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Dimpal Patel\Documents\Excel Project\"/>
    </mc:Choice>
  </mc:AlternateContent>
  <xr:revisionPtr revIDLastSave="0" documentId="13_ncr:1_{76EDAFCA-AEB0-42CA-A315-FE02CA6F4511}" xr6:coauthVersionLast="47" xr6:coauthVersionMax="47" xr10:uidLastSave="{00000000-0000-0000-0000-000000000000}"/>
  <bookViews>
    <workbookView xWindow="-108" yWindow="-108" windowWidth="23256" windowHeight="12456" activeTab="2" xr2:uid="{86D32E7E-0837-4E12-BBA5-1606486B6AAB}"/>
  </bookViews>
  <sheets>
    <sheet name="Pivot1" sheetId="4" r:id="rId1"/>
    <sheet name="Pivot2" sheetId="5" r:id="rId2"/>
    <sheet name="University_Enrollment_Dataset" sheetId="1" r:id="rId3"/>
    <sheet name="Que" sheetId="3" r:id="rId4"/>
    <sheet name="Faculty head" sheetId="2" r:id="rId5"/>
  </sheets>
  <definedNames>
    <definedName name="_xlnm._FilterDatabase" localSheetId="2" hidden="1">University_Enrollment_Dataset!$A$1:$Q$1201</definedName>
  </definedNames>
  <calcPr calcId="191029"/>
  <pivotCaches>
    <pivotCache cacheId="3" r:id="rId6"/>
    <pivotCache cacheId="7" r:id="rId7"/>
  </pivotCaches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2" i="1"/>
  <c r="R2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2" i="1"/>
  <c r="O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B8" i="2"/>
  <c r="M3" i="1"/>
  <c r="M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<sst xmlns="http://schemas.openxmlformats.org/spreadsheetml/2006/main" count="6073" uniqueCount="2468">
  <si>
    <t>Student ID</t>
  </si>
  <si>
    <t>Student Name</t>
  </si>
  <si>
    <t>Course</t>
  </si>
  <si>
    <t>Faculty</t>
  </si>
  <si>
    <t>Enrollment Date</t>
  </si>
  <si>
    <t>Status</t>
  </si>
  <si>
    <t>Course Fee</t>
  </si>
  <si>
    <t>Scholarship</t>
  </si>
  <si>
    <t>GPA</t>
  </si>
  <si>
    <t>Credits Earned</t>
  </si>
  <si>
    <t>S1000</t>
  </si>
  <si>
    <t>Student_0</t>
  </si>
  <si>
    <t>Biology</t>
  </si>
  <si>
    <t>Engineering</t>
  </si>
  <si>
    <t>Enrolled</t>
  </si>
  <si>
    <t>S1001</t>
  </si>
  <si>
    <t>Student_1</t>
  </si>
  <si>
    <t>Data Science</t>
  </si>
  <si>
    <t>Science</t>
  </si>
  <si>
    <t>Completed</t>
  </si>
  <si>
    <t>S1002</t>
  </si>
  <si>
    <t>Student_2</t>
  </si>
  <si>
    <t>Business Analytics</t>
  </si>
  <si>
    <t>S1003</t>
  </si>
  <si>
    <t>Student_3</t>
  </si>
  <si>
    <t>Psychology</t>
  </si>
  <si>
    <t>S1004</t>
  </si>
  <si>
    <t>Student_4</t>
  </si>
  <si>
    <t>Economics</t>
  </si>
  <si>
    <t>S1005</t>
  </si>
  <si>
    <t>Student_5</t>
  </si>
  <si>
    <t>Arts</t>
  </si>
  <si>
    <t>S1006</t>
  </si>
  <si>
    <t>Student_6</t>
  </si>
  <si>
    <t>S1007</t>
  </si>
  <si>
    <t>Student_7</t>
  </si>
  <si>
    <t>Mechanical Engineering</t>
  </si>
  <si>
    <t>S1008</t>
  </si>
  <si>
    <t>Student_8</t>
  </si>
  <si>
    <t>Dropped</t>
  </si>
  <si>
    <t>S1009</t>
  </si>
  <si>
    <t>Student_9</t>
  </si>
  <si>
    <t>S1010</t>
  </si>
  <si>
    <t>Student_10</t>
  </si>
  <si>
    <t>S1011</t>
  </si>
  <si>
    <t>Student_11</t>
  </si>
  <si>
    <t>S1012</t>
  </si>
  <si>
    <t>Student_12</t>
  </si>
  <si>
    <t>S1013</t>
  </si>
  <si>
    <t>Student_13</t>
  </si>
  <si>
    <t>S1014</t>
  </si>
  <si>
    <t>Student_14</t>
  </si>
  <si>
    <t>S1015</t>
  </si>
  <si>
    <t>Student_15</t>
  </si>
  <si>
    <t>Philosophy</t>
  </si>
  <si>
    <t>S1016</t>
  </si>
  <si>
    <t>Student_16</t>
  </si>
  <si>
    <t>Architecture</t>
  </si>
  <si>
    <t>S1017</t>
  </si>
  <si>
    <t>Student_17</t>
  </si>
  <si>
    <t>S1018</t>
  </si>
  <si>
    <t>Student_18</t>
  </si>
  <si>
    <t>Business</t>
  </si>
  <si>
    <t>S1019</t>
  </si>
  <si>
    <t>Student_19</t>
  </si>
  <si>
    <t>S1020</t>
  </si>
  <si>
    <t>Student_20</t>
  </si>
  <si>
    <t>S1021</t>
  </si>
  <si>
    <t>Student_21</t>
  </si>
  <si>
    <t>S1022</t>
  </si>
  <si>
    <t>Student_22</t>
  </si>
  <si>
    <t>S1023</t>
  </si>
  <si>
    <t>Student_23</t>
  </si>
  <si>
    <t>S1024</t>
  </si>
  <si>
    <t>Student_24</t>
  </si>
  <si>
    <t>S1025</t>
  </si>
  <si>
    <t>Student_25</t>
  </si>
  <si>
    <t>S1026</t>
  </si>
  <si>
    <t>Student_26</t>
  </si>
  <si>
    <t>S1027</t>
  </si>
  <si>
    <t>Student_27</t>
  </si>
  <si>
    <t>S1028</t>
  </si>
  <si>
    <t>Student_28</t>
  </si>
  <si>
    <t>S1029</t>
  </si>
  <si>
    <t>Student_29</t>
  </si>
  <si>
    <t>S1030</t>
  </si>
  <si>
    <t>Student_30</t>
  </si>
  <si>
    <t>S1031</t>
  </si>
  <si>
    <t>Student_31</t>
  </si>
  <si>
    <t>S1032</t>
  </si>
  <si>
    <t>Student_32</t>
  </si>
  <si>
    <t>S1033</t>
  </si>
  <si>
    <t>Student_33</t>
  </si>
  <si>
    <t>S1034</t>
  </si>
  <si>
    <t>Student_34</t>
  </si>
  <si>
    <t>S1035</t>
  </si>
  <si>
    <t>Student_35</t>
  </si>
  <si>
    <t>S1036</t>
  </si>
  <si>
    <t>Student_36</t>
  </si>
  <si>
    <t>S1037</t>
  </si>
  <si>
    <t>Student_37</t>
  </si>
  <si>
    <t>S1038</t>
  </si>
  <si>
    <t>Student_38</t>
  </si>
  <si>
    <t>S1039</t>
  </si>
  <si>
    <t>Student_39</t>
  </si>
  <si>
    <t>S1040</t>
  </si>
  <si>
    <t>Student_40</t>
  </si>
  <si>
    <t>S1041</t>
  </si>
  <si>
    <t>Student_41</t>
  </si>
  <si>
    <t>S1042</t>
  </si>
  <si>
    <t>Student_42</t>
  </si>
  <si>
    <t>S1043</t>
  </si>
  <si>
    <t>Student_43</t>
  </si>
  <si>
    <t>S1044</t>
  </si>
  <si>
    <t>Student_44</t>
  </si>
  <si>
    <t>S1045</t>
  </si>
  <si>
    <t>Student_45</t>
  </si>
  <si>
    <t>S1046</t>
  </si>
  <si>
    <t>Student_46</t>
  </si>
  <si>
    <t>S1047</t>
  </si>
  <si>
    <t>Student_47</t>
  </si>
  <si>
    <t>S1048</t>
  </si>
  <si>
    <t>Student_48</t>
  </si>
  <si>
    <t>S1049</t>
  </si>
  <si>
    <t>Student_49</t>
  </si>
  <si>
    <t>S1050</t>
  </si>
  <si>
    <t>Student_50</t>
  </si>
  <si>
    <t>S1051</t>
  </si>
  <si>
    <t>Student_51</t>
  </si>
  <si>
    <t>S1052</t>
  </si>
  <si>
    <t>Student_52</t>
  </si>
  <si>
    <t>S1053</t>
  </si>
  <si>
    <t>Student_53</t>
  </si>
  <si>
    <t>S1054</t>
  </si>
  <si>
    <t>Student_54</t>
  </si>
  <si>
    <t>S1055</t>
  </si>
  <si>
    <t>Student_55</t>
  </si>
  <si>
    <t>S1056</t>
  </si>
  <si>
    <t>Student_56</t>
  </si>
  <si>
    <t>S1057</t>
  </si>
  <si>
    <t>Student_57</t>
  </si>
  <si>
    <t>S1058</t>
  </si>
  <si>
    <t>Student_58</t>
  </si>
  <si>
    <t>S1059</t>
  </si>
  <si>
    <t>Student_59</t>
  </si>
  <si>
    <t>S1060</t>
  </si>
  <si>
    <t>Student_60</t>
  </si>
  <si>
    <t>S1061</t>
  </si>
  <si>
    <t>Student_61</t>
  </si>
  <si>
    <t>S1062</t>
  </si>
  <si>
    <t>Student_62</t>
  </si>
  <si>
    <t>S1063</t>
  </si>
  <si>
    <t>Student_63</t>
  </si>
  <si>
    <t>S1064</t>
  </si>
  <si>
    <t>Student_64</t>
  </si>
  <si>
    <t>S1065</t>
  </si>
  <si>
    <t>Student_65</t>
  </si>
  <si>
    <t>S1066</t>
  </si>
  <si>
    <t>Student_66</t>
  </si>
  <si>
    <t>S1067</t>
  </si>
  <si>
    <t>Student_67</t>
  </si>
  <si>
    <t>S1068</t>
  </si>
  <si>
    <t>Student_68</t>
  </si>
  <si>
    <t>S1069</t>
  </si>
  <si>
    <t>Student_69</t>
  </si>
  <si>
    <t>S1070</t>
  </si>
  <si>
    <t>Student_70</t>
  </si>
  <si>
    <t>S1071</t>
  </si>
  <si>
    <t>Student_71</t>
  </si>
  <si>
    <t>S1072</t>
  </si>
  <si>
    <t>Student_72</t>
  </si>
  <si>
    <t>S1073</t>
  </si>
  <si>
    <t>Student_73</t>
  </si>
  <si>
    <t>S1074</t>
  </si>
  <si>
    <t>Student_74</t>
  </si>
  <si>
    <t>S1075</t>
  </si>
  <si>
    <t>Student_75</t>
  </si>
  <si>
    <t>S1076</t>
  </si>
  <si>
    <t>Student_76</t>
  </si>
  <si>
    <t>S1077</t>
  </si>
  <si>
    <t>Student_77</t>
  </si>
  <si>
    <t>S1078</t>
  </si>
  <si>
    <t>Student_78</t>
  </si>
  <si>
    <t>S1079</t>
  </si>
  <si>
    <t>Student_79</t>
  </si>
  <si>
    <t>S1080</t>
  </si>
  <si>
    <t>Student_80</t>
  </si>
  <si>
    <t>S1081</t>
  </si>
  <si>
    <t>Student_81</t>
  </si>
  <si>
    <t>S1082</t>
  </si>
  <si>
    <t>Student_82</t>
  </si>
  <si>
    <t>S1083</t>
  </si>
  <si>
    <t>Student_83</t>
  </si>
  <si>
    <t>S1084</t>
  </si>
  <si>
    <t>Student_84</t>
  </si>
  <si>
    <t>S1085</t>
  </si>
  <si>
    <t>Student_85</t>
  </si>
  <si>
    <t>S1086</t>
  </si>
  <si>
    <t>Student_86</t>
  </si>
  <si>
    <t>S1087</t>
  </si>
  <si>
    <t>Student_87</t>
  </si>
  <si>
    <t>S1088</t>
  </si>
  <si>
    <t>Student_88</t>
  </si>
  <si>
    <t>S1089</t>
  </si>
  <si>
    <t>Student_89</t>
  </si>
  <si>
    <t>S1090</t>
  </si>
  <si>
    <t>Student_90</t>
  </si>
  <si>
    <t>S1091</t>
  </si>
  <si>
    <t>Student_91</t>
  </si>
  <si>
    <t>S1092</t>
  </si>
  <si>
    <t>Student_92</t>
  </si>
  <si>
    <t>S1093</t>
  </si>
  <si>
    <t>Student_93</t>
  </si>
  <si>
    <t>S1094</t>
  </si>
  <si>
    <t>Student_94</t>
  </si>
  <si>
    <t>S1095</t>
  </si>
  <si>
    <t>Student_95</t>
  </si>
  <si>
    <t>S1096</t>
  </si>
  <si>
    <t>Student_96</t>
  </si>
  <si>
    <t>S1097</t>
  </si>
  <si>
    <t>Student_97</t>
  </si>
  <si>
    <t>S1098</t>
  </si>
  <si>
    <t>Student_98</t>
  </si>
  <si>
    <t>S1099</t>
  </si>
  <si>
    <t>Student_99</t>
  </si>
  <si>
    <t>S1100</t>
  </si>
  <si>
    <t>Student_100</t>
  </si>
  <si>
    <t>S1101</t>
  </si>
  <si>
    <t>Student_101</t>
  </si>
  <si>
    <t>S1102</t>
  </si>
  <si>
    <t>Student_102</t>
  </si>
  <si>
    <t>S1103</t>
  </si>
  <si>
    <t>Student_103</t>
  </si>
  <si>
    <t>S1104</t>
  </si>
  <si>
    <t>Student_104</t>
  </si>
  <si>
    <t>S1105</t>
  </si>
  <si>
    <t>Student_105</t>
  </si>
  <si>
    <t>S1106</t>
  </si>
  <si>
    <t>Student_106</t>
  </si>
  <si>
    <t>S1107</t>
  </si>
  <si>
    <t>Student_107</t>
  </si>
  <si>
    <t>S1108</t>
  </si>
  <si>
    <t>Student_108</t>
  </si>
  <si>
    <t>S1109</t>
  </si>
  <si>
    <t>Student_109</t>
  </si>
  <si>
    <t>S1110</t>
  </si>
  <si>
    <t>Student_110</t>
  </si>
  <si>
    <t>S1111</t>
  </si>
  <si>
    <t>Student_111</t>
  </si>
  <si>
    <t>S1112</t>
  </si>
  <si>
    <t>Student_112</t>
  </si>
  <si>
    <t>S1113</t>
  </si>
  <si>
    <t>Student_113</t>
  </si>
  <si>
    <t>S1114</t>
  </si>
  <si>
    <t>Student_114</t>
  </si>
  <si>
    <t>S1115</t>
  </si>
  <si>
    <t>Student_115</t>
  </si>
  <si>
    <t>S1116</t>
  </si>
  <si>
    <t>Student_116</t>
  </si>
  <si>
    <t>S1117</t>
  </si>
  <si>
    <t>Student_117</t>
  </si>
  <si>
    <t>S1118</t>
  </si>
  <si>
    <t>Student_118</t>
  </si>
  <si>
    <t>S1119</t>
  </si>
  <si>
    <t>Student_119</t>
  </si>
  <si>
    <t>S1120</t>
  </si>
  <si>
    <t>Student_120</t>
  </si>
  <si>
    <t>S1121</t>
  </si>
  <si>
    <t>Student_121</t>
  </si>
  <si>
    <t>S1122</t>
  </si>
  <si>
    <t>Student_122</t>
  </si>
  <si>
    <t>S1123</t>
  </si>
  <si>
    <t>Student_123</t>
  </si>
  <si>
    <t>S1124</t>
  </si>
  <si>
    <t>Student_124</t>
  </si>
  <si>
    <t>S1125</t>
  </si>
  <si>
    <t>Student_125</t>
  </si>
  <si>
    <t>S1126</t>
  </si>
  <si>
    <t>Student_126</t>
  </si>
  <si>
    <t>S1127</t>
  </si>
  <si>
    <t>Student_127</t>
  </si>
  <si>
    <t>S1128</t>
  </si>
  <si>
    <t>Student_128</t>
  </si>
  <si>
    <t>S1129</t>
  </si>
  <si>
    <t>Student_129</t>
  </si>
  <si>
    <t>S1130</t>
  </si>
  <si>
    <t>Student_130</t>
  </si>
  <si>
    <t>S1131</t>
  </si>
  <si>
    <t>Student_131</t>
  </si>
  <si>
    <t>S1132</t>
  </si>
  <si>
    <t>Student_132</t>
  </si>
  <si>
    <t>S1133</t>
  </si>
  <si>
    <t>Student_133</t>
  </si>
  <si>
    <t>S1134</t>
  </si>
  <si>
    <t>Student_134</t>
  </si>
  <si>
    <t>S1135</t>
  </si>
  <si>
    <t>Student_135</t>
  </si>
  <si>
    <t>S1136</t>
  </si>
  <si>
    <t>Student_136</t>
  </si>
  <si>
    <t>S1137</t>
  </si>
  <si>
    <t>Student_137</t>
  </si>
  <si>
    <t>S1138</t>
  </si>
  <si>
    <t>Student_138</t>
  </si>
  <si>
    <t>S1139</t>
  </si>
  <si>
    <t>Student_139</t>
  </si>
  <si>
    <t>S1140</t>
  </si>
  <si>
    <t>Student_140</t>
  </si>
  <si>
    <t>S1141</t>
  </si>
  <si>
    <t>Student_141</t>
  </si>
  <si>
    <t>S1142</t>
  </si>
  <si>
    <t>Student_142</t>
  </si>
  <si>
    <t>S1143</t>
  </si>
  <si>
    <t>Student_143</t>
  </si>
  <si>
    <t>S1144</t>
  </si>
  <si>
    <t>Student_144</t>
  </si>
  <si>
    <t>S1145</t>
  </si>
  <si>
    <t>Student_145</t>
  </si>
  <si>
    <t>S1146</t>
  </si>
  <si>
    <t>Student_146</t>
  </si>
  <si>
    <t>S1147</t>
  </si>
  <si>
    <t>Student_147</t>
  </si>
  <si>
    <t>S1148</t>
  </si>
  <si>
    <t>Student_148</t>
  </si>
  <si>
    <t>S1149</t>
  </si>
  <si>
    <t>Student_149</t>
  </si>
  <si>
    <t>S1150</t>
  </si>
  <si>
    <t>Student_150</t>
  </si>
  <si>
    <t>S1151</t>
  </si>
  <si>
    <t>Student_151</t>
  </si>
  <si>
    <t>S1152</t>
  </si>
  <si>
    <t>Student_152</t>
  </si>
  <si>
    <t>S1153</t>
  </si>
  <si>
    <t>Student_153</t>
  </si>
  <si>
    <t>S1154</t>
  </si>
  <si>
    <t>Student_154</t>
  </si>
  <si>
    <t>S1155</t>
  </si>
  <si>
    <t>Student_155</t>
  </si>
  <si>
    <t>S1156</t>
  </si>
  <si>
    <t>Student_156</t>
  </si>
  <si>
    <t>S1157</t>
  </si>
  <si>
    <t>Student_157</t>
  </si>
  <si>
    <t>S1158</t>
  </si>
  <si>
    <t>Student_158</t>
  </si>
  <si>
    <t>S1159</t>
  </si>
  <si>
    <t>Student_159</t>
  </si>
  <si>
    <t>S1160</t>
  </si>
  <si>
    <t>Student_160</t>
  </si>
  <si>
    <t>S1161</t>
  </si>
  <si>
    <t>Student_161</t>
  </si>
  <si>
    <t>S1162</t>
  </si>
  <si>
    <t>Student_162</t>
  </si>
  <si>
    <t>S1163</t>
  </si>
  <si>
    <t>Student_163</t>
  </si>
  <si>
    <t>S1164</t>
  </si>
  <si>
    <t>Student_164</t>
  </si>
  <si>
    <t>S1165</t>
  </si>
  <si>
    <t>Student_165</t>
  </si>
  <si>
    <t>S1166</t>
  </si>
  <si>
    <t>Student_166</t>
  </si>
  <si>
    <t>S1167</t>
  </si>
  <si>
    <t>Student_167</t>
  </si>
  <si>
    <t>S1168</t>
  </si>
  <si>
    <t>Student_168</t>
  </si>
  <si>
    <t>S1169</t>
  </si>
  <si>
    <t>Student_169</t>
  </si>
  <si>
    <t>S1170</t>
  </si>
  <si>
    <t>Student_170</t>
  </si>
  <si>
    <t>S1171</t>
  </si>
  <si>
    <t>Student_171</t>
  </si>
  <si>
    <t>S1172</t>
  </si>
  <si>
    <t>Student_172</t>
  </si>
  <si>
    <t>S1173</t>
  </si>
  <si>
    <t>Student_173</t>
  </si>
  <si>
    <t>S1174</t>
  </si>
  <si>
    <t>Student_174</t>
  </si>
  <si>
    <t>S1175</t>
  </si>
  <si>
    <t>Student_175</t>
  </si>
  <si>
    <t>S1176</t>
  </si>
  <si>
    <t>Student_176</t>
  </si>
  <si>
    <t>S1177</t>
  </si>
  <si>
    <t>Student_177</t>
  </si>
  <si>
    <t>S1178</t>
  </si>
  <si>
    <t>Student_178</t>
  </si>
  <si>
    <t>S1179</t>
  </si>
  <si>
    <t>Student_179</t>
  </si>
  <si>
    <t>S1180</t>
  </si>
  <si>
    <t>Student_180</t>
  </si>
  <si>
    <t>S1181</t>
  </si>
  <si>
    <t>Student_181</t>
  </si>
  <si>
    <t>S1182</t>
  </si>
  <si>
    <t>Student_182</t>
  </si>
  <si>
    <t>S1183</t>
  </si>
  <si>
    <t>Student_183</t>
  </si>
  <si>
    <t>S1184</t>
  </si>
  <si>
    <t>Student_184</t>
  </si>
  <si>
    <t>S1185</t>
  </si>
  <si>
    <t>Student_185</t>
  </si>
  <si>
    <t>S1186</t>
  </si>
  <si>
    <t>Student_186</t>
  </si>
  <si>
    <t>S1187</t>
  </si>
  <si>
    <t>Student_187</t>
  </si>
  <si>
    <t>S1188</t>
  </si>
  <si>
    <t>Student_188</t>
  </si>
  <si>
    <t>S1189</t>
  </si>
  <si>
    <t>Student_189</t>
  </si>
  <si>
    <t>S1190</t>
  </si>
  <si>
    <t>Student_190</t>
  </si>
  <si>
    <t>S1191</t>
  </si>
  <si>
    <t>Student_191</t>
  </si>
  <si>
    <t>S1192</t>
  </si>
  <si>
    <t>Student_192</t>
  </si>
  <si>
    <t>S1193</t>
  </si>
  <si>
    <t>Student_193</t>
  </si>
  <si>
    <t>S1194</t>
  </si>
  <si>
    <t>Student_194</t>
  </si>
  <si>
    <t>S1195</t>
  </si>
  <si>
    <t>Student_195</t>
  </si>
  <si>
    <t>S1196</t>
  </si>
  <si>
    <t>Student_196</t>
  </si>
  <si>
    <t>S1197</t>
  </si>
  <si>
    <t>Student_197</t>
  </si>
  <si>
    <t>S1198</t>
  </si>
  <si>
    <t>Student_198</t>
  </si>
  <si>
    <t>S1199</t>
  </si>
  <si>
    <t>Student_199</t>
  </si>
  <si>
    <t>S1200</t>
  </si>
  <si>
    <t>Student_200</t>
  </si>
  <si>
    <t>S1201</t>
  </si>
  <si>
    <t>Student_201</t>
  </si>
  <si>
    <t>S1202</t>
  </si>
  <si>
    <t>Student_202</t>
  </si>
  <si>
    <t>S1203</t>
  </si>
  <si>
    <t>Student_203</t>
  </si>
  <si>
    <t>S1204</t>
  </si>
  <si>
    <t>Student_204</t>
  </si>
  <si>
    <t>S1205</t>
  </si>
  <si>
    <t>Student_205</t>
  </si>
  <si>
    <t>S1206</t>
  </si>
  <si>
    <t>Student_206</t>
  </si>
  <si>
    <t>S1207</t>
  </si>
  <si>
    <t>Student_207</t>
  </si>
  <si>
    <t>S1208</t>
  </si>
  <si>
    <t>Student_208</t>
  </si>
  <si>
    <t>S1209</t>
  </si>
  <si>
    <t>Student_209</t>
  </si>
  <si>
    <t>S1210</t>
  </si>
  <si>
    <t>Student_210</t>
  </si>
  <si>
    <t>S1211</t>
  </si>
  <si>
    <t>Student_211</t>
  </si>
  <si>
    <t>S1212</t>
  </si>
  <si>
    <t>Student_212</t>
  </si>
  <si>
    <t>S1213</t>
  </si>
  <si>
    <t>Student_213</t>
  </si>
  <si>
    <t>S1214</t>
  </si>
  <si>
    <t>Student_214</t>
  </si>
  <si>
    <t>S1215</t>
  </si>
  <si>
    <t>Student_215</t>
  </si>
  <si>
    <t>S1216</t>
  </si>
  <si>
    <t>Student_216</t>
  </si>
  <si>
    <t>S1217</t>
  </si>
  <si>
    <t>Student_217</t>
  </si>
  <si>
    <t>S1218</t>
  </si>
  <si>
    <t>Student_218</t>
  </si>
  <si>
    <t>S1219</t>
  </si>
  <si>
    <t>Student_219</t>
  </si>
  <si>
    <t>S1220</t>
  </si>
  <si>
    <t>Student_220</t>
  </si>
  <si>
    <t>S1221</t>
  </si>
  <si>
    <t>Student_221</t>
  </si>
  <si>
    <t>S1222</t>
  </si>
  <si>
    <t>Student_222</t>
  </si>
  <si>
    <t>S1223</t>
  </si>
  <si>
    <t>Student_223</t>
  </si>
  <si>
    <t>S1224</t>
  </si>
  <si>
    <t>Student_224</t>
  </si>
  <si>
    <t>S1225</t>
  </si>
  <si>
    <t>Student_225</t>
  </si>
  <si>
    <t>S1226</t>
  </si>
  <si>
    <t>Student_226</t>
  </si>
  <si>
    <t>S1227</t>
  </si>
  <si>
    <t>Student_227</t>
  </si>
  <si>
    <t>S1228</t>
  </si>
  <si>
    <t>Student_228</t>
  </si>
  <si>
    <t>S1229</t>
  </si>
  <si>
    <t>Student_229</t>
  </si>
  <si>
    <t>S1230</t>
  </si>
  <si>
    <t>Student_230</t>
  </si>
  <si>
    <t>S1231</t>
  </si>
  <si>
    <t>Student_231</t>
  </si>
  <si>
    <t>S1232</t>
  </si>
  <si>
    <t>Student_232</t>
  </si>
  <si>
    <t>S1233</t>
  </si>
  <si>
    <t>Student_233</t>
  </si>
  <si>
    <t>S1234</t>
  </si>
  <si>
    <t>Student_234</t>
  </si>
  <si>
    <t>S1235</t>
  </si>
  <si>
    <t>Student_235</t>
  </si>
  <si>
    <t>S1236</t>
  </si>
  <si>
    <t>Student_236</t>
  </si>
  <si>
    <t>S1237</t>
  </si>
  <si>
    <t>Student_237</t>
  </si>
  <si>
    <t>S1238</t>
  </si>
  <si>
    <t>Student_238</t>
  </si>
  <si>
    <t>S1239</t>
  </si>
  <si>
    <t>Student_239</t>
  </si>
  <si>
    <t>S1240</t>
  </si>
  <si>
    <t>Student_240</t>
  </si>
  <si>
    <t>S1241</t>
  </si>
  <si>
    <t>Student_241</t>
  </si>
  <si>
    <t>S1242</t>
  </si>
  <si>
    <t>Student_242</t>
  </si>
  <si>
    <t>S1243</t>
  </si>
  <si>
    <t>Student_243</t>
  </si>
  <si>
    <t>S1244</t>
  </si>
  <si>
    <t>Student_244</t>
  </si>
  <si>
    <t>S1245</t>
  </si>
  <si>
    <t>Student_245</t>
  </si>
  <si>
    <t>S1246</t>
  </si>
  <si>
    <t>Student_246</t>
  </si>
  <si>
    <t>S1247</t>
  </si>
  <si>
    <t>Student_247</t>
  </si>
  <si>
    <t>S1248</t>
  </si>
  <si>
    <t>Student_248</t>
  </si>
  <si>
    <t>S1249</t>
  </si>
  <si>
    <t>Student_249</t>
  </si>
  <si>
    <t>S1250</t>
  </si>
  <si>
    <t>Student_250</t>
  </si>
  <si>
    <t>S1251</t>
  </si>
  <si>
    <t>Student_251</t>
  </si>
  <si>
    <t>S1252</t>
  </si>
  <si>
    <t>Student_252</t>
  </si>
  <si>
    <t>S1253</t>
  </si>
  <si>
    <t>Student_253</t>
  </si>
  <si>
    <t>S1254</t>
  </si>
  <si>
    <t>Student_254</t>
  </si>
  <si>
    <t>S1255</t>
  </si>
  <si>
    <t>Student_255</t>
  </si>
  <si>
    <t>S1256</t>
  </si>
  <si>
    <t>Student_256</t>
  </si>
  <si>
    <t>S1257</t>
  </si>
  <si>
    <t>Student_257</t>
  </si>
  <si>
    <t>S1258</t>
  </si>
  <si>
    <t>Student_258</t>
  </si>
  <si>
    <t>S1259</t>
  </si>
  <si>
    <t>Student_259</t>
  </si>
  <si>
    <t>S1260</t>
  </si>
  <si>
    <t>Student_260</t>
  </si>
  <si>
    <t>S1261</t>
  </si>
  <si>
    <t>Student_261</t>
  </si>
  <si>
    <t>S1262</t>
  </si>
  <si>
    <t>Student_262</t>
  </si>
  <si>
    <t>S1263</t>
  </si>
  <si>
    <t>Student_263</t>
  </si>
  <si>
    <t>S1264</t>
  </si>
  <si>
    <t>Student_264</t>
  </si>
  <si>
    <t>S1265</t>
  </si>
  <si>
    <t>Student_265</t>
  </si>
  <si>
    <t>S1266</t>
  </si>
  <si>
    <t>Student_266</t>
  </si>
  <si>
    <t>S1267</t>
  </si>
  <si>
    <t>Student_267</t>
  </si>
  <si>
    <t>S1268</t>
  </si>
  <si>
    <t>Student_268</t>
  </si>
  <si>
    <t>S1269</t>
  </si>
  <si>
    <t>Student_269</t>
  </si>
  <si>
    <t>S1270</t>
  </si>
  <si>
    <t>Student_270</t>
  </si>
  <si>
    <t>S1271</t>
  </si>
  <si>
    <t>Student_271</t>
  </si>
  <si>
    <t>S1272</t>
  </si>
  <si>
    <t>Student_272</t>
  </si>
  <si>
    <t>S1273</t>
  </si>
  <si>
    <t>Student_273</t>
  </si>
  <si>
    <t>S1274</t>
  </si>
  <si>
    <t>Student_274</t>
  </si>
  <si>
    <t>S1275</t>
  </si>
  <si>
    <t>Student_275</t>
  </si>
  <si>
    <t>S1276</t>
  </si>
  <si>
    <t>Student_276</t>
  </si>
  <si>
    <t>S1277</t>
  </si>
  <si>
    <t>Student_277</t>
  </si>
  <si>
    <t>S1278</t>
  </si>
  <si>
    <t>Student_278</t>
  </si>
  <si>
    <t>S1279</t>
  </si>
  <si>
    <t>Student_279</t>
  </si>
  <si>
    <t>S1280</t>
  </si>
  <si>
    <t>Student_280</t>
  </si>
  <si>
    <t>S1281</t>
  </si>
  <si>
    <t>Student_281</t>
  </si>
  <si>
    <t>S1282</t>
  </si>
  <si>
    <t>Student_282</t>
  </si>
  <si>
    <t>S1283</t>
  </si>
  <si>
    <t>Student_283</t>
  </si>
  <si>
    <t>S1284</t>
  </si>
  <si>
    <t>Student_284</t>
  </si>
  <si>
    <t>S1285</t>
  </si>
  <si>
    <t>Student_285</t>
  </si>
  <si>
    <t>S1286</t>
  </si>
  <si>
    <t>Student_286</t>
  </si>
  <si>
    <t>S1287</t>
  </si>
  <si>
    <t>Student_287</t>
  </si>
  <si>
    <t>S1288</t>
  </si>
  <si>
    <t>Student_288</t>
  </si>
  <si>
    <t>S1289</t>
  </si>
  <si>
    <t>Student_289</t>
  </si>
  <si>
    <t>S1290</t>
  </si>
  <si>
    <t>Student_290</t>
  </si>
  <si>
    <t>S1291</t>
  </si>
  <si>
    <t>Student_291</t>
  </si>
  <si>
    <t>S1292</t>
  </si>
  <si>
    <t>Student_292</t>
  </si>
  <si>
    <t>S1293</t>
  </si>
  <si>
    <t>Student_293</t>
  </si>
  <si>
    <t>S1294</t>
  </si>
  <si>
    <t>Student_294</t>
  </si>
  <si>
    <t>S1295</t>
  </si>
  <si>
    <t>Student_295</t>
  </si>
  <si>
    <t>S1296</t>
  </si>
  <si>
    <t>Student_296</t>
  </si>
  <si>
    <t>S1297</t>
  </si>
  <si>
    <t>Student_297</t>
  </si>
  <si>
    <t>S1298</t>
  </si>
  <si>
    <t>Student_298</t>
  </si>
  <si>
    <t>S1299</t>
  </si>
  <si>
    <t>Student_299</t>
  </si>
  <si>
    <t>S1300</t>
  </si>
  <si>
    <t>Student_300</t>
  </si>
  <si>
    <t>S1301</t>
  </si>
  <si>
    <t>Student_301</t>
  </si>
  <si>
    <t>S1302</t>
  </si>
  <si>
    <t>Student_302</t>
  </si>
  <si>
    <t>S1303</t>
  </si>
  <si>
    <t>Student_303</t>
  </si>
  <si>
    <t>S1304</t>
  </si>
  <si>
    <t>Student_304</t>
  </si>
  <si>
    <t>S1305</t>
  </si>
  <si>
    <t>Student_305</t>
  </si>
  <si>
    <t>S1306</t>
  </si>
  <si>
    <t>Student_306</t>
  </si>
  <si>
    <t>S1307</t>
  </si>
  <si>
    <t>Student_307</t>
  </si>
  <si>
    <t>S1308</t>
  </si>
  <si>
    <t>Student_308</t>
  </si>
  <si>
    <t>S1309</t>
  </si>
  <si>
    <t>Student_309</t>
  </si>
  <si>
    <t>S1310</t>
  </si>
  <si>
    <t>Student_310</t>
  </si>
  <si>
    <t>S1311</t>
  </si>
  <si>
    <t>Student_311</t>
  </si>
  <si>
    <t>S1312</t>
  </si>
  <si>
    <t>Student_312</t>
  </si>
  <si>
    <t>S1313</t>
  </si>
  <si>
    <t>Student_313</t>
  </si>
  <si>
    <t>S1314</t>
  </si>
  <si>
    <t>Student_314</t>
  </si>
  <si>
    <t>S1315</t>
  </si>
  <si>
    <t>Student_315</t>
  </si>
  <si>
    <t>S1316</t>
  </si>
  <si>
    <t>Student_316</t>
  </si>
  <si>
    <t>S1317</t>
  </si>
  <si>
    <t>Student_317</t>
  </si>
  <si>
    <t>S1318</t>
  </si>
  <si>
    <t>Student_318</t>
  </si>
  <si>
    <t>S1319</t>
  </si>
  <si>
    <t>Student_319</t>
  </si>
  <si>
    <t>S1320</t>
  </si>
  <si>
    <t>Student_320</t>
  </si>
  <si>
    <t>S1321</t>
  </si>
  <si>
    <t>Student_321</t>
  </si>
  <si>
    <t>S1322</t>
  </si>
  <si>
    <t>Student_322</t>
  </si>
  <si>
    <t>S1323</t>
  </si>
  <si>
    <t>Student_323</t>
  </si>
  <si>
    <t>S1324</t>
  </si>
  <si>
    <t>Student_324</t>
  </si>
  <si>
    <t>S1325</t>
  </si>
  <si>
    <t>Student_325</t>
  </si>
  <si>
    <t>S1326</t>
  </si>
  <si>
    <t>Student_326</t>
  </si>
  <si>
    <t>S1327</t>
  </si>
  <si>
    <t>Student_327</t>
  </si>
  <si>
    <t>S1328</t>
  </si>
  <si>
    <t>Student_328</t>
  </si>
  <si>
    <t>S1329</t>
  </si>
  <si>
    <t>Student_329</t>
  </si>
  <si>
    <t>S1330</t>
  </si>
  <si>
    <t>Student_330</t>
  </si>
  <si>
    <t>S1331</t>
  </si>
  <si>
    <t>Student_331</t>
  </si>
  <si>
    <t>S1332</t>
  </si>
  <si>
    <t>Student_332</t>
  </si>
  <si>
    <t>S1333</t>
  </si>
  <si>
    <t>Student_333</t>
  </si>
  <si>
    <t>S1334</t>
  </si>
  <si>
    <t>Student_334</t>
  </si>
  <si>
    <t>S1335</t>
  </si>
  <si>
    <t>Student_335</t>
  </si>
  <si>
    <t>S1336</t>
  </si>
  <si>
    <t>Student_336</t>
  </si>
  <si>
    <t>S1337</t>
  </si>
  <si>
    <t>Student_337</t>
  </si>
  <si>
    <t>S1338</t>
  </si>
  <si>
    <t>Student_338</t>
  </si>
  <si>
    <t>S1339</t>
  </si>
  <si>
    <t>Student_339</t>
  </si>
  <si>
    <t>S1340</t>
  </si>
  <si>
    <t>Student_340</t>
  </si>
  <si>
    <t>S1341</t>
  </si>
  <si>
    <t>Student_341</t>
  </si>
  <si>
    <t>S1342</t>
  </si>
  <si>
    <t>Student_342</t>
  </si>
  <si>
    <t>S1343</t>
  </si>
  <si>
    <t>Student_343</t>
  </si>
  <si>
    <t>S1344</t>
  </si>
  <si>
    <t>Student_344</t>
  </si>
  <si>
    <t>S1345</t>
  </si>
  <si>
    <t>Student_345</t>
  </si>
  <si>
    <t>S1346</t>
  </si>
  <si>
    <t>Student_346</t>
  </si>
  <si>
    <t>S1347</t>
  </si>
  <si>
    <t>Student_347</t>
  </si>
  <si>
    <t>S1348</t>
  </si>
  <si>
    <t>Student_348</t>
  </si>
  <si>
    <t>S1349</t>
  </si>
  <si>
    <t>Student_349</t>
  </si>
  <si>
    <t>S1350</t>
  </si>
  <si>
    <t>Student_350</t>
  </si>
  <si>
    <t>S1351</t>
  </si>
  <si>
    <t>Student_351</t>
  </si>
  <si>
    <t>S1352</t>
  </si>
  <si>
    <t>Student_352</t>
  </si>
  <si>
    <t>S1353</t>
  </si>
  <si>
    <t>Student_353</t>
  </si>
  <si>
    <t>S1354</t>
  </si>
  <si>
    <t>Student_354</t>
  </si>
  <si>
    <t>S1355</t>
  </si>
  <si>
    <t>Student_355</t>
  </si>
  <si>
    <t>S1356</t>
  </si>
  <si>
    <t>Student_356</t>
  </si>
  <si>
    <t>S1357</t>
  </si>
  <si>
    <t>Student_357</t>
  </si>
  <si>
    <t>S1358</t>
  </si>
  <si>
    <t>Student_358</t>
  </si>
  <si>
    <t>S1359</t>
  </si>
  <si>
    <t>Student_359</t>
  </si>
  <si>
    <t>S1360</t>
  </si>
  <si>
    <t>Student_360</t>
  </si>
  <si>
    <t>S1361</t>
  </si>
  <si>
    <t>Student_361</t>
  </si>
  <si>
    <t>S1362</t>
  </si>
  <si>
    <t>Student_362</t>
  </si>
  <si>
    <t>S1363</t>
  </si>
  <si>
    <t>Student_363</t>
  </si>
  <si>
    <t>S1364</t>
  </si>
  <si>
    <t>Student_364</t>
  </si>
  <si>
    <t>S1365</t>
  </si>
  <si>
    <t>Student_365</t>
  </si>
  <si>
    <t>S1366</t>
  </si>
  <si>
    <t>Student_366</t>
  </si>
  <si>
    <t>S1367</t>
  </si>
  <si>
    <t>Student_367</t>
  </si>
  <si>
    <t>S1368</t>
  </si>
  <si>
    <t>Student_368</t>
  </si>
  <si>
    <t>S1369</t>
  </si>
  <si>
    <t>Student_369</t>
  </si>
  <si>
    <t>S1370</t>
  </si>
  <si>
    <t>Student_370</t>
  </si>
  <si>
    <t>S1371</t>
  </si>
  <si>
    <t>Student_371</t>
  </si>
  <si>
    <t>S1372</t>
  </si>
  <si>
    <t>Student_372</t>
  </si>
  <si>
    <t>S1373</t>
  </si>
  <si>
    <t>Student_373</t>
  </si>
  <si>
    <t>S1374</t>
  </si>
  <si>
    <t>Student_374</t>
  </si>
  <si>
    <t>S1375</t>
  </si>
  <si>
    <t>Student_375</t>
  </si>
  <si>
    <t>S1376</t>
  </si>
  <si>
    <t>Student_376</t>
  </si>
  <si>
    <t>S1377</t>
  </si>
  <si>
    <t>Student_377</t>
  </si>
  <si>
    <t>S1378</t>
  </si>
  <si>
    <t>Student_378</t>
  </si>
  <si>
    <t>S1379</t>
  </si>
  <si>
    <t>Student_379</t>
  </si>
  <si>
    <t>S1380</t>
  </si>
  <si>
    <t>Student_380</t>
  </si>
  <si>
    <t>S1381</t>
  </si>
  <si>
    <t>Student_381</t>
  </si>
  <si>
    <t>S1382</t>
  </si>
  <si>
    <t>Student_382</t>
  </si>
  <si>
    <t>S1383</t>
  </si>
  <si>
    <t>Student_383</t>
  </si>
  <si>
    <t>S1384</t>
  </si>
  <si>
    <t>Student_384</t>
  </si>
  <si>
    <t>S1385</t>
  </si>
  <si>
    <t>Student_385</t>
  </si>
  <si>
    <t>S1386</t>
  </si>
  <si>
    <t>Student_386</t>
  </si>
  <si>
    <t>S1387</t>
  </si>
  <si>
    <t>Student_387</t>
  </si>
  <si>
    <t>S1388</t>
  </si>
  <si>
    <t>Student_388</t>
  </si>
  <si>
    <t>S1389</t>
  </si>
  <si>
    <t>Student_389</t>
  </si>
  <si>
    <t>S1390</t>
  </si>
  <si>
    <t>Student_390</t>
  </si>
  <si>
    <t>S1391</t>
  </si>
  <si>
    <t>Student_391</t>
  </si>
  <si>
    <t>S1392</t>
  </si>
  <si>
    <t>Student_392</t>
  </si>
  <si>
    <t>S1393</t>
  </si>
  <si>
    <t>Student_393</t>
  </si>
  <si>
    <t>S1394</t>
  </si>
  <si>
    <t>Student_394</t>
  </si>
  <si>
    <t>S1395</t>
  </si>
  <si>
    <t>Student_395</t>
  </si>
  <si>
    <t>S1396</t>
  </si>
  <si>
    <t>Student_396</t>
  </si>
  <si>
    <t>S1397</t>
  </si>
  <si>
    <t>Student_397</t>
  </si>
  <si>
    <t>S1398</t>
  </si>
  <si>
    <t>Student_398</t>
  </si>
  <si>
    <t>S1399</t>
  </si>
  <si>
    <t>Student_399</t>
  </si>
  <si>
    <t>S1400</t>
  </si>
  <si>
    <t>Student_400</t>
  </si>
  <si>
    <t>S1401</t>
  </si>
  <si>
    <t>Student_401</t>
  </si>
  <si>
    <t>S1402</t>
  </si>
  <si>
    <t>Student_402</t>
  </si>
  <si>
    <t>S1403</t>
  </si>
  <si>
    <t>Student_403</t>
  </si>
  <si>
    <t>S1404</t>
  </si>
  <si>
    <t>Student_404</t>
  </si>
  <si>
    <t>S1405</t>
  </si>
  <si>
    <t>Student_405</t>
  </si>
  <si>
    <t>S1406</t>
  </si>
  <si>
    <t>Student_406</t>
  </si>
  <si>
    <t>S1407</t>
  </si>
  <si>
    <t>Student_407</t>
  </si>
  <si>
    <t>S1408</t>
  </si>
  <si>
    <t>Student_408</t>
  </si>
  <si>
    <t>S1409</t>
  </si>
  <si>
    <t>Student_409</t>
  </si>
  <si>
    <t>S1410</t>
  </si>
  <si>
    <t>Student_410</t>
  </si>
  <si>
    <t>S1411</t>
  </si>
  <si>
    <t>Student_411</t>
  </si>
  <si>
    <t>S1412</t>
  </si>
  <si>
    <t>Student_412</t>
  </si>
  <si>
    <t>S1413</t>
  </si>
  <si>
    <t>Student_413</t>
  </si>
  <si>
    <t>S1414</t>
  </si>
  <si>
    <t>Student_414</t>
  </si>
  <si>
    <t>S1415</t>
  </si>
  <si>
    <t>Student_415</t>
  </si>
  <si>
    <t>S1416</t>
  </si>
  <si>
    <t>Student_416</t>
  </si>
  <si>
    <t>S1417</t>
  </si>
  <si>
    <t>Student_417</t>
  </si>
  <si>
    <t>S1418</t>
  </si>
  <si>
    <t>Student_418</t>
  </si>
  <si>
    <t>S1419</t>
  </si>
  <si>
    <t>Student_419</t>
  </si>
  <si>
    <t>S1420</t>
  </si>
  <si>
    <t>Student_420</t>
  </si>
  <si>
    <t>S1421</t>
  </si>
  <si>
    <t>Student_421</t>
  </si>
  <si>
    <t>S1422</t>
  </si>
  <si>
    <t>Student_422</t>
  </si>
  <si>
    <t>S1423</t>
  </si>
  <si>
    <t>Student_423</t>
  </si>
  <si>
    <t>S1424</t>
  </si>
  <si>
    <t>Student_424</t>
  </si>
  <si>
    <t>S1425</t>
  </si>
  <si>
    <t>Student_425</t>
  </si>
  <si>
    <t>S1426</t>
  </si>
  <si>
    <t>Student_426</t>
  </si>
  <si>
    <t>S1427</t>
  </si>
  <si>
    <t>Student_427</t>
  </si>
  <si>
    <t>S1428</t>
  </si>
  <si>
    <t>Student_428</t>
  </si>
  <si>
    <t>S1429</t>
  </si>
  <si>
    <t>Student_429</t>
  </si>
  <si>
    <t>S1430</t>
  </si>
  <si>
    <t>Student_430</t>
  </si>
  <si>
    <t>S1431</t>
  </si>
  <si>
    <t>Student_431</t>
  </si>
  <si>
    <t>S1432</t>
  </si>
  <si>
    <t>Student_432</t>
  </si>
  <si>
    <t>S1433</t>
  </si>
  <si>
    <t>Student_433</t>
  </si>
  <si>
    <t>S1434</t>
  </si>
  <si>
    <t>Student_434</t>
  </si>
  <si>
    <t>S1435</t>
  </si>
  <si>
    <t>Student_435</t>
  </si>
  <si>
    <t>S1436</t>
  </si>
  <si>
    <t>Student_436</t>
  </si>
  <si>
    <t>S1437</t>
  </si>
  <si>
    <t>Student_437</t>
  </si>
  <si>
    <t>S1438</t>
  </si>
  <si>
    <t>Student_438</t>
  </si>
  <si>
    <t>S1439</t>
  </si>
  <si>
    <t>Student_439</t>
  </si>
  <si>
    <t>S1440</t>
  </si>
  <si>
    <t>Student_440</t>
  </si>
  <si>
    <t>S1441</t>
  </si>
  <si>
    <t>Student_441</t>
  </si>
  <si>
    <t>S1442</t>
  </si>
  <si>
    <t>Student_442</t>
  </si>
  <si>
    <t>S1443</t>
  </si>
  <si>
    <t>Student_443</t>
  </si>
  <si>
    <t>S1444</t>
  </si>
  <si>
    <t>Student_444</t>
  </si>
  <si>
    <t>S1445</t>
  </si>
  <si>
    <t>Student_445</t>
  </si>
  <si>
    <t>S1446</t>
  </si>
  <si>
    <t>Student_446</t>
  </si>
  <si>
    <t>S1447</t>
  </si>
  <si>
    <t>Student_447</t>
  </si>
  <si>
    <t>S1448</t>
  </si>
  <si>
    <t>Student_448</t>
  </si>
  <si>
    <t>S1449</t>
  </si>
  <si>
    <t>Student_449</t>
  </si>
  <si>
    <t>S1450</t>
  </si>
  <si>
    <t>Student_450</t>
  </si>
  <si>
    <t>S1451</t>
  </si>
  <si>
    <t>Student_451</t>
  </si>
  <si>
    <t>S1452</t>
  </si>
  <si>
    <t>Student_452</t>
  </si>
  <si>
    <t>S1453</t>
  </si>
  <si>
    <t>Student_453</t>
  </si>
  <si>
    <t>S1454</t>
  </si>
  <si>
    <t>Student_454</t>
  </si>
  <si>
    <t>S1455</t>
  </si>
  <si>
    <t>Student_455</t>
  </si>
  <si>
    <t>S1456</t>
  </si>
  <si>
    <t>Student_456</t>
  </si>
  <si>
    <t>S1457</t>
  </si>
  <si>
    <t>Student_457</t>
  </si>
  <si>
    <t>S1458</t>
  </si>
  <si>
    <t>Student_458</t>
  </si>
  <si>
    <t>S1459</t>
  </si>
  <si>
    <t>Student_459</t>
  </si>
  <si>
    <t>S1460</t>
  </si>
  <si>
    <t>Student_460</t>
  </si>
  <si>
    <t>S1461</t>
  </si>
  <si>
    <t>Student_461</t>
  </si>
  <si>
    <t>S1462</t>
  </si>
  <si>
    <t>Student_462</t>
  </si>
  <si>
    <t>S1463</t>
  </si>
  <si>
    <t>Student_463</t>
  </si>
  <si>
    <t>S1464</t>
  </si>
  <si>
    <t>Student_464</t>
  </si>
  <si>
    <t>S1465</t>
  </si>
  <si>
    <t>Student_465</t>
  </si>
  <si>
    <t>S1466</t>
  </si>
  <si>
    <t>Student_466</t>
  </si>
  <si>
    <t>S1467</t>
  </si>
  <si>
    <t>Student_467</t>
  </si>
  <si>
    <t>S1468</t>
  </si>
  <si>
    <t>Student_468</t>
  </si>
  <si>
    <t>S1469</t>
  </si>
  <si>
    <t>Student_469</t>
  </si>
  <si>
    <t>S1470</t>
  </si>
  <si>
    <t>Student_470</t>
  </si>
  <si>
    <t>S1471</t>
  </si>
  <si>
    <t>Student_471</t>
  </si>
  <si>
    <t>S1472</t>
  </si>
  <si>
    <t>Student_472</t>
  </si>
  <si>
    <t>S1473</t>
  </si>
  <si>
    <t>Student_473</t>
  </si>
  <si>
    <t>S1474</t>
  </si>
  <si>
    <t>Student_474</t>
  </si>
  <si>
    <t>S1475</t>
  </si>
  <si>
    <t>Student_475</t>
  </si>
  <si>
    <t>S1476</t>
  </si>
  <si>
    <t>Student_476</t>
  </si>
  <si>
    <t>S1477</t>
  </si>
  <si>
    <t>Student_477</t>
  </si>
  <si>
    <t>S1478</t>
  </si>
  <si>
    <t>Student_478</t>
  </si>
  <si>
    <t>S1479</t>
  </si>
  <si>
    <t>Student_479</t>
  </si>
  <si>
    <t>S1480</t>
  </si>
  <si>
    <t>Student_480</t>
  </si>
  <si>
    <t>S1481</t>
  </si>
  <si>
    <t>Student_481</t>
  </si>
  <si>
    <t>S1482</t>
  </si>
  <si>
    <t>Student_482</t>
  </si>
  <si>
    <t>S1483</t>
  </si>
  <si>
    <t>Student_483</t>
  </si>
  <si>
    <t>S1484</t>
  </si>
  <si>
    <t>Student_484</t>
  </si>
  <si>
    <t>S1485</t>
  </si>
  <si>
    <t>Student_485</t>
  </si>
  <si>
    <t>S1486</t>
  </si>
  <si>
    <t>Student_486</t>
  </si>
  <si>
    <t>S1487</t>
  </si>
  <si>
    <t>Student_487</t>
  </si>
  <si>
    <t>S1488</t>
  </si>
  <si>
    <t>Student_488</t>
  </si>
  <si>
    <t>S1489</t>
  </si>
  <si>
    <t>Student_489</t>
  </si>
  <si>
    <t>S1490</t>
  </si>
  <si>
    <t>Student_490</t>
  </si>
  <si>
    <t>S1491</t>
  </si>
  <si>
    <t>Student_491</t>
  </si>
  <si>
    <t>S1492</t>
  </si>
  <si>
    <t>Student_492</t>
  </si>
  <si>
    <t>S1493</t>
  </si>
  <si>
    <t>Student_493</t>
  </si>
  <si>
    <t>S1494</t>
  </si>
  <si>
    <t>Student_494</t>
  </si>
  <si>
    <t>S1495</t>
  </si>
  <si>
    <t>Student_495</t>
  </si>
  <si>
    <t>S1496</t>
  </si>
  <si>
    <t>Student_496</t>
  </si>
  <si>
    <t>S1497</t>
  </si>
  <si>
    <t>Student_497</t>
  </si>
  <si>
    <t>S1498</t>
  </si>
  <si>
    <t>Student_498</t>
  </si>
  <si>
    <t>S1499</t>
  </si>
  <si>
    <t>Student_499</t>
  </si>
  <si>
    <t>S1500</t>
  </si>
  <si>
    <t>Student_500</t>
  </si>
  <si>
    <t>S1501</t>
  </si>
  <si>
    <t>Student_501</t>
  </si>
  <si>
    <t>S1502</t>
  </si>
  <si>
    <t>Student_502</t>
  </si>
  <si>
    <t>S1503</t>
  </si>
  <si>
    <t>Student_503</t>
  </si>
  <si>
    <t>S1504</t>
  </si>
  <si>
    <t>Student_504</t>
  </si>
  <si>
    <t>S1505</t>
  </si>
  <si>
    <t>Student_505</t>
  </si>
  <si>
    <t>S1506</t>
  </si>
  <si>
    <t>Student_506</t>
  </si>
  <si>
    <t>S1507</t>
  </si>
  <si>
    <t>Student_507</t>
  </si>
  <si>
    <t>S1508</t>
  </si>
  <si>
    <t>Student_508</t>
  </si>
  <si>
    <t>S1509</t>
  </si>
  <si>
    <t>Student_509</t>
  </si>
  <si>
    <t>S1510</t>
  </si>
  <si>
    <t>Student_510</t>
  </si>
  <si>
    <t>S1511</t>
  </si>
  <si>
    <t>Student_511</t>
  </si>
  <si>
    <t>S1512</t>
  </si>
  <si>
    <t>Student_512</t>
  </si>
  <si>
    <t>S1513</t>
  </si>
  <si>
    <t>Student_513</t>
  </si>
  <si>
    <t>S1514</t>
  </si>
  <si>
    <t>Student_514</t>
  </si>
  <si>
    <t>S1515</t>
  </si>
  <si>
    <t>Student_515</t>
  </si>
  <si>
    <t>S1516</t>
  </si>
  <si>
    <t>Student_516</t>
  </si>
  <si>
    <t>S1517</t>
  </si>
  <si>
    <t>Student_517</t>
  </si>
  <si>
    <t>S1518</t>
  </si>
  <si>
    <t>Student_518</t>
  </si>
  <si>
    <t>S1519</t>
  </si>
  <si>
    <t>Student_519</t>
  </si>
  <si>
    <t>S1520</t>
  </si>
  <si>
    <t>Student_520</t>
  </si>
  <si>
    <t>S1521</t>
  </si>
  <si>
    <t>Student_521</t>
  </si>
  <si>
    <t>S1522</t>
  </si>
  <si>
    <t>Student_522</t>
  </si>
  <si>
    <t>S1523</t>
  </si>
  <si>
    <t>Student_523</t>
  </si>
  <si>
    <t>S1524</t>
  </si>
  <si>
    <t>Student_524</t>
  </si>
  <si>
    <t>S1525</t>
  </si>
  <si>
    <t>Student_525</t>
  </si>
  <si>
    <t>S1526</t>
  </si>
  <si>
    <t>Student_526</t>
  </si>
  <si>
    <t>S1527</t>
  </si>
  <si>
    <t>Student_527</t>
  </si>
  <si>
    <t>S1528</t>
  </si>
  <si>
    <t>Student_528</t>
  </si>
  <si>
    <t>S1529</t>
  </si>
  <si>
    <t>Student_529</t>
  </si>
  <si>
    <t>S1530</t>
  </si>
  <si>
    <t>Student_530</t>
  </si>
  <si>
    <t>S1531</t>
  </si>
  <si>
    <t>Student_531</t>
  </si>
  <si>
    <t>S1532</t>
  </si>
  <si>
    <t>Student_532</t>
  </si>
  <si>
    <t>S1533</t>
  </si>
  <si>
    <t>Student_533</t>
  </si>
  <si>
    <t>S1534</t>
  </si>
  <si>
    <t>Student_534</t>
  </si>
  <si>
    <t>S1535</t>
  </si>
  <si>
    <t>Student_535</t>
  </si>
  <si>
    <t>S1536</t>
  </si>
  <si>
    <t>Student_536</t>
  </si>
  <si>
    <t>S1537</t>
  </si>
  <si>
    <t>Student_537</t>
  </si>
  <si>
    <t>S1538</t>
  </si>
  <si>
    <t>Student_538</t>
  </si>
  <si>
    <t>S1539</t>
  </si>
  <si>
    <t>Student_539</t>
  </si>
  <si>
    <t>S1540</t>
  </si>
  <si>
    <t>Student_540</t>
  </si>
  <si>
    <t>S1541</t>
  </si>
  <si>
    <t>Student_541</t>
  </si>
  <si>
    <t>S1542</t>
  </si>
  <si>
    <t>Student_542</t>
  </si>
  <si>
    <t>S1543</t>
  </si>
  <si>
    <t>Student_543</t>
  </si>
  <si>
    <t>S1544</t>
  </si>
  <si>
    <t>Student_544</t>
  </si>
  <si>
    <t>S1545</t>
  </si>
  <si>
    <t>Student_545</t>
  </si>
  <si>
    <t>S1546</t>
  </si>
  <si>
    <t>Student_546</t>
  </si>
  <si>
    <t>S1547</t>
  </si>
  <si>
    <t>Student_547</t>
  </si>
  <si>
    <t>S1548</t>
  </si>
  <si>
    <t>Student_548</t>
  </si>
  <si>
    <t>S1549</t>
  </si>
  <si>
    <t>Student_549</t>
  </si>
  <si>
    <t>S1550</t>
  </si>
  <si>
    <t>Student_550</t>
  </si>
  <si>
    <t>S1551</t>
  </si>
  <si>
    <t>Student_551</t>
  </si>
  <si>
    <t>S1552</t>
  </si>
  <si>
    <t>Student_552</t>
  </si>
  <si>
    <t>S1553</t>
  </si>
  <si>
    <t>Student_553</t>
  </si>
  <si>
    <t>S1554</t>
  </si>
  <si>
    <t>Student_554</t>
  </si>
  <si>
    <t>S1555</t>
  </si>
  <si>
    <t>Student_555</t>
  </si>
  <si>
    <t>S1556</t>
  </si>
  <si>
    <t>Student_556</t>
  </si>
  <si>
    <t>S1557</t>
  </si>
  <si>
    <t>Student_557</t>
  </si>
  <si>
    <t>S1558</t>
  </si>
  <si>
    <t>Student_558</t>
  </si>
  <si>
    <t>S1559</t>
  </si>
  <si>
    <t>Student_559</t>
  </si>
  <si>
    <t>S1560</t>
  </si>
  <si>
    <t>Student_560</t>
  </si>
  <si>
    <t>S1561</t>
  </si>
  <si>
    <t>Student_561</t>
  </si>
  <si>
    <t>S1562</t>
  </si>
  <si>
    <t>Student_562</t>
  </si>
  <si>
    <t>S1563</t>
  </si>
  <si>
    <t>Student_563</t>
  </si>
  <si>
    <t>S1564</t>
  </si>
  <si>
    <t>Student_564</t>
  </si>
  <si>
    <t>S1565</t>
  </si>
  <si>
    <t>Student_565</t>
  </si>
  <si>
    <t>S1566</t>
  </si>
  <si>
    <t>Student_566</t>
  </si>
  <si>
    <t>S1567</t>
  </si>
  <si>
    <t>Student_567</t>
  </si>
  <si>
    <t>S1568</t>
  </si>
  <si>
    <t>Student_568</t>
  </si>
  <si>
    <t>S1569</t>
  </si>
  <si>
    <t>Student_569</t>
  </si>
  <si>
    <t>S1570</t>
  </si>
  <si>
    <t>Student_570</t>
  </si>
  <si>
    <t>S1571</t>
  </si>
  <si>
    <t>Student_571</t>
  </si>
  <si>
    <t>S1572</t>
  </si>
  <si>
    <t>Student_572</t>
  </si>
  <si>
    <t>S1573</t>
  </si>
  <si>
    <t>Student_573</t>
  </si>
  <si>
    <t>S1574</t>
  </si>
  <si>
    <t>Student_574</t>
  </si>
  <si>
    <t>S1575</t>
  </si>
  <si>
    <t>Student_575</t>
  </si>
  <si>
    <t>S1576</t>
  </si>
  <si>
    <t>Student_576</t>
  </si>
  <si>
    <t>S1577</t>
  </si>
  <si>
    <t>Student_577</t>
  </si>
  <si>
    <t>S1578</t>
  </si>
  <si>
    <t>Student_578</t>
  </si>
  <si>
    <t>S1579</t>
  </si>
  <si>
    <t>Student_579</t>
  </si>
  <si>
    <t>S1580</t>
  </si>
  <si>
    <t>Student_580</t>
  </si>
  <si>
    <t>S1581</t>
  </si>
  <si>
    <t>Student_581</t>
  </si>
  <si>
    <t>S1582</t>
  </si>
  <si>
    <t>Student_582</t>
  </si>
  <si>
    <t>S1583</t>
  </si>
  <si>
    <t>Student_583</t>
  </si>
  <si>
    <t>S1584</t>
  </si>
  <si>
    <t>Student_584</t>
  </si>
  <si>
    <t>S1585</t>
  </si>
  <si>
    <t>Student_585</t>
  </si>
  <si>
    <t>S1586</t>
  </si>
  <si>
    <t>Student_586</t>
  </si>
  <si>
    <t>S1587</t>
  </si>
  <si>
    <t>Student_587</t>
  </si>
  <si>
    <t>S1588</t>
  </si>
  <si>
    <t>Student_588</t>
  </si>
  <si>
    <t>S1589</t>
  </si>
  <si>
    <t>Student_589</t>
  </si>
  <si>
    <t>S1590</t>
  </si>
  <si>
    <t>Student_590</t>
  </si>
  <si>
    <t>S1591</t>
  </si>
  <si>
    <t>Student_591</t>
  </si>
  <si>
    <t>S1592</t>
  </si>
  <si>
    <t>Student_592</t>
  </si>
  <si>
    <t>S1593</t>
  </si>
  <si>
    <t>Student_593</t>
  </si>
  <si>
    <t>S1594</t>
  </si>
  <si>
    <t>Student_594</t>
  </si>
  <si>
    <t>S1595</t>
  </si>
  <si>
    <t>Student_595</t>
  </si>
  <si>
    <t>S1596</t>
  </si>
  <si>
    <t>Student_596</t>
  </si>
  <si>
    <t>S1597</t>
  </si>
  <si>
    <t>Student_597</t>
  </si>
  <si>
    <t>S1598</t>
  </si>
  <si>
    <t>Student_598</t>
  </si>
  <si>
    <t>S1599</t>
  </si>
  <si>
    <t>Student_599</t>
  </si>
  <si>
    <t>S1600</t>
  </si>
  <si>
    <t>Student_600</t>
  </si>
  <si>
    <t>S1601</t>
  </si>
  <si>
    <t>Student_601</t>
  </si>
  <si>
    <t>S1602</t>
  </si>
  <si>
    <t>Student_602</t>
  </si>
  <si>
    <t>S1603</t>
  </si>
  <si>
    <t>Student_603</t>
  </si>
  <si>
    <t>S1604</t>
  </si>
  <si>
    <t>Student_604</t>
  </si>
  <si>
    <t>S1605</t>
  </si>
  <si>
    <t>Student_605</t>
  </si>
  <si>
    <t>S1606</t>
  </si>
  <si>
    <t>Student_606</t>
  </si>
  <si>
    <t>S1607</t>
  </si>
  <si>
    <t>Student_607</t>
  </si>
  <si>
    <t>S1608</t>
  </si>
  <si>
    <t>Student_608</t>
  </si>
  <si>
    <t>S1609</t>
  </si>
  <si>
    <t>Student_609</t>
  </si>
  <si>
    <t>S1610</t>
  </si>
  <si>
    <t>Student_610</t>
  </si>
  <si>
    <t>S1611</t>
  </si>
  <si>
    <t>Student_611</t>
  </si>
  <si>
    <t>S1612</t>
  </si>
  <si>
    <t>Student_612</t>
  </si>
  <si>
    <t>S1613</t>
  </si>
  <si>
    <t>Student_613</t>
  </si>
  <si>
    <t>S1614</t>
  </si>
  <si>
    <t>Student_614</t>
  </si>
  <si>
    <t>S1615</t>
  </si>
  <si>
    <t>Student_615</t>
  </si>
  <si>
    <t>S1616</t>
  </si>
  <si>
    <t>Student_616</t>
  </si>
  <si>
    <t>S1617</t>
  </si>
  <si>
    <t>Student_617</t>
  </si>
  <si>
    <t>S1618</t>
  </si>
  <si>
    <t>Student_618</t>
  </si>
  <si>
    <t>S1619</t>
  </si>
  <si>
    <t>Student_619</t>
  </si>
  <si>
    <t>S1620</t>
  </si>
  <si>
    <t>Student_620</t>
  </si>
  <si>
    <t>S1621</t>
  </si>
  <si>
    <t>Student_621</t>
  </si>
  <si>
    <t>S1622</t>
  </si>
  <si>
    <t>Student_622</t>
  </si>
  <si>
    <t>S1623</t>
  </si>
  <si>
    <t>Student_623</t>
  </si>
  <si>
    <t>S1624</t>
  </si>
  <si>
    <t>Student_624</t>
  </si>
  <si>
    <t>S1625</t>
  </si>
  <si>
    <t>Student_625</t>
  </si>
  <si>
    <t>S1626</t>
  </si>
  <si>
    <t>Student_626</t>
  </si>
  <si>
    <t>S1627</t>
  </si>
  <si>
    <t>Student_627</t>
  </si>
  <si>
    <t>S1628</t>
  </si>
  <si>
    <t>Student_628</t>
  </si>
  <si>
    <t>S1629</t>
  </si>
  <si>
    <t>Student_629</t>
  </si>
  <si>
    <t>S1630</t>
  </si>
  <si>
    <t>Student_630</t>
  </si>
  <si>
    <t>S1631</t>
  </si>
  <si>
    <t>Student_631</t>
  </si>
  <si>
    <t>S1632</t>
  </si>
  <si>
    <t>Student_632</t>
  </si>
  <si>
    <t>S1633</t>
  </si>
  <si>
    <t>Student_633</t>
  </si>
  <si>
    <t>S1634</t>
  </si>
  <si>
    <t>Student_634</t>
  </si>
  <si>
    <t>S1635</t>
  </si>
  <si>
    <t>Student_635</t>
  </si>
  <si>
    <t>S1636</t>
  </si>
  <si>
    <t>Student_636</t>
  </si>
  <si>
    <t>S1637</t>
  </si>
  <si>
    <t>Student_637</t>
  </si>
  <si>
    <t>S1638</t>
  </si>
  <si>
    <t>Student_638</t>
  </si>
  <si>
    <t>S1639</t>
  </si>
  <si>
    <t>Student_639</t>
  </si>
  <si>
    <t>S1640</t>
  </si>
  <si>
    <t>Student_640</t>
  </si>
  <si>
    <t>S1641</t>
  </si>
  <si>
    <t>Student_641</t>
  </si>
  <si>
    <t>S1642</t>
  </si>
  <si>
    <t>Student_642</t>
  </si>
  <si>
    <t>S1643</t>
  </si>
  <si>
    <t>Student_643</t>
  </si>
  <si>
    <t>S1644</t>
  </si>
  <si>
    <t>Student_644</t>
  </si>
  <si>
    <t>S1645</t>
  </si>
  <si>
    <t>Student_645</t>
  </si>
  <si>
    <t>S1646</t>
  </si>
  <si>
    <t>Student_646</t>
  </si>
  <si>
    <t>S1647</t>
  </si>
  <si>
    <t>Student_647</t>
  </si>
  <si>
    <t>S1648</t>
  </si>
  <si>
    <t>Student_648</t>
  </si>
  <si>
    <t>S1649</t>
  </si>
  <si>
    <t>Student_649</t>
  </si>
  <si>
    <t>S1650</t>
  </si>
  <si>
    <t>Student_650</t>
  </si>
  <si>
    <t>S1651</t>
  </si>
  <si>
    <t>Student_651</t>
  </si>
  <si>
    <t>S1652</t>
  </si>
  <si>
    <t>Student_652</t>
  </si>
  <si>
    <t>S1653</t>
  </si>
  <si>
    <t>Student_653</t>
  </si>
  <si>
    <t>S1654</t>
  </si>
  <si>
    <t>Student_654</t>
  </si>
  <si>
    <t>S1655</t>
  </si>
  <si>
    <t>Student_655</t>
  </si>
  <si>
    <t>S1656</t>
  </si>
  <si>
    <t>Student_656</t>
  </si>
  <si>
    <t>S1657</t>
  </si>
  <si>
    <t>Student_657</t>
  </si>
  <si>
    <t>S1658</t>
  </si>
  <si>
    <t>Student_658</t>
  </si>
  <si>
    <t>S1659</t>
  </si>
  <si>
    <t>Student_659</t>
  </si>
  <si>
    <t>S1660</t>
  </si>
  <si>
    <t>Student_660</t>
  </si>
  <si>
    <t>S1661</t>
  </si>
  <si>
    <t>Student_661</t>
  </si>
  <si>
    <t>S1662</t>
  </si>
  <si>
    <t>Student_662</t>
  </si>
  <si>
    <t>S1663</t>
  </si>
  <si>
    <t>Student_663</t>
  </si>
  <si>
    <t>S1664</t>
  </si>
  <si>
    <t>Student_664</t>
  </si>
  <si>
    <t>S1665</t>
  </si>
  <si>
    <t>Student_665</t>
  </si>
  <si>
    <t>S1666</t>
  </si>
  <si>
    <t>Student_666</t>
  </si>
  <si>
    <t>S1667</t>
  </si>
  <si>
    <t>Student_667</t>
  </si>
  <si>
    <t>S1668</t>
  </si>
  <si>
    <t>Student_668</t>
  </si>
  <si>
    <t>S1669</t>
  </si>
  <si>
    <t>Student_669</t>
  </si>
  <si>
    <t>S1670</t>
  </si>
  <si>
    <t>Student_670</t>
  </si>
  <si>
    <t>S1671</t>
  </si>
  <si>
    <t>Student_671</t>
  </si>
  <si>
    <t>S1672</t>
  </si>
  <si>
    <t>Student_672</t>
  </si>
  <si>
    <t>S1673</t>
  </si>
  <si>
    <t>Student_673</t>
  </si>
  <si>
    <t>S1674</t>
  </si>
  <si>
    <t>Student_674</t>
  </si>
  <si>
    <t>S1675</t>
  </si>
  <si>
    <t>Student_675</t>
  </si>
  <si>
    <t>S1676</t>
  </si>
  <si>
    <t>Student_676</t>
  </si>
  <si>
    <t>S1677</t>
  </si>
  <si>
    <t>Student_677</t>
  </si>
  <si>
    <t>S1678</t>
  </si>
  <si>
    <t>Student_678</t>
  </si>
  <si>
    <t>S1679</t>
  </si>
  <si>
    <t>Student_679</t>
  </si>
  <si>
    <t>S1680</t>
  </si>
  <si>
    <t>Student_680</t>
  </si>
  <si>
    <t>S1681</t>
  </si>
  <si>
    <t>Student_681</t>
  </si>
  <si>
    <t>S1682</t>
  </si>
  <si>
    <t>Student_682</t>
  </si>
  <si>
    <t>S1683</t>
  </si>
  <si>
    <t>Student_683</t>
  </si>
  <si>
    <t>S1684</t>
  </si>
  <si>
    <t>Student_684</t>
  </si>
  <si>
    <t>S1685</t>
  </si>
  <si>
    <t>Student_685</t>
  </si>
  <si>
    <t>S1686</t>
  </si>
  <si>
    <t>Student_686</t>
  </si>
  <si>
    <t>S1687</t>
  </si>
  <si>
    <t>Student_687</t>
  </si>
  <si>
    <t>S1688</t>
  </si>
  <si>
    <t>Student_688</t>
  </si>
  <si>
    <t>S1689</t>
  </si>
  <si>
    <t>Student_689</t>
  </si>
  <si>
    <t>S1690</t>
  </si>
  <si>
    <t>Student_690</t>
  </si>
  <si>
    <t>S1691</t>
  </si>
  <si>
    <t>Student_691</t>
  </si>
  <si>
    <t>S1692</t>
  </si>
  <si>
    <t>Student_692</t>
  </si>
  <si>
    <t>S1693</t>
  </si>
  <si>
    <t>Student_693</t>
  </si>
  <si>
    <t>S1694</t>
  </si>
  <si>
    <t>Student_694</t>
  </si>
  <si>
    <t>S1695</t>
  </si>
  <si>
    <t>Student_695</t>
  </si>
  <si>
    <t>S1696</t>
  </si>
  <si>
    <t>Student_696</t>
  </si>
  <si>
    <t>S1697</t>
  </si>
  <si>
    <t>Student_697</t>
  </si>
  <si>
    <t>S1698</t>
  </si>
  <si>
    <t>Student_698</t>
  </si>
  <si>
    <t>S1699</t>
  </si>
  <si>
    <t>Student_699</t>
  </si>
  <si>
    <t>S1700</t>
  </si>
  <si>
    <t>Student_700</t>
  </si>
  <si>
    <t>S1701</t>
  </si>
  <si>
    <t>Student_701</t>
  </si>
  <si>
    <t>S1702</t>
  </si>
  <si>
    <t>Student_702</t>
  </si>
  <si>
    <t>S1703</t>
  </si>
  <si>
    <t>Student_703</t>
  </si>
  <si>
    <t>S1704</t>
  </si>
  <si>
    <t>Student_704</t>
  </si>
  <si>
    <t>S1705</t>
  </si>
  <si>
    <t>Student_705</t>
  </si>
  <si>
    <t>S1706</t>
  </si>
  <si>
    <t>Student_706</t>
  </si>
  <si>
    <t>S1707</t>
  </si>
  <si>
    <t>Student_707</t>
  </si>
  <si>
    <t>S1708</t>
  </si>
  <si>
    <t>Student_708</t>
  </si>
  <si>
    <t>S1709</t>
  </si>
  <si>
    <t>Student_709</t>
  </si>
  <si>
    <t>S1710</t>
  </si>
  <si>
    <t>Student_710</t>
  </si>
  <si>
    <t>S1711</t>
  </si>
  <si>
    <t>Student_711</t>
  </si>
  <si>
    <t>S1712</t>
  </si>
  <si>
    <t>Student_712</t>
  </si>
  <si>
    <t>S1713</t>
  </si>
  <si>
    <t>Student_713</t>
  </si>
  <si>
    <t>S1714</t>
  </si>
  <si>
    <t>Student_714</t>
  </si>
  <si>
    <t>S1715</t>
  </si>
  <si>
    <t>Student_715</t>
  </si>
  <si>
    <t>S1716</t>
  </si>
  <si>
    <t>Student_716</t>
  </si>
  <si>
    <t>S1717</t>
  </si>
  <si>
    <t>Student_717</t>
  </si>
  <si>
    <t>S1718</t>
  </si>
  <si>
    <t>Student_718</t>
  </si>
  <si>
    <t>S1719</t>
  </si>
  <si>
    <t>Student_719</t>
  </si>
  <si>
    <t>S1720</t>
  </si>
  <si>
    <t>Student_720</t>
  </si>
  <si>
    <t>S1721</t>
  </si>
  <si>
    <t>Student_721</t>
  </si>
  <si>
    <t>S1722</t>
  </si>
  <si>
    <t>Student_722</t>
  </si>
  <si>
    <t>S1723</t>
  </si>
  <si>
    <t>Student_723</t>
  </si>
  <si>
    <t>S1724</t>
  </si>
  <si>
    <t>Student_724</t>
  </si>
  <si>
    <t>S1725</t>
  </si>
  <si>
    <t>Student_725</t>
  </si>
  <si>
    <t>S1726</t>
  </si>
  <si>
    <t>Student_726</t>
  </si>
  <si>
    <t>S1727</t>
  </si>
  <si>
    <t>Student_727</t>
  </si>
  <si>
    <t>S1728</t>
  </si>
  <si>
    <t>Student_728</t>
  </si>
  <si>
    <t>S1729</t>
  </si>
  <si>
    <t>Student_729</t>
  </si>
  <si>
    <t>S1730</t>
  </si>
  <si>
    <t>Student_730</t>
  </si>
  <si>
    <t>S1731</t>
  </si>
  <si>
    <t>Student_731</t>
  </si>
  <si>
    <t>S1732</t>
  </si>
  <si>
    <t>Student_732</t>
  </si>
  <si>
    <t>S1733</t>
  </si>
  <si>
    <t>Student_733</t>
  </si>
  <si>
    <t>S1734</t>
  </si>
  <si>
    <t>Student_734</t>
  </si>
  <si>
    <t>S1735</t>
  </si>
  <si>
    <t>Student_735</t>
  </si>
  <si>
    <t>S1736</t>
  </si>
  <si>
    <t>Student_736</t>
  </si>
  <si>
    <t>S1737</t>
  </si>
  <si>
    <t>Student_737</t>
  </si>
  <si>
    <t>S1738</t>
  </si>
  <si>
    <t>Student_738</t>
  </si>
  <si>
    <t>S1739</t>
  </si>
  <si>
    <t>Student_739</t>
  </si>
  <si>
    <t>S1740</t>
  </si>
  <si>
    <t>Student_740</t>
  </si>
  <si>
    <t>S1741</t>
  </si>
  <si>
    <t>Student_741</t>
  </si>
  <si>
    <t>S1742</t>
  </si>
  <si>
    <t>Student_742</t>
  </si>
  <si>
    <t>S1743</t>
  </si>
  <si>
    <t>Student_743</t>
  </si>
  <si>
    <t>S1744</t>
  </si>
  <si>
    <t>Student_744</t>
  </si>
  <si>
    <t>S1745</t>
  </si>
  <si>
    <t>Student_745</t>
  </si>
  <si>
    <t>S1746</t>
  </si>
  <si>
    <t>Student_746</t>
  </si>
  <si>
    <t>S1747</t>
  </si>
  <si>
    <t>Student_747</t>
  </si>
  <si>
    <t>S1748</t>
  </si>
  <si>
    <t>Student_748</t>
  </si>
  <si>
    <t>S1749</t>
  </si>
  <si>
    <t>Student_749</t>
  </si>
  <si>
    <t>S1750</t>
  </si>
  <si>
    <t>Student_750</t>
  </si>
  <si>
    <t>S1751</t>
  </si>
  <si>
    <t>Student_751</t>
  </si>
  <si>
    <t>S1752</t>
  </si>
  <si>
    <t>Student_752</t>
  </si>
  <si>
    <t>S1753</t>
  </si>
  <si>
    <t>Student_753</t>
  </si>
  <si>
    <t>S1754</t>
  </si>
  <si>
    <t>Student_754</t>
  </si>
  <si>
    <t>S1755</t>
  </si>
  <si>
    <t>Student_755</t>
  </si>
  <si>
    <t>S1756</t>
  </si>
  <si>
    <t>Student_756</t>
  </si>
  <si>
    <t>S1757</t>
  </si>
  <si>
    <t>Student_757</t>
  </si>
  <si>
    <t>S1758</t>
  </si>
  <si>
    <t>Student_758</t>
  </si>
  <si>
    <t>S1759</t>
  </si>
  <si>
    <t>Student_759</t>
  </si>
  <si>
    <t>S1760</t>
  </si>
  <si>
    <t>Student_760</t>
  </si>
  <si>
    <t>S1761</t>
  </si>
  <si>
    <t>Student_761</t>
  </si>
  <si>
    <t>S1762</t>
  </si>
  <si>
    <t>Student_762</t>
  </si>
  <si>
    <t>S1763</t>
  </si>
  <si>
    <t>Student_763</t>
  </si>
  <si>
    <t>S1764</t>
  </si>
  <si>
    <t>Student_764</t>
  </si>
  <si>
    <t>S1765</t>
  </si>
  <si>
    <t>Student_765</t>
  </si>
  <si>
    <t>S1766</t>
  </si>
  <si>
    <t>Student_766</t>
  </si>
  <si>
    <t>S1767</t>
  </si>
  <si>
    <t>Student_767</t>
  </si>
  <si>
    <t>S1768</t>
  </si>
  <si>
    <t>Student_768</t>
  </si>
  <si>
    <t>S1769</t>
  </si>
  <si>
    <t>Student_769</t>
  </si>
  <si>
    <t>S1770</t>
  </si>
  <si>
    <t>Student_770</t>
  </si>
  <si>
    <t>S1771</t>
  </si>
  <si>
    <t>Student_771</t>
  </si>
  <si>
    <t>S1772</t>
  </si>
  <si>
    <t>Student_772</t>
  </si>
  <si>
    <t>S1773</t>
  </si>
  <si>
    <t>Student_773</t>
  </si>
  <si>
    <t>S1774</t>
  </si>
  <si>
    <t>Student_774</t>
  </si>
  <si>
    <t>S1775</t>
  </si>
  <si>
    <t>Student_775</t>
  </si>
  <si>
    <t>S1776</t>
  </si>
  <si>
    <t>Student_776</t>
  </si>
  <si>
    <t>S1777</t>
  </si>
  <si>
    <t>Student_777</t>
  </si>
  <si>
    <t>S1778</t>
  </si>
  <si>
    <t>Student_778</t>
  </si>
  <si>
    <t>S1779</t>
  </si>
  <si>
    <t>Student_779</t>
  </si>
  <si>
    <t>S1780</t>
  </si>
  <si>
    <t>Student_780</t>
  </si>
  <si>
    <t>S1781</t>
  </si>
  <si>
    <t>Student_781</t>
  </si>
  <si>
    <t>S1782</t>
  </si>
  <si>
    <t>Student_782</t>
  </si>
  <si>
    <t>S1783</t>
  </si>
  <si>
    <t>Student_783</t>
  </si>
  <si>
    <t>S1784</t>
  </si>
  <si>
    <t>Student_784</t>
  </si>
  <si>
    <t>S1785</t>
  </si>
  <si>
    <t>Student_785</t>
  </si>
  <si>
    <t>S1786</t>
  </si>
  <si>
    <t>Student_786</t>
  </si>
  <si>
    <t>S1787</t>
  </si>
  <si>
    <t>Student_787</t>
  </si>
  <si>
    <t>S1788</t>
  </si>
  <si>
    <t>Student_788</t>
  </si>
  <si>
    <t>S1789</t>
  </si>
  <si>
    <t>Student_789</t>
  </si>
  <si>
    <t>S1790</t>
  </si>
  <si>
    <t>Student_790</t>
  </si>
  <si>
    <t>S1791</t>
  </si>
  <si>
    <t>Student_791</t>
  </si>
  <si>
    <t>S1792</t>
  </si>
  <si>
    <t>Student_792</t>
  </si>
  <si>
    <t>S1793</t>
  </si>
  <si>
    <t>Student_793</t>
  </si>
  <si>
    <t>S1794</t>
  </si>
  <si>
    <t>Student_794</t>
  </si>
  <si>
    <t>S1795</t>
  </si>
  <si>
    <t>Student_795</t>
  </si>
  <si>
    <t>S1796</t>
  </si>
  <si>
    <t>Student_796</t>
  </si>
  <si>
    <t>S1797</t>
  </si>
  <si>
    <t>Student_797</t>
  </si>
  <si>
    <t>S1798</t>
  </si>
  <si>
    <t>Student_798</t>
  </si>
  <si>
    <t>S1799</t>
  </si>
  <si>
    <t>Student_799</t>
  </si>
  <si>
    <t>S1800</t>
  </si>
  <si>
    <t>Student_800</t>
  </si>
  <si>
    <t>S1801</t>
  </si>
  <si>
    <t>Student_801</t>
  </si>
  <si>
    <t>S1802</t>
  </si>
  <si>
    <t>Student_802</t>
  </si>
  <si>
    <t>S1803</t>
  </si>
  <si>
    <t>Student_803</t>
  </si>
  <si>
    <t>S1804</t>
  </si>
  <si>
    <t>Student_804</t>
  </si>
  <si>
    <t>S1805</t>
  </si>
  <si>
    <t>Student_805</t>
  </si>
  <si>
    <t>S1806</t>
  </si>
  <si>
    <t>Student_806</t>
  </si>
  <si>
    <t>S1807</t>
  </si>
  <si>
    <t>Student_807</t>
  </si>
  <si>
    <t>S1808</t>
  </si>
  <si>
    <t>Student_808</t>
  </si>
  <si>
    <t>S1809</t>
  </si>
  <si>
    <t>Student_809</t>
  </si>
  <si>
    <t>S1810</t>
  </si>
  <si>
    <t>Student_810</t>
  </si>
  <si>
    <t>S1811</t>
  </si>
  <si>
    <t>Student_811</t>
  </si>
  <si>
    <t>S1812</t>
  </si>
  <si>
    <t>Student_812</t>
  </si>
  <si>
    <t>S1813</t>
  </si>
  <si>
    <t>Student_813</t>
  </si>
  <si>
    <t>S1814</t>
  </si>
  <si>
    <t>Student_814</t>
  </si>
  <si>
    <t>S1815</t>
  </si>
  <si>
    <t>Student_815</t>
  </si>
  <si>
    <t>S1816</t>
  </si>
  <si>
    <t>Student_816</t>
  </si>
  <si>
    <t>S1817</t>
  </si>
  <si>
    <t>Student_817</t>
  </si>
  <si>
    <t>S1818</t>
  </si>
  <si>
    <t>Student_818</t>
  </si>
  <si>
    <t>S1819</t>
  </si>
  <si>
    <t>Student_819</t>
  </si>
  <si>
    <t>S1820</t>
  </si>
  <si>
    <t>Student_820</t>
  </si>
  <si>
    <t>S1821</t>
  </si>
  <si>
    <t>Student_821</t>
  </si>
  <si>
    <t>S1822</t>
  </si>
  <si>
    <t>Student_822</t>
  </si>
  <si>
    <t>S1823</t>
  </si>
  <si>
    <t>Student_823</t>
  </si>
  <si>
    <t>S1824</t>
  </si>
  <si>
    <t>Student_824</t>
  </si>
  <si>
    <t>S1825</t>
  </si>
  <si>
    <t>Student_825</t>
  </si>
  <si>
    <t>S1826</t>
  </si>
  <si>
    <t>Student_826</t>
  </si>
  <si>
    <t>S1827</t>
  </si>
  <si>
    <t>Student_827</t>
  </si>
  <si>
    <t>S1828</t>
  </si>
  <si>
    <t>Student_828</t>
  </si>
  <si>
    <t>S1829</t>
  </si>
  <si>
    <t>Student_829</t>
  </si>
  <si>
    <t>S1830</t>
  </si>
  <si>
    <t>Student_830</t>
  </si>
  <si>
    <t>S1831</t>
  </si>
  <si>
    <t>Student_831</t>
  </si>
  <si>
    <t>S1832</t>
  </si>
  <si>
    <t>Student_832</t>
  </si>
  <si>
    <t>S1833</t>
  </si>
  <si>
    <t>Student_833</t>
  </si>
  <si>
    <t>S1834</t>
  </si>
  <si>
    <t>Student_834</t>
  </si>
  <si>
    <t>S1835</t>
  </si>
  <si>
    <t>Student_835</t>
  </si>
  <si>
    <t>S1836</t>
  </si>
  <si>
    <t>Student_836</t>
  </si>
  <si>
    <t>S1837</t>
  </si>
  <si>
    <t>Student_837</t>
  </si>
  <si>
    <t>S1838</t>
  </si>
  <si>
    <t>Student_838</t>
  </si>
  <si>
    <t>S1839</t>
  </si>
  <si>
    <t>Student_839</t>
  </si>
  <si>
    <t>S1840</t>
  </si>
  <si>
    <t>Student_840</t>
  </si>
  <si>
    <t>S1841</t>
  </si>
  <si>
    <t>Student_841</t>
  </si>
  <si>
    <t>S1842</t>
  </si>
  <si>
    <t>Student_842</t>
  </si>
  <si>
    <t>S1843</t>
  </si>
  <si>
    <t>Student_843</t>
  </si>
  <si>
    <t>S1844</t>
  </si>
  <si>
    <t>Student_844</t>
  </si>
  <si>
    <t>S1845</t>
  </si>
  <si>
    <t>Student_845</t>
  </si>
  <si>
    <t>S1846</t>
  </si>
  <si>
    <t>Student_846</t>
  </si>
  <si>
    <t>S1847</t>
  </si>
  <si>
    <t>Student_847</t>
  </si>
  <si>
    <t>S1848</t>
  </si>
  <si>
    <t>Student_848</t>
  </si>
  <si>
    <t>S1849</t>
  </si>
  <si>
    <t>Student_849</t>
  </si>
  <si>
    <t>S1850</t>
  </si>
  <si>
    <t>Student_850</t>
  </si>
  <si>
    <t>S1851</t>
  </si>
  <si>
    <t>Student_851</t>
  </si>
  <si>
    <t>S1852</t>
  </si>
  <si>
    <t>Student_852</t>
  </si>
  <si>
    <t>S1853</t>
  </si>
  <si>
    <t>Student_853</t>
  </si>
  <si>
    <t>S1854</t>
  </si>
  <si>
    <t>Student_854</t>
  </si>
  <si>
    <t>S1855</t>
  </si>
  <si>
    <t>Student_855</t>
  </si>
  <si>
    <t>S1856</t>
  </si>
  <si>
    <t>Student_856</t>
  </si>
  <si>
    <t>S1857</t>
  </si>
  <si>
    <t>Student_857</t>
  </si>
  <si>
    <t>S1858</t>
  </si>
  <si>
    <t>Student_858</t>
  </si>
  <si>
    <t>S1859</t>
  </si>
  <si>
    <t>Student_859</t>
  </si>
  <si>
    <t>S1860</t>
  </si>
  <si>
    <t>Student_860</t>
  </si>
  <si>
    <t>S1861</t>
  </si>
  <si>
    <t>Student_861</t>
  </si>
  <si>
    <t>S1862</t>
  </si>
  <si>
    <t>Student_862</t>
  </si>
  <si>
    <t>S1863</t>
  </si>
  <si>
    <t>Student_863</t>
  </si>
  <si>
    <t>S1864</t>
  </si>
  <si>
    <t>Student_864</t>
  </si>
  <si>
    <t>S1865</t>
  </si>
  <si>
    <t>Student_865</t>
  </si>
  <si>
    <t>S1866</t>
  </si>
  <si>
    <t>Student_866</t>
  </si>
  <si>
    <t>S1867</t>
  </si>
  <si>
    <t>Student_867</t>
  </si>
  <si>
    <t>S1868</t>
  </si>
  <si>
    <t>Student_868</t>
  </si>
  <si>
    <t>S1869</t>
  </si>
  <si>
    <t>Student_869</t>
  </si>
  <si>
    <t>S1870</t>
  </si>
  <si>
    <t>Student_870</t>
  </si>
  <si>
    <t>S1871</t>
  </si>
  <si>
    <t>Student_871</t>
  </si>
  <si>
    <t>S1872</t>
  </si>
  <si>
    <t>Student_872</t>
  </si>
  <si>
    <t>S1873</t>
  </si>
  <si>
    <t>Student_873</t>
  </si>
  <si>
    <t>S1874</t>
  </si>
  <si>
    <t>Student_874</t>
  </si>
  <si>
    <t>S1875</t>
  </si>
  <si>
    <t>Student_875</t>
  </si>
  <si>
    <t>S1876</t>
  </si>
  <si>
    <t>Student_876</t>
  </si>
  <si>
    <t>S1877</t>
  </si>
  <si>
    <t>Student_877</t>
  </si>
  <si>
    <t>S1878</t>
  </si>
  <si>
    <t>Student_878</t>
  </si>
  <si>
    <t>S1879</t>
  </si>
  <si>
    <t>Student_879</t>
  </si>
  <si>
    <t>S1880</t>
  </si>
  <si>
    <t>Student_880</t>
  </si>
  <si>
    <t>S1881</t>
  </si>
  <si>
    <t>Student_881</t>
  </si>
  <si>
    <t>S1882</t>
  </si>
  <si>
    <t>Student_882</t>
  </si>
  <si>
    <t>S1883</t>
  </si>
  <si>
    <t>Student_883</t>
  </si>
  <si>
    <t>S1884</t>
  </si>
  <si>
    <t>Student_884</t>
  </si>
  <si>
    <t>S1885</t>
  </si>
  <si>
    <t>Student_885</t>
  </si>
  <si>
    <t>S1886</t>
  </si>
  <si>
    <t>Student_886</t>
  </si>
  <si>
    <t>S1887</t>
  </si>
  <si>
    <t>Student_887</t>
  </si>
  <si>
    <t>S1888</t>
  </si>
  <si>
    <t>Student_888</t>
  </si>
  <si>
    <t>S1889</t>
  </si>
  <si>
    <t>Student_889</t>
  </si>
  <si>
    <t>S1890</t>
  </si>
  <si>
    <t>Student_890</t>
  </si>
  <si>
    <t>S1891</t>
  </si>
  <si>
    <t>Student_891</t>
  </si>
  <si>
    <t>S1892</t>
  </si>
  <si>
    <t>Student_892</t>
  </si>
  <si>
    <t>S1893</t>
  </si>
  <si>
    <t>Student_893</t>
  </si>
  <si>
    <t>S1894</t>
  </si>
  <si>
    <t>Student_894</t>
  </si>
  <si>
    <t>S1895</t>
  </si>
  <si>
    <t>Student_895</t>
  </si>
  <si>
    <t>S1896</t>
  </si>
  <si>
    <t>Student_896</t>
  </si>
  <si>
    <t>S1897</t>
  </si>
  <si>
    <t>Student_897</t>
  </si>
  <si>
    <t>S1898</t>
  </si>
  <si>
    <t>Student_898</t>
  </si>
  <si>
    <t>S1899</t>
  </si>
  <si>
    <t>Student_899</t>
  </si>
  <si>
    <t>S1900</t>
  </si>
  <si>
    <t>Student_900</t>
  </si>
  <si>
    <t>S1901</t>
  </si>
  <si>
    <t>Student_901</t>
  </si>
  <si>
    <t>S1902</t>
  </si>
  <si>
    <t>Student_902</t>
  </si>
  <si>
    <t>S1903</t>
  </si>
  <si>
    <t>Student_903</t>
  </si>
  <si>
    <t>S1904</t>
  </si>
  <si>
    <t>Student_904</t>
  </si>
  <si>
    <t>S1905</t>
  </si>
  <si>
    <t>Student_905</t>
  </si>
  <si>
    <t>S1906</t>
  </si>
  <si>
    <t>Student_906</t>
  </si>
  <si>
    <t>S1907</t>
  </si>
  <si>
    <t>Student_907</t>
  </si>
  <si>
    <t>S1908</t>
  </si>
  <si>
    <t>Student_908</t>
  </si>
  <si>
    <t>S1909</t>
  </si>
  <si>
    <t>Student_909</t>
  </si>
  <si>
    <t>S1910</t>
  </si>
  <si>
    <t>Student_910</t>
  </si>
  <si>
    <t>S1911</t>
  </si>
  <si>
    <t>Student_911</t>
  </si>
  <si>
    <t>S1912</t>
  </si>
  <si>
    <t>Student_912</t>
  </si>
  <si>
    <t>S1913</t>
  </si>
  <si>
    <t>Student_913</t>
  </si>
  <si>
    <t>S1914</t>
  </si>
  <si>
    <t>Student_914</t>
  </si>
  <si>
    <t>S1915</t>
  </si>
  <si>
    <t>Student_915</t>
  </si>
  <si>
    <t>S1916</t>
  </si>
  <si>
    <t>Student_916</t>
  </si>
  <si>
    <t>S1917</t>
  </si>
  <si>
    <t>Student_917</t>
  </si>
  <si>
    <t>S1918</t>
  </si>
  <si>
    <t>Student_918</t>
  </si>
  <si>
    <t>S1919</t>
  </si>
  <si>
    <t>Student_919</t>
  </si>
  <si>
    <t>S1920</t>
  </si>
  <si>
    <t>Student_920</t>
  </si>
  <si>
    <t>S1921</t>
  </si>
  <si>
    <t>Student_921</t>
  </si>
  <si>
    <t>S1922</t>
  </si>
  <si>
    <t>Student_922</t>
  </si>
  <si>
    <t>S1923</t>
  </si>
  <si>
    <t>Student_923</t>
  </si>
  <si>
    <t>S1924</t>
  </si>
  <si>
    <t>Student_924</t>
  </si>
  <si>
    <t>S1925</t>
  </si>
  <si>
    <t>Student_925</t>
  </si>
  <si>
    <t>S1926</t>
  </si>
  <si>
    <t>Student_926</t>
  </si>
  <si>
    <t>S1927</t>
  </si>
  <si>
    <t>Student_927</t>
  </si>
  <si>
    <t>S1928</t>
  </si>
  <si>
    <t>Student_928</t>
  </si>
  <si>
    <t>S1929</t>
  </si>
  <si>
    <t>Student_929</t>
  </si>
  <si>
    <t>S1930</t>
  </si>
  <si>
    <t>Student_930</t>
  </si>
  <si>
    <t>S1931</t>
  </si>
  <si>
    <t>Student_931</t>
  </si>
  <si>
    <t>S1932</t>
  </si>
  <si>
    <t>Student_932</t>
  </si>
  <si>
    <t>S1933</t>
  </si>
  <si>
    <t>Student_933</t>
  </si>
  <si>
    <t>S1934</t>
  </si>
  <si>
    <t>Student_934</t>
  </si>
  <si>
    <t>S1935</t>
  </si>
  <si>
    <t>Student_935</t>
  </si>
  <si>
    <t>S1936</t>
  </si>
  <si>
    <t>Student_936</t>
  </si>
  <si>
    <t>S1937</t>
  </si>
  <si>
    <t>Student_937</t>
  </si>
  <si>
    <t>S1938</t>
  </si>
  <si>
    <t>Student_938</t>
  </si>
  <si>
    <t>S1939</t>
  </si>
  <si>
    <t>Student_939</t>
  </si>
  <si>
    <t>S1940</t>
  </si>
  <si>
    <t>Student_940</t>
  </si>
  <si>
    <t>S1941</t>
  </si>
  <si>
    <t>Student_941</t>
  </si>
  <si>
    <t>S1942</t>
  </si>
  <si>
    <t>Student_942</t>
  </si>
  <si>
    <t>S1943</t>
  </si>
  <si>
    <t>Student_943</t>
  </si>
  <si>
    <t>S1944</t>
  </si>
  <si>
    <t>Student_944</t>
  </si>
  <si>
    <t>S1945</t>
  </si>
  <si>
    <t>Student_945</t>
  </si>
  <si>
    <t>S1946</t>
  </si>
  <si>
    <t>Student_946</t>
  </si>
  <si>
    <t>S1947</t>
  </si>
  <si>
    <t>Student_947</t>
  </si>
  <si>
    <t>S1948</t>
  </si>
  <si>
    <t>Student_948</t>
  </si>
  <si>
    <t>S1949</t>
  </si>
  <si>
    <t>Student_949</t>
  </si>
  <si>
    <t>S1950</t>
  </si>
  <si>
    <t>Student_950</t>
  </si>
  <si>
    <t>S1951</t>
  </si>
  <si>
    <t>Student_951</t>
  </si>
  <si>
    <t>S1952</t>
  </si>
  <si>
    <t>Student_952</t>
  </si>
  <si>
    <t>S1953</t>
  </si>
  <si>
    <t>Student_953</t>
  </si>
  <si>
    <t>S1954</t>
  </si>
  <si>
    <t>Student_954</t>
  </si>
  <si>
    <t>S1955</t>
  </si>
  <si>
    <t>Student_955</t>
  </si>
  <si>
    <t>S1956</t>
  </si>
  <si>
    <t>Student_956</t>
  </si>
  <si>
    <t>S1957</t>
  </si>
  <si>
    <t>Student_957</t>
  </si>
  <si>
    <t>S1958</t>
  </si>
  <si>
    <t>Student_958</t>
  </si>
  <si>
    <t>S1959</t>
  </si>
  <si>
    <t>Student_959</t>
  </si>
  <si>
    <t>S1960</t>
  </si>
  <si>
    <t>Student_960</t>
  </si>
  <si>
    <t>S1961</t>
  </si>
  <si>
    <t>Student_961</t>
  </si>
  <si>
    <t>S1962</t>
  </si>
  <si>
    <t>Student_962</t>
  </si>
  <si>
    <t>S1963</t>
  </si>
  <si>
    <t>Student_963</t>
  </si>
  <si>
    <t>S1964</t>
  </si>
  <si>
    <t>Student_964</t>
  </si>
  <si>
    <t>S1965</t>
  </si>
  <si>
    <t>Student_965</t>
  </si>
  <si>
    <t>S1966</t>
  </si>
  <si>
    <t>Student_966</t>
  </si>
  <si>
    <t>S1967</t>
  </si>
  <si>
    <t>Student_967</t>
  </si>
  <si>
    <t>S1968</t>
  </si>
  <si>
    <t>Student_968</t>
  </si>
  <si>
    <t>S1969</t>
  </si>
  <si>
    <t>Student_969</t>
  </si>
  <si>
    <t>S1970</t>
  </si>
  <si>
    <t>Student_970</t>
  </si>
  <si>
    <t>S1971</t>
  </si>
  <si>
    <t>Student_971</t>
  </si>
  <si>
    <t>S1972</t>
  </si>
  <si>
    <t>Student_972</t>
  </si>
  <si>
    <t>S1973</t>
  </si>
  <si>
    <t>Student_973</t>
  </si>
  <si>
    <t>S1974</t>
  </si>
  <si>
    <t>Student_974</t>
  </si>
  <si>
    <t>S1975</t>
  </si>
  <si>
    <t>Student_975</t>
  </si>
  <si>
    <t>S1976</t>
  </si>
  <si>
    <t>Student_976</t>
  </si>
  <si>
    <t>S1977</t>
  </si>
  <si>
    <t>Student_977</t>
  </si>
  <si>
    <t>S1978</t>
  </si>
  <si>
    <t>Student_978</t>
  </si>
  <si>
    <t>S1979</t>
  </si>
  <si>
    <t>Student_979</t>
  </si>
  <si>
    <t>S1980</t>
  </si>
  <si>
    <t>Student_980</t>
  </si>
  <si>
    <t>S1981</t>
  </si>
  <si>
    <t>Student_981</t>
  </si>
  <si>
    <t>S1982</t>
  </si>
  <si>
    <t>Student_982</t>
  </si>
  <si>
    <t>S1983</t>
  </si>
  <si>
    <t>Student_983</t>
  </si>
  <si>
    <t>S1984</t>
  </si>
  <si>
    <t>Student_984</t>
  </si>
  <si>
    <t>S1985</t>
  </si>
  <si>
    <t>Student_985</t>
  </si>
  <si>
    <t>S1986</t>
  </si>
  <si>
    <t>Student_986</t>
  </si>
  <si>
    <t>S1987</t>
  </si>
  <si>
    <t>Student_987</t>
  </si>
  <si>
    <t>S1988</t>
  </si>
  <si>
    <t>Student_988</t>
  </si>
  <si>
    <t>S1989</t>
  </si>
  <si>
    <t>Student_989</t>
  </si>
  <si>
    <t>S1990</t>
  </si>
  <si>
    <t>Student_990</t>
  </si>
  <si>
    <t>S1991</t>
  </si>
  <si>
    <t>Student_991</t>
  </si>
  <si>
    <t>S1992</t>
  </si>
  <si>
    <t>Student_992</t>
  </si>
  <si>
    <t>S1993</t>
  </si>
  <si>
    <t>Student_993</t>
  </si>
  <si>
    <t>S1994</t>
  </si>
  <si>
    <t>Student_994</t>
  </si>
  <si>
    <t>S1995</t>
  </si>
  <si>
    <t>Student_995</t>
  </si>
  <si>
    <t>S1996</t>
  </si>
  <si>
    <t>Student_996</t>
  </si>
  <si>
    <t>S1997</t>
  </si>
  <si>
    <t>Student_997</t>
  </si>
  <si>
    <t>S1998</t>
  </si>
  <si>
    <t>Student_998</t>
  </si>
  <si>
    <t>S1999</t>
  </si>
  <si>
    <t>Student_999</t>
  </si>
  <si>
    <t>S2000</t>
  </si>
  <si>
    <t>Student_1000</t>
  </si>
  <si>
    <t>S2001</t>
  </si>
  <si>
    <t>Student_1001</t>
  </si>
  <si>
    <t>S2002</t>
  </si>
  <si>
    <t>Student_1002</t>
  </si>
  <si>
    <t>S2003</t>
  </si>
  <si>
    <t>Student_1003</t>
  </si>
  <si>
    <t>S2004</t>
  </si>
  <si>
    <t>Student_1004</t>
  </si>
  <si>
    <t>S2005</t>
  </si>
  <si>
    <t>Student_1005</t>
  </si>
  <si>
    <t>S2006</t>
  </si>
  <si>
    <t>Student_1006</t>
  </si>
  <si>
    <t>S2007</t>
  </si>
  <si>
    <t>Student_1007</t>
  </si>
  <si>
    <t>S2008</t>
  </si>
  <si>
    <t>Student_1008</t>
  </si>
  <si>
    <t>S2009</t>
  </si>
  <si>
    <t>Student_1009</t>
  </si>
  <si>
    <t>S2010</t>
  </si>
  <si>
    <t>Student_1010</t>
  </si>
  <si>
    <t>S2011</t>
  </si>
  <si>
    <t>Student_1011</t>
  </si>
  <si>
    <t>S2012</t>
  </si>
  <si>
    <t>Student_1012</t>
  </si>
  <si>
    <t>S2013</t>
  </si>
  <si>
    <t>Student_1013</t>
  </si>
  <si>
    <t>S2014</t>
  </si>
  <si>
    <t>Student_1014</t>
  </si>
  <si>
    <t>S2015</t>
  </si>
  <si>
    <t>Student_1015</t>
  </si>
  <si>
    <t>S2016</t>
  </si>
  <si>
    <t>Student_1016</t>
  </si>
  <si>
    <t>S2017</t>
  </si>
  <si>
    <t>Student_1017</t>
  </si>
  <si>
    <t>S2018</t>
  </si>
  <si>
    <t>Student_1018</t>
  </si>
  <si>
    <t>S2019</t>
  </si>
  <si>
    <t>Student_1019</t>
  </si>
  <si>
    <t>S2020</t>
  </si>
  <si>
    <t>Student_1020</t>
  </si>
  <si>
    <t>S2021</t>
  </si>
  <si>
    <t>Student_1021</t>
  </si>
  <si>
    <t>S2022</t>
  </si>
  <si>
    <t>Student_1022</t>
  </si>
  <si>
    <t>S2023</t>
  </si>
  <si>
    <t>Student_1023</t>
  </si>
  <si>
    <t>S2024</t>
  </si>
  <si>
    <t>Student_1024</t>
  </si>
  <si>
    <t>S2025</t>
  </si>
  <si>
    <t>Student_1025</t>
  </si>
  <si>
    <t>S2026</t>
  </si>
  <si>
    <t>Student_1026</t>
  </si>
  <si>
    <t>S2027</t>
  </si>
  <si>
    <t>Student_1027</t>
  </si>
  <si>
    <t>S2028</t>
  </si>
  <si>
    <t>Student_1028</t>
  </si>
  <si>
    <t>S2029</t>
  </si>
  <si>
    <t>Student_1029</t>
  </si>
  <si>
    <t>S2030</t>
  </si>
  <si>
    <t>Student_1030</t>
  </si>
  <si>
    <t>S2031</t>
  </si>
  <si>
    <t>Student_1031</t>
  </si>
  <si>
    <t>S2032</t>
  </si>
  <si>
    <t>Student_1032</t>
  </si>
  <si>
    <t>S2033</t>
  </si>
  <si>
    <t>Student_1033</t>
  </si>
  <si>
    <t>S2034</t>
  </si>
  <si>
    <t>Student_1034</t>
  </si>
  <si>
    <t>S2035</t>
  </si>
  <si>
    <t>Student_1035</t>
  </si>
  <si>
    <t>S2036</t>
  </si>
  <si>
    <t>Student_1036</t>
  </si>
  <si>
    <t>S2037</t>
  </si>
  <si>
    <t>Student_1037</t>
  </si>
  <si>
    <t>S2038</t>
  </si>
  <si>
    <t>Student_1038</t>
  </si>
  <si>
    <t>S2039</t>
  </si>
  <si>
    <t>Student_1039</t>
  </si>
  <si>
    <t>S2040</t>
  </si>
  <si>
    <t>Student_1040</t>
  </si>
  <si>
    <t>S2041</t>
  </si>
  <si>
    <t>Student_1041</t>
  </si>
  <si>
    <t>S2042</t>
  </si>
  <si>
    <t>Student_1042</t>
  </si>
  <si>
    <t>S2043</t>
  </si>
  <si>
    <t>Student_1043</t>
  </si>
  <si>
    <t>S2044</t>
  </si>
  <si>
    <t>Student_1044</t>
  </si>
  <si>
    <t>S2045</t>
  </si>
  <si>
    <t>Student_1045</t>
  </si>
  <si>
    <t>S2046</t>
  </si>
  <si>
    <t>Student_1046</t>
  </si>
  <si>
    <t>S2047</t>
  </si>
  <si>
    <t>Student_1047</t>
  </si>
  <si>
    <t>S2048</t>
  </si>
  <si>
    <t>Student_1048</t>
  </si>
  <si>
    <t>S2049</t>
  </si>
  <si>
    <t>Student_1049</t>
  </si>
  <si>
    <t>S2050</t>
  </si>
  <si>
    <t>Student_1050</t>
  </si>
  <si>
    <t>S2051</t>
  </si>
  <si>
    <t>Student_1051</t>
  </si>
  <si>
    <t>S2052</t>
  </si>
  <si>
    <t>Student_1052</t>
  </si>
  <si>
    <t>S2053</t>
  </si>
  <si>
    <t>Student_1053</t>
  </si>
  <si>
    <t>S2054</t>
  </si>
  <si>
    <t>Student_1054</t>
  </si>
  <si>
    <t>S2055</t>
  </si>
  <si>
    <t>Student_1055</t>
  </si>
  <si>
    <t>S2056</t>
  </si>
  <si>
    <t>Student_1056</t>
  </si>
  <si>
    <t>S2057</t>
  </si>
  <si>
    <t>Student_1057</t>
  </si>
  <si>
    <t>S2058</t>
  </si>
  <si>
    <t>Student_1058</t>
  </si>
  <si>
    <t>S2059</t>
  </si>
  <si>
    <t>Student_1059</t>
  </si>
  <si>
    <t>S2060</t>
  </si>
  <si>
    <t>Student_1060</t>
  </si>
  <si>
    <t>S2061</t>
  </si>
  <si>
    <t>Student_1061</t>
  </si>
  <si>
    <t>S2062</t>
  </si>
  <si>
    <t>Student_1062</t>
  </si>
  <si>
    <t>S2063</t>
  </si>
  <si>
    <t>Student_1063</t>
  </si>
  <si>
    <t>S2064</t>
  </si>
  <si>
    <t>Student_1064</t>
  </si>
  <si>
    <t>S2065</t>
  </si>
  <si>
    <t>Student_1065</t>
  </si>
  <si>
    <t>S2066</t>
  </si>
  <si>
    <t>Student_1066</t>
  </si>
  <si>
    <t>S2067</t>
  </si>
  <si>
    <t>Student_1067</t>
  </si>
  <si>
    <t>S2068</t>
  </si>
  <si>
    <t>Student_1068</t>
  </si>
  <si>
    <t>S2069</t>
  </si>
  <si>
    <t>Student_1069</t>
  </si>
  <si>
    <t>S2070</t>
  </si>
  <si>
    <t>Student_1070</t>
  </si>
  <si>
    <t>S2071</t>
  </si>
  <si>
    <t>Student_1071</t>
  </si>
  <si>
    <t>S2072</t>
  </si>
  <si>
    <t>Student_1072</t>
  </si>
  <si>
    <t>S2073</t>
  </si>
  <si>
    <t>Student_1073</t>
  </si>
  <si>
    <t>S2074</t>
  </si>
  <si>
    <t>Student_1074</t>
  </si>
  <si>
    <t>S2075</t>
  </si>
  <si>
    <t>Student_1075</t>
  </si>
  <si>
    <t>S2076</t>
  </si>
  <si>
    <t>Student_1076</t>
  </si>
  <si>
    <t>S2077</t>
  </si>
  <si>
    <t>Student_1077</t>
  </si>
  <si>
    <t>S2078</t>
  </si>
  <si>
    <t>Student_1078</t>
  </si>
  <si>
    <t>S2079</t>
  </si>
  <si>
    <t>Student_1079</t>
  </si>
  <si>
    <t>S2080</t>
  </si>
  <si>
    <t>Student_1080</t>
  </si>
  <si>
    <t>S2081</t>
  </si>
  <si>
    <t>Student_1081</t>
  </si>
  <si>
    <t>S2082</t>
  </si>
  <si>
    <t>Student_1082</t>
  </si>
  <si>
    <t>S2083</t>
  </si>
  <si>
    <t>Student_1083</t>
  </si>
  <si>
    <t>S2084</t>
  </si>
  <si>
    <t>Student_1084</t>
  </si>
  <si>
    <t>S2085</t>
  </si>
  <si>
    <t>Student_1085</t>
  </si>
  <si>
    <t>S2086</t>
  </si>
  <si>
    <t>Student_1086</t>
  </si>
  <si>
    <t>S2087</t>
  </si>
  <si>
    <t>Student_1087</t>
  </si>
  <si>
    <t>S2088</t>
  </si>
  <si>
    <t>Student_1088</t>
  </si>
  <si>
    <t>S2089</t>
  </si>
  <si>
    <t>Student_1089</t>
  </si>
  <si>
    <t>S2090</t>
  </si>
  <si>
    <t>Student_1090</t>
  </si>
  <si>
    <t>S2091</t>
  </si>
  <si>
    <t>Student_1091</t>
  </si>
  <si>
    <t>S2092</t>
  </si>
  <si>
    <t>Student_1092</t>
  </si>
  <si>
    <t>S2093</t>
  </si>
  <si>
    <t>Student_1093</t>
  </si>
  <si>
    <t>S2094</t>
  </si>
  <si>
    <t>Student_1094</t>
  </si>
  <si>
    <t>S2095</t>
  </si>
  <si>
    <t>Student_1095</t>
  </si>
  <si>
    <t>S2096</t>
  </si>
  <si>
    <t>Student_1096</t>
  </si>
  <si>
    <t>S2097</t>
  </si>
  <si>
    <t>Student_1097</t>
  </si>
  <si>
    <t>S2098</t>
  </si>
  <si>
    <t>Student_1098</t>
  </si>
  <si>
    <t>S2099</t>
  </si>
  <si>
    <t>Student_1099</t>
  </si>
  <si>
    <t>S2100</t>
  </si>
  <si>
    <t>Student_1100</t>
  </si>
  <si>
    <t>S2101</t>
  </si>
  <si>
    <t>Student_1101</t>
  </si>
  <si>
    <t>S2102</t>
  </si>
  <si>
    <t>Student_1102</t>
  </si>
  <si>
    <t>S2103</t>
  </si>
  <si>
    <t>Student_1103</t>
  </si>
  <si>
    <t>S2104</t>
  </si>
  <si>
    <t>Student_1104</t>
  </si>
  <si>
    <t>S2105</t>
  </si>
  <si>
    <t>Student_1105</t>
  </si>
  <si>
    <t>S2106</t>
  </si>
  <si>
    <t>Student_1106</t>
  </si>
  <si>
    <t>S2107</t>
  </si>
  <si>
    <t>Student_1107</t>
  </si>
  <si>
    <t>S2108</t>
  </si>
  <si>
    <t>Student_1108</t>
  </si>
  <si>
    <t>S2109</t>
  </si>
  <si>
    <t>Student_1109</t>
  </si>
  <si>
    <t>S2110</t>
  </si>
  <si>
    <t>Student_1110</t>
  </si>
  <si>
    <t>S2111</t>
  </si>
  <si>
    <t>Student_1111</t>
  </si>
  <si>
    <t>S2112</t>
  </si>
  <si>
    <t>Student_1112</t>
  </si>
  <si>
    <t>S2113</t>
  </si>
  <si>
    <t>Student_1113</t>
  </si>
  <si>
    <t>S2114</t>
  </si>
  <si>
    <t>Student_1114</t>
  </si>
  <si>
    <t>S2115</t>
  </si>
  <si>
    <t>Student_1115</t>
  </si>
  <si>
    <t>S2116</t>
  </si>
  <si>
    <t>Student_1116</t>
  </si>
  <si>
    <t>S2117</t>
  </si>
  <si>
    <t>Student_1117</t>
  </si>
  <si>
    <t>S2118</t>
  </si>
  <si>
    <t>Student_1118</t>
  </si>
  <si>
    <t>S2119</t>
  </si>
  <si>
    <t>Student_1119</t>
  </si>
  <si>
    <t>S2120</t>
  </si>
  <si>
    <t>Student_1120</t>
  </si>
  <si>
    <t>S2121</t>
  </si>
  <si>
    <t>Student_1121</t>
  </si>
  <si>
    <t>S2122</t>
  </si>
  <si>
    <t>Student_1122</t>
  </si>
  <si>
    <t>S2123</t>
  </si>
  <si>
    <t>Student_1123</t>
  </si>
  <si>
    <t>S2124</t>
  </si>
  <si>
    <t>Student_1124</t>
  </si>
  <si>
    <t>S2125</t>
  </si>
  <si>
    <t>Student_1125</t>
  </si>
  <si>
    <t>S2126</t>
  </si>
  <si>
    <t>Student_1126</t>
  </si>
  <si>
    <t>S2127</t>
  </si>
  <si>
    <t>Student_1127</t>
  </si>
  <si>
    <t>S2128</t>
  </si>
  <si>
    <t>Student_1128</t>
  </si>
  <si>
    <t>S2129</t>
  </si>
  <si>
    <t>Student_1129</t>
  </si>
  <si>
    <t>S2130</t>
  </si>
  <si>
    <t>Student_1130</t>
  </si>
  <si>
    <t>S2131</t>
  </si>
  <si>
    <t>Student_1131</t>
  </si>
  <si>
    <t>S2132</t>
  </si>
  <si>
    <t>Student_1132</t>
  </si>
  <si>
    <t>S2133</t>
  </si>
  <si>
    <t>Student_1133</t>
  </si>
  <si>
    <t>S2134</t>
  </si>
  <si>
    <t>Student_1134</t>
  </si>
  <si>
    <t>S2135</t>
  </si>
  <si>
    <t>Student_1135</t>
  </si>
  <si>
    <t>S2136</t>
  </si>
  <si>
    <t>Student_1136</t>
  </si>
  <si>
    <t>S2137</t>
  </si>
  <si>
    <t>Student_1137</t>
  </si>
  <si>
    <t>S2138</t>
  </si>
  <si>
    <t>Student_1138</t>
  </si>
  <si>
    <t>S2139</t>
  </si>
  <si>
    <t>Student_1139</t>
  </si>
  <si>
    <t>S2140</t>
  </si>
  <si>
    <t>Student_1140</t>
  </si>
  <si>
    <t>S2141</t>
  </si>
  <si>
    <t>Student_1141</t>
  </si>
  <si>
    <t>S2142</t>
  </si>
  <si>
    <t>Student_1142</t>
  </si>
  <si>
    <t>S2143</t>
  </si>
  <si>
    <t>Student_1143</t>
  </si>
  <si>
    <t>S2144</t>
  </si>
  <si>
    <t>Student_1144</t>
  </si>
  <si>
    <t>S2145</t>
  </si>
  <si>
    <t>Student_1145</t>
  </si>
  <si>
    <t>S2146</t>
  </si>
  <si>
    <t>Student_1146</t>
  </si>
  <si>
    <t>S2147</t>
  </si>
  <si>
    <t>Student_1147</t>
  </si>
  <si>
    <t>S2148</t>
  </si>
  <si>
    <t>Student_1148</t>
  </si>
  <si>
    <t>S2149</t>
  </si>
  <si>
    <t>Student_1149</t>
  </si>
  <si>
    <t>S2150</t>
  </si>
  <si>
    <t>Student_1150</t>
  </si>
  <si>
    <t>S2151</t>
  </si>
  <si>
    <t>Student_1151</t>
  </si>
  <si>
    <t>S2152</t>
  </si>
  <si>
    <t>Student_1152</t>
  </si>
  <si>
    <t>S2153</t>
  </si>
  <si>
    <t>Student_1153</t>
  </si>
  <si>
    <t>S2154</t>
  </si>
  <si>
    <t>Student_1154</t>
  </si>
  <si>
    <t>S2155</t>
  </si>
  <si>
    <t>Student_1155</t>
  </si>
  <si>
    <t>S2156</t>
  </si>
  <si>
    <t>Student_1156</t>
  </si>
  <si>
    <t>S2157</t>
  </si>
  <si>
    <t>Student_1157</t>
  </si>
  <si>
    <t>S2158</t>
  </si>
  <si>
    <t>Student_1158</t>
  </si>
  <si>
    <t>S2159</t>
  </si>
  <si>
    <t>Student_1159</t>
  </si>
  <si>
    <t>S2160</t>
  </si>
  <si>
    <t>Student_1160</t>
  </si>
  <si>
    <t>S2161</t>
  </si>
  <si>
    <t>Student_1161</t>
  </si>
  <si>
    <t>S2162</t>
  </si>
  <si>
    <t>Student_1162</t>
  </si>
  <si>
    <t>S2163</t>
  </si>
  <si>
    <t>Student_1163</t>
  </si>
  <si>
    <t>S2164</t>
  </si>
  <si>
    <t>Student_1164</t>
  </si>
  <si>
    <t>S2165</t>
  </si>
  <si>
    <t>Student_1165</t>
  </si>
  <si>
    <t>S2166</t>
  </si>
  <si>
    <t>Student_1166</t>
  </si>
  <si>
    <t>S2167</t>
  </si>
  <si>
    <t>Student_1167</t>
  </si>
  <si>
    <t>S2168</t>
  </si>
  <si>
    <t>Student_1168</t>
  </si>
  <si>
    <t>S2169</t>
  </si>
  <si>
    <t>Student_1169</t>
  </si>
  <si>
    <t>S2170</t>
  </si>
  <si>
    <t>Student_1170</t>
  </si>
  <si>
    <t>S2171</t>
  </si>
  <si>
    <t>Student_1171</t>
  </si>
  <si>
    <t>S2172</t>
  </si>
  <si>
    <t>Student_1172</t>
  </si>
  <si>
    <t>S2173</t>
  </si>
  <si>
    <t>Student_1173</t>
  </si>
  <si>
    <t>S2174</t>
  </si>
  <si>
    <t>Student_1174</t>
  </si>
  <si>
    <t>S2175</t>
  </si>
  <si>
    <t>Student_1175</t>
  </si>
  <si>
    <t>S2176</t>
  </si>
  <si>
    <t>Student_1176</t>
  </si>
  <si>
    <t>S2177</t>
  </si>
  <si>
    <t>Student_1177</t>
  </si>
  <si>
    <t>S2178</t>
  </si>
  <si>
    <t>Student_1178</t>
  </si>
  <si>
    <t>S2179</t>
  </si>
  <si>
    <t>Student_1179</t>
  </si>
  <si>
    <t>S2180</t>
  </si>
  <si>
    <t>Student_1180</t>
  </si>
  <si>
    <t>S2181</t>
  </si>
  <si>
    <t>Student_1181</t>
  </si>
  <si>
    <t>S2182</t>
  </si>
  <si>
    <t>Student_1182</t>
  </si>
  <si>
    <t>S2183</t>
  </si>
  <si>
    <t>Student_1183</t>
  </si>
  <si>
    <t>S2184</t>
  </si>
  <si>
    <t>Student_1184</t>
  </si>
  <si>
    <t>S2185</t>
  </si>
  <si>
    <t>Student_1185</t>
  </si>
  <si>
    <t>S2186</t>
  </si>
  <si>
    <t>Student_1186</t>
  </si>
  <si>
    <t>S2187</t>
  </si>
  <si>
    <t>Student_1187</t>
  </si>
  <si>
    <t>S2188</t>
  </si>
  <si>
    <t>Student_1188</t>
  </si>
  <si>
    <t>S2189</t>
  </si>
  <si>
    <t>Student_1189</t>
  </si>
  <si>
    <t>S2190</t>
  </si>
  <si>
    <t>Student_1190</t>
  </si>
  <si>
    <t>S2191</t>
  </si>
  <si>
    <t>Student_1191</t>
  </si>
  <si>
    <t>S2192</t>
  </si>
  <si>
    <t>Student_1192</t>
  </si>
  <si>
    <t>S2193</t>
  </si>
  <si>
    <t>Student_1193</t>
  </si>
  <si>
    <t>S2194</t>
  </si>
  <si>
    <t>Student_1194</t>
  </si>
  <si>
    <t>S2195</t>
  </si>
  <si>
    <t>Student_1195</t>
  </si>
  <si>
    <t>S2196</t>
  </si>
  <si>
    <t>Student_1196</t>
  </si>
  <si>
    <t>S2197</t>
  </si>
  <si>
    <t>Student_1197</t>
  </si>
  <si>
    <t>S2198</t>
  </si>
  <si>
    <t>Student_1198</t>
  </si>
  <si>
    <t>S2199</t>
  </si>
  <si>
    <t>Student_1199</t>
  </si>
  <si>
    <t xml:space="preserve">Faculty </t>
  </si>
  <si>
    <t>Head Name</t>
  </si>
  <si>
    <t xml:space="preserve"> Dr. Mehta</t>
  </si>
  <si>
    <t>Dr. Roy</t>
  </si>
  <si>
    <t>Dr. Sharma</t>
  </si>
  <si>
    <t>Dr. Sinha</t>
  </si>
  <si>
    <t>1. Calculate the number of days each student has been enrolled (only for those with “Enrolled” status).</t>
  </si>
  <si>
    <t>2. Create a column that assigns performance category based on GPA:</t>
  </si>
  <si>
    <t>"Excellent" if GPA ≥ 3.5</t>
  </si>
  <si>
    <t>"Good" if GPA between 3.0 and 3.49</t>
  </si>
  <si>
    <t>"Average" if GPA between 2.0 and 2.99</t>
  </si>
  <si>
    <t>"Poor" if GPA &lt; 2.0</t>
  </si>
  <si>
    <t>3. Use VLOOKUP to create a column that adds the Faculty Head’s name from a different table.</t>
  </si>
  <si>
    <t>4. Create a column to flag students who received more than 50% scholarship on course fee.</t>
  </si>
  <si>
    <t>5. Use SUMIFS to calculate total net fee collected from students with “Completed” status in the “Science” faculty.</t>
  </si>
  <si>
    <t>6.  Create a column that returns the academic year of enrollment.</t>
  </si>
  <si>
    <t>7.  Use Conditional Formatting to highlight:</t>
  </si>
  <si>
    <t>Students with GPA &lt; 2.5 (Red)</t>
  </si>
  <si>
    <t>Students with Scholarship &gt; ₹5,000 (Blue)</t>
  </si>
  <si>
    <t>8.  Count the number of students who completed the course and earned more than 100 credits.</t>
  </si>
  <si>
    <t>9.  Find the name of the student with the second-highest GPA.</t>
  </si>
  <si>
    <t>10.  Create a course-wise average GPA report using Pivot Table, and highlight the course with the lowest average GPA.</t>
  </si>
  <si>
    <t>11. Create a Pivot Table to show:</t>
  </si>
  <si>
    <t>Total number of students</t>
  </si>
  <si>
    <t>Average GPA</t>
  </si>
  <si>
    <t>Total Scholarship</t>
  </si>
  <si>
    <t>...grouped by Faculty and Status</t>
  </si>
  <si>
    <t>12. Calculate how many days have passed since enrollment for all “Completed” students.</t>
  </si>
  <si>
    <t>13. .Use INDEX-MATCH to retrieve the GPA of a student by typing their ID in a separate cell.</t>
  </si>
  <si>
    <t>Enroll</t>
  </si>
  <si>
    <t>Performance</t>
  </si>
  <si>
    <t>Faculty Head</t>
  </si>
  <si>
    <t>flag student</t>
  </si>
  <si>
    <t>Total Net Fees Completed in Science subject</t>
  </si>
  <si>
    <t>Academic Year</t>
  </si>
  <si>
    <t>Course Completed and earned more than 100 credit</t>
  </si>
  <si>
    <t>Second Highest GPA</t>
  </si>
  <si>
    <t>Row Labels</t>
  </si>
  <si>
    <t>Grand Total</t>
  </si>
  <si>
    <t>Sum of GPA</t>
  </si>
  <si>
    <t>Count of Status</t>
  </si>
  <si>
    <t>Sum of Scholarship</t>
  </si>
  <si>
    <t>GPA by Student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</si>
</sst>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rgb="FF000000"/>
      <name val="Arial"/>
      <family val="2"/>
    </font>
    <font>
      <b/>
      <sz val="14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0" borderId="0" xfId="0" applyAlignment="1">
      <alignment horizontal="left" vertical="center" indent="1"/>
    </xf>
    <xf numFmtId="0" fontId="18" fillId="0" borderId="0" xfId="0" applyFont="1" applyAlignment="1">
      <alignment horizontal="left" vertical="center" indent="1"/>
    </xf>
    <xf numFmtId="0" fontId="18" fillId="0" borderId="0" xfId="0" applyFont="1" applyAlignment="1">
      <alignment horizontal="left" vertical="center" indent="5"/>
    </xf>
    <xf numFmtId="0" fontId="19" fillId="0" borderId="0" xfId="0" applyFont="1"/>
    <xf numFmtId="0" fontId="0" fillId="0" borderId="0" xfId="0" applyAlignment="1">
      <alignment horizontal="center"/>
    </xf>
    <xf numFmtId="0" fontId="19" fillId="0" borderId="0" xfId="0" applyFont="1" applyAlignment="1"/>
    <xf numFmtId="0" fontId="0" fillId="0" borderId="0" xfId="0" applyAlignment="1"/>
    <xf numFmtId="0" fontId="0" fillId="0" borderId="0" xfId="0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theme="3" tint="0.499984740745262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theme="3" tint="0.49998474074526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1" defaultTableStyle="TableStyleMedium2" defaultPivotStyle="PivotStyleLight16">
    <tableStyle name="Invisible" pivot="0" table="0" count="0" xr9:uid="{548FBB3F-3196-4AF7-BFFF-E5DA0D8EAEA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mpal Patel" refreshedDate="45911.407379398152" createdVersion="8" refreshedVersion="8" minRefreshableVersion="3" recordCount="1200" xr:uid="{EF9205E7-9393-4AD0-A624-8AF235D8F804}">
  <cacheSource type="worksheet">
    <worksheetSource ref="A1:M1201" sheet="University_Enrollment_Dataset"/>
  </cacheSource>
  <cacheFields count="13">
    <cacheField name="Student ID" numFmtId="0">
      <sharedItems/>
    </cacheField>
    <cacheField name="Student Name" numFmtId="0">
      <sharedItems/>
    </cacheField>
    <cacheField name="Course" numFmtId="0">
      <sharedItems count="8">
        <s v="Biology"/>
        <s v="Data Science"/>
        <s v="Business Analytics"/>
        <s v="Psychology"/>
        <s v="Economics"/>
        <s v="Mechanical Engineering"/>
        <s v="Philosophy"/>
        <s v="Architecture"/>
      </sharedItems>
    </cacheField>
    <cacheField name="Faculty" numFmtId="0">
      <sharedItems/>
    </cacheField>
    <cacheField name="Enrollment Date" numFmtId="14">
      <sharedItems containsSemiMixedTypes="0" containsNonDate="0" containsDate="1" containsString="0" minDate="2022-01-01T00:00:00" maxDate="2024-06-19T00:00:00"/>
    </cacheField>
    <cacheField name="Status" numFmtId="0">
      <sharedItems/>
    </cacheField>
    <cacheField name="Course Fee" numFmtId="0">
      <sharedItems containsSemiMixedTypes="0" containsString="0" containsNumber="1" containsInteger="1" minValue="2000" maxValue="14993"/>
    </cacheField>
    <cacheField name="Scholarship" numFmtId="0">
      <sharedItems containsSemiMixedTypes="0" containsString="0" containsNumber="1" containsInteger="1" minValue="1" maxValue="9993"/>
    </cacheField>
    <cacheField name="GPA" numFmtId="0">
      <sharedItems containsSemiMixedTypes="0" containsString="0" containsNumber="1" minValue="2" maxValue="4"/>
    </cacheField>
    <cacheField name="Credits Earned" numFmtId="0">
      <sharedItems containsSemiMixedTypes="0" containsString="0" containsNumber="1" containsInteger="1" minValue="0" maxValue="119"/>
    </cacheField>
    <cacheField name="Enroll" numFmtId="0">
      <sharedItems containsSemiMixedTypes="0" containsString="0" containsNumber="1" containsInteger="1" minValue="0" maxValue="1349"/>
    </cacheField>
    <cacheField name="Performance" numFmtId="0">
      <sharedItems/>
    </cacheField>
    <cacheField name="Faculty Hea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mpal Patel" refreshedDate="45911.410710185184" createdVersion="8" refreshedVersion="8" minRefreshableVersion="3" recordCount="1200" xr:uid="{C35E0B2F-1490-4D27-A5C6-D2CAD7662B41}">
  <cacheSource type="worksheet">
    <worksheetSource ref="A1:J1201" sheet="University_Enrollment_Dataset"/>
  </cacheSource>
  <cacheFields count="10">
    <cacheField name="Student ID" numFmtId="0">
      <sharedItems/>
    </cacheField>
    <cacheField name="Student Name" numFmtId="0">
      <sharedItems/>
    </cacheField>
    <cacheField name="Course" numFmtId="0">
      <sharedItems/>
    </cacheField>
    <cacheField name="Faculty" numFmtId="0">
      <sharedItems count="4">
        <s v="Engineering"/>
        <s v="Science"/>
        <s v="Arts"/>
        <s v="Business"/>
      </sharedItems>
    </cacheField>
    <cacheField name="Enrollment Date" numFmtId="14">
      <sharedItems containsSemiMixedTypes="0" containsNonDate="0" containsDate="1" containsString="0" minDate="2022-01-01T00:00:00" maxDate="2024-06-19T00:00:00"/>
    </cacheField>
    <cacheField name="Status" numFmtId="0">
      <sharedItems/>
    </cacheField>
    <cacheField name="Course Fee" numFmtId="0">
      <sharedItems containsSemiMixedTypes="0" containsString="0" containsNumber="1" containsInteger="1" minValue="2000" maxValue="14993"/>
    </cacheField>
    <cacheField name="Scholarship" numFmtId="0">
      <sharedItems containsSemiMixedTypes="0" containsString="0" containsNumber="1" containsInteger="1" minValue="1" maxValue="9993"/>
    </cacheField>
    <cacheField name="GPA" numFmtId="0">
      <sharedItems containsSemiMixedTypes="0" containsString="0" containsNumber="1" minValue="2" maxValue="4"/>
    </cacheField>
    <cacheField name="Credits Earned" numFmtId="0">
      <sharedItems containsSemiMixedTypes="0" containsString="0" containsNumber="1" containsInteger="1" minValue="0" maxValue="1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s v="S1000"/>
    <s v="Student_0"/>
    <x v="0"/>
    <s v="Engineering"/>
    <d v="2023-03-28T00:00:00"/>
    <s v="Enrolled"/>
    <n v="14714"/>
    <n v="1099"/>
    <n v="2.39"/>
    <n v="89"/>
    <n v="898"/>
    <s v="Average"/>
    <s v=" Dr. Mehta"/>
  </r>
  <r>
    <s v="S1001"/>
    <s v="Student_1"/>
    <x v="1"/>
    <s v="Science"/>
    <d v="2022-10-21T00:00:00"/>
    <s v="Completed"/>
    <n v="5718"/>
    <n v="4700"/>
    <n v="3.49"/>
    <n v="79"/>
    <n v="0"/>
    <s v="Good"/>
    <s v="Dr. Roy"/>
  </r>
  <r>
    <s v="S1002"/>
    <s v="Student_2"/>
    <x v="2"/>
    <s v="Engineering"/>
    <d v="2023-09-11T00:00:00"/>
    <s v="Enrolled"/>
    <n v="5726"/>
    <n v="3408"/>
    <n v="3.08"/>
    <n v="84"/>
    <n v="731"/>
    <s v="Good"/>
    <s v=" Dr. Mehta"/>
  </r>
  <r>
    <s v="S1003"/>
    <s v="Student_3"/>
    <x v="3"/>
    <s v="Science"/>
    <d v="2023-11-23T00:00:00"/>
    <s v="Completed"/>
    <n v="10846"/>
    <n v="3245"/>
    <n v="3.59"/>
    <n v="9"/>
    <n v="0"/>
    <s v="Excellent"/>
    <s v="Dr. Roy"/>
  </r>
  <r>
    <s v="S1004"/>
    <s v="Student_4"/>
    <x v="4"/>
    <s v="Science"/>
    <d v="2024-04-18T00:00:00"/>
    <s v="Enrolled"/>
    <n v="11437"/>
    <n v="4259"/>
    <n v="3.31"/>
    <n v="72"/>
    <n v="511"/>
    <s v="Good"/>
    <s v="Dr. Roy"/>
  </r>
  <r>
    <s v="S1005"/>
    <s v="Student_5"/>
    <x v="1"/>
    <s v="Arts"/>
    <d v="2022-06-25T00:00:00"/>
    <s v="Completed"/>
    <n v="13342"/>
    <n v="2831"/>
    <n v="3.39"/>
    <n v="107"/>
    <n v="0"/>
    <s v="Good"/>
    <s v="Dr. Sharma"/>
  </r>
  <r>
    <s v="S1006"/>
    <s v="Student_6"/>
    <x v="3"/>
    <s v="Engineering"/>
    <d v="2023-02-19T00:00:00"/>
    <s v="Enrolled"/>
    <n v="3831"/>
    <n v="3078"/>
    <n v="2.4500000000000002"/>
    <n v="70"/>
    <n v="935"/>
    <s v="Average"/>
    <s v=" Dr. Mehta"/>
  </r>
  <r>
    <s v="S1007"/>
    <s v="Student_7"/>
    <x v="5"/>
    <s v="Engineering"/>
    <d v="2022-06-02T00:00:00"/>
    <s v="Enrolled"/>
    <n v="8155"/>
    <n v="6039"/>
    <n v="3.41"/>
    <n v="118"/>
    <n v="1197"/>
    <s v="Good"/>
    <s v=" Dr. Mehta"/>
  </r>
  <r>
    <s v="S1008"/>
    <s v="Student_8"/>
    <x v="4"/>
    <s v="Arts"/>
    <d v="2023-01-13T00:00:00"/>
    <s v="Dropped"/>
    <n v="4061"/>
    <n v="2208"/>
    <n v="3.2"/>
    <n v="100"/>
    <n v="0"/>
    <s v="Good"/>
    <s v="Dr. Sharma"/>
  </r>
  <r>
    <s v="S1009"/>
    <s v="Student_9"/>
    <x v="1"/>
    <s v="Engineering"/>
    <d v="2022-11-16T00:00:00"/>
    <s v="Completed"/>
    <n v="5718"/>
    <n v="2737"/>
    <n v="2.02"/>
    <n v="38"/>
    <n v="0"/>
    <s v="Average"/>
    <s v=" Dr. Mehta"/>
  </r>
  <r>
    <s v="S1010"/>
    <s v="Student_10"/>
    <x v="2"/>
    <s v="Arts"/>
    <d v="2023-03-24T00:00:00"/>
    <s v="Enrolled"/>
    <n v="9724"/>
    <n v="2303"/>
    <n v="2.61"/>
    <n v="52"/>
    <n v="902"/>
    <s v="Average"/>
    <s v="Dr. Sharma"/>
  </r>
  <r>
    <s v="S1011"/>
    <s v="Student_11"/>
    <x v="4"/>
    <s v="Arts"/>
    <d v="2022-03-04T00:00:00"/>
    <s v="Enrolled"/>
    <n v="6176"/>
    <n v="5301"/>
    <n v="3.16"/>
    <n v="37"/>
    <n v="1287"/>
    <s v="Good"/>
    <s v="Dr. Sharma"/>
  </r>
  <r>
    <s v="S1012"/>
    <s v="Student_12"/>
    <x v="1"/>
    <s v="Science"/>
    <d v="2023-10-20T00:00:00"/>
    <s v="Completed"/>
    <n v="11085"/>
    <n v="1939"/>
    <n v="3.02"/>
    <n v="107"/>
    <n v="0"/>
    <s v="Good"/>
    <s v="Dr. Roy"/>
  </r>
  <r>
    <s v="S1013"/>
    <s v="Student_13"/>
    <x v="5"/>
    <s v="Science"/>
    <d v="2022-11-02T00:00:00"/>
    <s v="Completed"/>
    <n v="8006"/>
    <n v="7602"/>
    <n v="3.38"/>
    <n v="84"/>
    <n v="0"/>
    <s v="Good"/>
    <s v="Dr. Roy"/>
  </r>
  <r>
    <s v="S1014"/>
    <s v="Student_14"/>
    <x v="5"/>
    <s v="Science"/>
    <d v="2023-09-27T00:00:00"/>
    <s v="Enrolled"/>
    <n v="14699"/>
    <n v="4188"/>
    <n v="3.4"/>
    <n v="25"/>
    <n v="715"/>
    <s v="Good"/>
    <s v="Dr. Roy"/>
  </r>
  <r>
    <s v="S1015"/>
    <s v="Student_15"/>
    <x v="6"/>
    <s v="Arts"/>
    <d v="2022-05-04T00:00:00"/>
    <s v="Completed"/>
    <n v="10985"/>
    <n v="1391"/>
    <n v="3.47"/>
    <n v="18"/>
    <n v="0"/>
    <s v="Good"/>
    <s v="Dr. Sharma"/>
  </r>
  <r>
    <s v="S1016"/>
    <s v="Student_16"/>
    <x v="7"/>
    <s v="Engineering"/>
    <d v="2023-07-22T00:00:00"/>
    <s v="Enrolled"/>
    <n v="6946"/>
    <n v="8514"/>
    <n v="2.08"/>
    <n v="73"/>
    <n v="782"/>
    <s v="Average"/>
    <s v=" Dr. Mehta"/>
  </r>
  <r>
    <s v="S1017"/>
    <s v="Student_17"/>
    <x v="2"/>
    <s v="Science"/>
    <d v="2023-10-23T00:00:00"/>
    <s v="Enrolled"/>
    <n v="5088"/>
    <n v="1973"/>
    <n v="3.56"/>
    <n v="52"/>
    <n v="689"/>
    <s v="Excellent"/>
    <s v="Dr. Roy"/>
  </r>
  <r>
    <s v="S1018"/>
    <s v="Student_18"/>
    <x v="4"/>
    <s v="Business"/>
    <d v="2023-02-04T00:00:00"/>
    <s v="Enrolled"/>
    <n v="3188"/>
    <n v="9735"/>
    <n v="3.54"/>
    <n v="67"/>
    <n v="950"/>
    <s v="Excellent"/>
    <s v="Dr. Sinha"/>
  </r>
  <r>
    <s v="S1019"/>
    <s v="Student_19"/>
    <x v="6"/>
    <s v="Arts"/>
    <d v="2022-07-30T00:00:00"/>
    <s v="Completed"/>
    <n v="6258"/>
    <n v="9965"/>
    <n v="2.48"/>
    <n v="100"/>
    <n v="0"/>
    <s v="Average"/>
    <s v="Dr. Sharma"/>
  </r>
  <r>
    <s v="S1020"/>
    <s v="Student_20"/>
    <x v="3"/>
    <s v="Science"/>
    <d v="2023-08-28T00:00:00"/>
    <s v="Enrolled"/>
    <n v="12607"/>
    <n v="4963"/>
    <n v="2.86"/>
    <n v="25"/>
    <n v="745"/>
    <s v="Average"/>
    <s v="Dr. Roy"/>
  </r>
  <r>
    <s v="S1021"/>
    <s v="Student_21"/>
    <x v="3"/>
    <s v="Arts"/>
    <d v="2023-03-19T00:00:00"/>
    <s v="Enrolled"/>
    <n v="9303"/>
    <n v="9181"/>
    <n v="2.12"/>
    <n v="119"/>
    <n v="907"/>
    <s v="Average"/>
    <s v="Dr. Sharma"/>
  </r>
  <r>
    <s v="S1022"/>
    <s v="Student_22"/>
    <x v="5"/>
    <s v="Engineering"/>
    <d v="2023-01-06T00:00:00"/>
    <s v="Completed"/>
    <n v="2797"/>
    <n v="6036"/>
    <n v="2.36"/>
    <n v="14"/>
    <n v="0"/>
    <s v="Average"/>
    <s v=" Dr. Mehta"/>
  </r>
  <r>
    <s v="S1023"/>
    <s v="Student_23"/>
    <x v="0"/>
    <s v="Arts"/>
    <d v="2023-06-06T00:00:00"/>
    <s v="Completed"/>
    <n v="6057"/>
    <n v="7133"/>
    <n v="2.57"/>
    <n v="93"/>
    <n v="0"/>
    <s v="Average"/>
    <s v="Dr. Sharma"/>
  </r>
  <r>
    <s v="S1024"/>
    <s v="Student_24"/>
    <x v="7"/>
    <s v="Arts"/>
    <d v="2022-01-03T00:00:00"/>
    <s v="Completed"/>
    <n v="8791"/>
    <n v="7232"/>
    <n v="3.2"/>
    <n v="14"/>
    <n v="0"/>
    <s v="Good"/>
    <s v="Dr. Sharma"/>
  </r>
  <r>
    <s v="S1025"/>
    <s v="Student_25"/>
    <x v="2"/>
    <s v="Business"/>
    <d v="2024-06-04T00:00:00"/>
    <s v="Enrolled"/>
    <n v="6655"/>
    <n v="6637"/>
    <n v="3.15"/>
    <n v="43"/>
    <n v="464"/>
    <s v="Good"/>
    <s v="Dr. Sinha"/>
  </r>
  <r>
    <s v="S1026"/>
    <s v="Student_26"/>
    <x v="0"/>
    <s v="Arts"/>
    <d v="2023-06-15T00:00:00"/>
    <s v="Completed"/>
    <n v="5008"/>
    <n v="907"/>
    <n v="3.83"/>
    <n v="96"/>
    <n v="0"/>
    <s v="Excellent"/>
    <s v="Dr. Sharma"/>
  </r>
  <r>
    <s v="S1027"/>
    <s v="Student_27"/>
    <x v="5"/>
    <s v="Science"/>
    <d v="2022-06-25T00:00:00"/>
    <s v="Enrolled"/>
    <n v="13997"/>
    <n v="2778"/>
    <n v="3.22"/>
    <n v="87"/>
    <n v="1174"/>
    <s v="Good"/>
    <s v="Dr. Roy"/>
  </r>
  <r>
    <s v="S1028"/>
    <s v="Student_28"/>
    <x v="2"/>
    <s v="Business"/>
    <d v="2023-06-09T00:00:00"/>
    <s v="Enrolled"/>
    <n v="4627"/>
    <n v="5935"/>
    <n v="2.29"/>
    <n v="118"/>
    <n v="825"/>
    <s v="Average"/>
    <s v="Dr. Sinha"/>
  </r>
  <r>
    <s v="S1029"/>
    <s v="Student_29"/>
    <x v="0"/>
    <s v="Science"/>
    <d v="2024-04-05T00:00:00"/>
    <s v="Completed"/>
    <n v="6711"/>
    <n v="9649"/>
    <n v="3.2"/>
    <n v="54"/>
    <n v="0"/>
    <s v="Good"/>
    <s v="Dr. Roy"/>
  </r>
  <r>
    <s v="S1030"/>
    <s v="Student_30"/>
    <x v="7"/>
    <s v="Science"/>
    <d v="2022-09-27T00:00:00"/>
    <s v="Completed"/>
    <n v="2173"/>
    <n v="5739"/>
    <n v="3.09"/>
    <n v="97"/>
    <n v="0"/>
    <s v="Good"/>
    <s v="Dr. Roy"/>
  </r>
  <r>
    <s v="S1031"/>
    <s v="Student_31"/>
    <x v="7"/>
    <s v="Business"/>
    <d v="2022-02-10T00:00:00"/>
    <s v="Enrolled"/>
    <n v="8163"/>
    <n v="7715"/>
    <n v="2.2799999999999998"/>
    <n v="19"/>
    <n v="1309"/>
    <s v="Average"/>
    <s v="Dr. Sinha"/>
  </r>
  <r>
    <s v="S1032"/>
    <s v="Student_32"/>
    <x v="4"/>
    <s v="Engineering"/>
    <d v="2022-01-01T00:00:00"/>
    <s v="Enrolled"/>
    <n v="14774"/>
    <n v="1884"/>
    <n v="2.78"/>
    <n v="9"/>
    <n v="1349"/>
    <s v="Average"/>
    <s v=" Dr. Mehta"/>
  </r>
  <r>
    <s v="S1033"/>
    <s v="Student_33"/>
    <x v="7"/>
    <s v="Arts"/>
    <d v="2023-06-14T00:00:00"/>
    <s v="Completed"/>
    <n v="7783"/>
    <n v="3240"/>
    <n v="2.82"/>
    <n v="115"/>
    <n v="0"/>
    <s v="Average"/>
    <s v="Dr. Sharma"/>
  </r>
  <r>
    <s v="S1034"/>
    <s v="Student_34"/>
    <x v="3"/>
    <s v="Arts"/>
    <d v="2022-03-30T00:00:00"/>
    <s v="Completed"/>
    <n v="14442"/>
    <n v="7220"/>
    <n v="2.76"/>
    <n v="109"/>
    <n v="0"/>
    <s v="Average"/>
    <s v="Dr. Sharma"/>
  </r>
  <r>
    <s v="S1035"/>
    <s v="Student_35"/>
    <x v="6"/>
    <s v="Science"/>
    <d v="2023-05-07T00:00:00"/>
    <s v="Enrolled"/>
    <n v="4770"/>
    <n v="945"/>
    <n v="2.75"/>
    <n v="38"/>
    <n v="858"/>
    <s v="Average"/>
    <s v="Dr. Roy"/>
  </r>
  <r>
    <s v="S1036"/>
    <s v="Student_36"/>
    <x v="1"/>
    <s v="Engineering"/>
    <d v="2024-02-06T00:00:00"/>
    <s v="Completed"/>
    <n v="14761"/>
    <n v="4478"/>
    <n v="2.65"/>
    <n v="2"/>
    <n v="0"/>
    <s v="Average"/>
    <s v=" Dr. Mehta"/>
  </r>
  <r>
    <s v="S1037"/>
    <s v="Student_37"/>
    <x v="7"/>
    <s v="Science"/>
    <d v="2022-02-27T00:00:00"/>
    <s v="Completed"/>
    <n v="14013"/>
    <n v="9022"/>
    <n v="2.13"/>
    <n v="10"/>
    <n v="0"/>
    <s v="Average"/>
    <s v="Dr. Roy"/>
  </r>
  <r>
    <s v="S1038"/>
    <s v="Student_38"/>
    <x v="3"/>
    <s v="Business"/>
    <d v="2024-03-28T00:00:00"/>
    <s v="Completed"/>
    <n v="8345"/>
    <n v="5347"/>
    <n v="3.8"/>
    <n v="53"/>
    <n v="0"/>
    <s v="Excellent"/>
    <s v="Dr. Sinha"/>
  </r>
  <r>
    <s v="S1039"/>
    <s v="Student_39"/>
    <x v="1"/>
    <s v="Science"/>
    <d v="2022-11-18T00:00:00"/>
    <s v="Enrolled"/>
    <n v="10449"/>
    <n v="4324"/>
    <n v="3.08"/>
    <n v="2"/>
    <n v="1028"/>
    <s v="Good"/>
    <s v="Dr. Roy"/>
  </r>
  <r>
    <s v="S1040"/>
    <s v="Student_40"/>
    <x v="5"/>
    <s v="Arts"/>
    <d v="2023-02-22T00:00:00"/>
    <s v="Enrolled"/>
    <n v="14303"/>
    <n v="4160"/>
    <n v="2.39"/>
    <n v="42"/>
    <n v="932"/>
    <s v="Average"/>
    <s v="Dr. Sharma"/>
  </r>
  <r>
    <s v="S1041"/>
    <s v="Student_41"/>
    <x v="6"/>
    <s v="Science"/>
    <d v="2022-01-16T00:00:00"/>
    <s v="Enrolled"/>
    <n v="5900"/>
    <n v="9481"/>
    <n v="3.17"/>
    <n v="15"/>
    <n v="1334"/>
    <s v="Good"/>
    <s v="Dr. Roy"/>
  </r>
  <r>
    <s v="S1042"/>
    <s v="Student_42"/>
    <x v="5"/>
    <s v="Science"/>
    <d v="2022-12-20T00:00:00"/>
    <s v="Completed"/>
    <n v="6128"/>
    <n v="7957"/>
    <n v="2.2799999999999998"/>
    <n v="115"/>
    <n v="0"/>
    <s v="Average"/>
    <s v="Dr. Roy"/>
  </r>
  <r>
    <s v="S1043"/>
    <s v="Student_43"/>
    <x v="5"/>
    <s v="Engineering"/>
    <d v="2023-03-12T00:00:00"/>
    <s v="Enrolled"/>
    <n v="10731"/>
    <n v="8324"/>
    <n v="3.2"/>
    <n v="13"/>
    <n v="914"/>
    <s v="Good"/>
    <s v=" Dr. Mehta"/>
  </r>
  <r>
    <s v="S1044"/>
    <s v="Student_44"/>
    <x v="6"/>
    <s v="Arts"/>
    <d v="2022-03-29T00:00:00"/>
    <s v="Enrolled"/>
    <n v="12461"/>
    <n v="5874"/>
    <n v="2.31"/>
    <n v="114"/>
    <n v="1262"/>
    <s v="Average"/>
    <s v="Dr. Sharma"/>
  </r>
  <r>
    <s v="S1045"/>
    <s v="Student_45"/>
    <x v="5"/>
    <s v="Engineering"/>
    <d v="2023-08-22T00:00:00"/>
    <s v="Enrolled"/>
    <n v="13677"/>
    <n v="7817"/>
    <n v="3.39"/>
    <n v="74"/>
    <n v="751"/>
    <s v="Good"/>
    <s v=" Dr. Mehta"/>
  </r>
  <r>
    <s v="S1046"/>
    <s v="Student_46"/>
    <x v="2"/>
    <s v="Engineering"/>
    <d v="2023-09-01T00:00:00"/>
    <s v="Enrolled"/>
    <n v="9276"/>
    <n v="5837"/>
    <n v="3.16"/>
    <n v="92"/>
    <n v="741"/>
    <s v="Good"/>
    <s v=" Dr. Mehta"/>
  </r>
  <r>
    <s v="S1047"/>
    <s v="Student_47"/>
    <x v="0"/>
    <s v="Science"/>
    <d v="2023-09-13T00:00:00"/>
    <s v="Enrolled"/>
    <n v="2183"/>
    <n v="7214"/>
    <n v="3.33"/>
    <n v="97"/>
    <n v="729"/>
    <s v="Good"/>
    <s v="Dr. Roy"/>
  </r>
  <r>
    <s v="S1048"/>
    <s v="Student_48"/>
    <x v="2"/>
    <s v="Engineering"/>
    <d v="2023-04-26T00:00:00"/>
    <s v="Completed"/>
    <n v="6227"/>
    <n v="5349"/>
    <n v="3.85"/>
    <n v="75"/>
    <n v="0"/>
    <s v="Excellent"/>
    <s v=" Dr. Mehta"/>
  </r>
  <r>
    <s v="S1049"/>
    <s v="Student_49"/>
    <x v="4"/>
    <s v="Engineering"/>
    <d v="2022-02-07T00:00:00"/>
    <s v="Enrolled"/>
    <n v="4500"/>
    <n v="1352"/>
    <n v="2.91"/>
    <n v="87"/>
    <n v="1312"/>
    <s v="Average"/>
    <s v=" Dr. Mehta"/>
  </r>
  <r>
    <s v="S1050"/>
    <s v="Student_50"/>
    <x v="5"/>
    <s v="Science"/>
    <d v="2024-03-02T00:00:00"/>
    <s v="Enrolled"/>
    <n v="4615"/>
    <n v="3667"/>
    <n v="3.61"/>
    <n v="41"/>
    <n v="558"/>
    <s v="Excellent"/>
    <s v="Dr. Roy"/>
  </r>
  <r>
    <s v="S1051"/>
    <s v="Student_51"/>
    <x v="4"/>
    <s v="Business"/>
    <d v="2022-05-24T00:00:00"/>
    <s v="Enrolled"/>
    <n v="11879"/>
    <n v="1955"/>
    <n v="3.1"/>
    <n v="7"/>
    <n v="1206"/>
    <s v="Good"/>
    <s v="Dr. Sinha"/>
  </r>
  <r>
    <s v="S1052"/>
    <s v="Student_52"/>
    <x v="5"/>
    <s v="Business"/>
    <d v="2022-11-28T00:00:00"/>
    <s v="Enrolled"/>
    <n v="4067"/>
    <n v="6992"/>
    <n v="2.34"/>
    <n v="20"/>
    <n v="1018"/>
    <s v="Average"/>
    <s v="Dr. Sinha"/>
  </r>
  <r>
    <s v="S1053"/>
    <s v="Student_53"/>
    <x v="3"/>
    <s v="Science"/>
    <d v="2023-03-13T00:00:00"/>
    <s v="Completed"/>
    <n v="4873"/>
    <n v="4377"/>
    <n v="3.78"/>
    <n v="80"/>
    <n v="0"/>
    <s v="Excellent"/>
    <s v="Dr. Roy"/>
  </r>
  <r>
    <s v="S1054"/>
    <s v="Student_54"/>
    <x v="1"/>
    <s v="Business"/>
    <d v="2023-01-04T00:00:00"/>
    <s v="Enrolled"/>
    <n v="3391"/>
    <n v="8884"/>
    <n v="3.88"/>
    <n v="59"/>
    <n v="981"/>
    <s v="Excellent"/>
    <s v="Dr. Sinha"/>
  </r>
  <r>
    <s v="S1055"/>
    <s v="Student_55"/>
    <x v="3"/>
    <s v="Business"/>
    <d v="2024-01-09T00:00:00"/>
    <s v="Enrolled"/>
    <n v="10808"/>
    <n v="8868"/>
    <n v="2.4300000000000002"/>
    <n v="18"/>
    <n v="611"/>
    <s v="Average"/>
    <s v="Dr. Sinha"/>
  </r>
  <r>
    <s v="S1056"/>
    <s v="Student_56"/>
    <x v="6"/>
    <s v="Engineering"/>
    <d v="2022-08-12T00:00:00"/>
    <s v="Enrolled"/>
    <n v="5739"/>
    <n v="9881"/>
    <n v="2.42"/>
    <n v="78"/>
    <n v="1126"/>
    <s v="Average"/>
    <s v=" Dr. Mehta"/>
  </r>
  <r>
    <s v="S1057"/>
    <s v="Student_57"/>
    <x v="2"/>
    <s v="Arts"/>
    <d v="2023-06-09T00:00:00"/>
    <s v="Enrolled"/>
    <n v="4317"/>
    <n v="4541"/>
    <n v="3.49"/>
    <n v="107"/>
    <n v="825"/>
    <s v="Good"/>
    <s v="Dr. Sharma"/>
  </r>
  <r>
    <s v="S1058"/>
    <s v="Student_58"/>
    <x v="1"/>
    <s v="Science"/>
    <d v="2023-11-25T00:00:00"/>
    <s v="Dropped"/>
    <n v="7954"/>
    <n v="9329"/>
    <n v="3.4"/>
    <n v="64"/>
    <n v="0"/>
    <s v="Good"/>
    <s v="Dr. Roy"/>
  </r>
  <r>
    <s v="S1059"/>
    <s v="Student_59"/>
    <x v="6"/>
    <s v="Science"/>
    <d v="2022-08-13T00:00:00"/>
    <s v="Dropped"/>
    <n v="10043"/>
    <n v="631"/>
    <n v="2.68"/>
    <n v="77"/>
    <n v="0"/>
    <s v="Average"/>
    <s v="Dr. Roy"/>
  </r>
  <r>
    <s v="S1060"/>
    <s v="Student_60"/>
    <x v="5"/>
    <s v="Business"/>
    <d v="2022-11-05T00:00:00"/>
    <s v="Enrolled"/>
    <n v="6418"/>
    <n v="3384"/>
    <n v="2"/>
    <n v="93"/>
    <n v="1041"/>
    <s v="Average"/>
    <s v="Dr. Sinha"/>
  </r>
  <r>
    <s v="S1061"/>
    <s v="Student_61"/>
    <x v="5"/>
    <s v="Business"/>
    <d v="2023-11-26T00:00:00"/>
    <s v="Enrolled"/>
    <n v="4274"/>
    <n v="2777"/>
    <n v="3.53"/>
    <n v="22"/>
    <n v="655"/>
    <s v="Excellent"/>
    <s v="Dr. Sinha"/>
  </r>
  <r>
    <s v="S1062"/>
    <s v="Student_62"/>
    <x v="3"/>
    <s v="Business"/>
    <d v="2022-06-24T00:00:00"/>
    <s v="Enrolled"/>
    <n v="14423"/>
    <n v="883"/>
    <n v="2.12"/>
    <n v="84"/>
    <n v="1175"/>
    <s v="Average"/>
    <s v="Dr. Sinha"/>
  </r>
  <r>
    <s v="S1063"/>
    <s v="Student_63"/>
    <x v="0"/>
    <s v="Science"/>
    <d v="2022-08-28T00:00:00"/>
    <s v="Completed"/>
    <n v="5263"/>
    <n v="8683"/>
    <n v="2.31"/>
    <n v="45"/>
    <n v="0"/>
    <s v="Average"/>
    <s v="Dr. Roy"/>
  </r>
  <r>
    <s v="S1064"/>
    <s v="Student_64"/>
    <x v="2"/>
    <s v="Science"/>
    <d v="2022-11-19T00:00:00"/>
    <s v="Enrolled"/>
    <n v="11418"/>
    <n v="7383"/>
    <n v="2.23"/>
    <n v="98"/>
    <n v="1027"/>
    <s v="Average"/>
    <s v="Dr. Roy"/>
  </r>
  <r>
    <s v="S1065"/>
    <s v="Student_65"/>
    <x v="1"/>
    <s v="Business"/>
    <d v="2023-06-25T00:00:00"/>
    <s v="Enrolled"/>
    <n v="12257"/>
    <n v="1265"/>
    <n v="2.67"/>
    <n v="77"/>
    <n v="809"/>
    <s v="Average"/>
    <s v="Dr. Sinha"/>
  </r>
  <r>
    <s v="S1066"/>
    <s v="Student_66"/>
    <x v="4"/>
    <s v="Arts"/>
    <d v="2023-05-15T00:00:00"/>
    <s v="Enrolled"/>
    <n v="11963"/>
    <n v="6042"/>
    <n v="3.93"/>
    <n v="15"/>
    <n v="850"/>
    <s v="Excellent"/>
    <s v="Dr. Sharma"/>
  </r>
  <r>
    <s v="S1067"/>
    <s v="Student_67"/>
    <x v="4"/>
    <s v="Arts"/>
    <d v="2023-09-16T00:00:00"/>
    <s v="Enrolled"/>
    <n v="14287"/>
    <n v="7031"/>
    <n v="3.57"/>
    <n v="47"/>
    <n v="726"/>
    <s v="Excellent"/>
    <s v="Dr. Sharma"/>
  </r>
  <r>
    <s v="S1068"/>
    <s v="Student_68"/>
    <x v="2"/>
    <s v="Science"/>
    <d v="2023-06-20T00:00:00"/>
    <s v="Enrolled"/>
    <n v="13017"/>
    <n v="5214"/>
    <n v="3.64"/>
    <n v="1"/>
    <n v="814"/>
    <s v="Excellent"/>
    <s v="Dr. Roy"/>
  </r>
  <r>
    <s v="S1069"/>
    <s v="Student_69"/>
    <x v="5"/>
    <s v="Engineering"/>
    <d v="2022-10-24T00:00:00"/>
    <s v="Enrolled"/>
    <n v="5312"/>
    <n v="9048"/>
    <n v="3.35"/>
    <n v="66"/>
    <n v="1053"/>
    <s v="Good"/>
    <s v=" Dr. Mehta"/>
  </r>
  <r>
    <s v="S1070"/>
    <s v="Student_70"/>
    <x v="1"/>
    <s v="Business"/>
    <d v="2023-08-18T00:00:00"/>
    <s v="Enrolled"/>
    <n v="3888"/>
    <n v="3552"/>
    <n v="3.89"/>
    <n v="104"/>
    <n v="755"/>
    <s v="Excellent"/>
    <s v="Dr. Sinha"/>
  </r>
  <r>
    <s v="S1071"/>
    <s v="Student_71"/>
    <x v="1"/>
    <s v="Science"/>
    <d v="2022-02-07T00:00:00"/>
    <s v="Enrolled"/>
    <n v="5609"/>
    <n v="3376"/>
    <n v="2.75"/>
    <n v="105"/>
    <n v="1312"/>
    <s v="Average"/>
    <s v="Dr. Roy"/>
  </r>
  <r>
    <s v="S1072"/>
    <s v="Student_72"/>
    <x v="4"/>
    <s v="Science"/>
    <d v="2022-04-21T00:00:00"/>
    <s v="Enrolled"/>
    <n v="12778"/>
    <n v="4343"/>
    <n v="2.79"/>
    <n v="109"/>
    <n v="1239"/>
    <s v="Average"/>
    <s v="Dr. Roy"/>
  </r>
  <r>
    <s v="S1073"/>
    <s v="Student_73"/>
    <x v="5"/>
    <s v="Engineering"/>
    <d v="2023-11-07T00:00:00"/>
    <s v="Completed"/>
    <n v="13270"/>
    <n v="5520"/>
    <n v="2.12"/>
    <n v="111"/>
    <n v="0"/>
    <s v="Average"/>
    <s v=" Dr. Mehta"/>
  </r>
  <r>
    <s v="S1074"/>
    <s v="Student_74"/>
    <x v="3"/>
    <s v="Science"/>
    <d v="2022-07-03T00:00:00"/>
    <s v="Enrolled"/>
    <n v="13617"/>
    <n v="7511"/>
    <n v="3.37"/>
    <n v="72"/>
    <n v="1166"/>
    <s v="Good"/>
    <s v="Dr. Roy"/>
  </r>
  <r>
    <s v="S1075"/>
    <s v="Student_75"/>
    <x v="2"/>
    <s v="Arts"/>
    <d v="2022-07-08T00:00:00"/>
    <s v="Dropped"/>
    <n v="5155"/>
    <n v="596"/>
    <n v="3.34"/>
    <n v="18"/>
    <n v="0"/>
    <s v="Good"/>
    <s v="Dr. Sharma"/>
  </r>
  <r>
    <s v="S1076"/>
    <s v="Student_76"/>
    <x v="1"/>
    <s v="Business"/>
    <d v="2022-12-01T00:00:00"/>
    <s v="Enrolled"/>
    <n v="14298"/>
    <n v="5064"/>
    <n v="3.83"/>
    <n v="17"/>
    <n v="1015"/>
    <s v="Excellent"/>
    <s v="Dr. Sinha"/>
  </r>
  <r>
    <s v="S1077"/>
    <s v="Student_77"/>
    <x v="1"/>
    <s v="Engineering"/>
    <d v="2023-05-12T00:00:00"/>
    <s v="Enrolled"/>
    <n v="4932"/>
    <n v="9149"/>
    <n v="2.38"/>
    <n v="32"/>
    <n v="853"/>
    <s v="Average"/>
    <s v=" Dr. Mehta"/>
  </r>
  <r>
    <s v="S1078"/>
    <s v="Student_78"/>
    <x v="6"/>
    <s v="Science"/>
    <d v="2023-12-27T00:00:00"/>
    <s v="Enrolled"/>
    <n v="14685"/>
    <n v="9078"/>
    <n v="2.02"/>
    <n v="27"/>
    <n v="624"/>
    <s v="Average"/>
    <s v="Dr. Roy"/>
  </r>
  <r>
    <s v="S1079"/>
    <s v="Student_79"/>
    <x v="2"/>
    <s v="Engineering"/>
    <d v="2024-05-26T00:00:00"/>
    <s v="Enrolled"/>
    <n v="4021"/>
    <n v="9984"/>
    <n v="2.65"/>
    <n v="55"/>
    <n v="473"/>
    <s v="Average"/>
    <s v=" Dr. Mehta"/>
  </r>
  <r>
    <s v="S1080"/>
    <s v="Student_80"/>
    <x v="2"/>
    <s v="Arts"/>
    <d v="2023-09-03T00:00:00"/>
    <s v="Enrolled"/>
    <n v="14754"/>
    <n v="8580"/>
    <n v="3.89"/>
    <n v="68"/>
    <n v="739"/>
    <s v="Excellent"/>
    <s v="Dr. Sharma"/>
  </r>
  <r>
    <s v="S1081"/>
    <s v="Student_81"/>
    <x v="7"/>
    <s v="Business"/>
    <d v="2022-09-20T00:00:00"/>
    <s v="Dropped"/>
    <n v="7359"/>
    <n v="9908"/>
    <n v="3.53"/>
    <n v="35"/>
    <n v="0"/>
    <s v="Excellent"/>
    <s v="Dr. Sinha"/>
  </r>
  <r>
    <s v="S1082"/>
    <s v="Student_82"/>
    <x v="5"/>
    <s v="Business"/>
    <d v="2022-04-02T00:00:00"/>
    <s v="Enrolled"/>
    <n v="9833"/>
    <n v="1595"/>
    <n v="3.64"/>
    <n v="28"/>
    <n v="1258"/>
    <s v="Excellent"/>
    <s v="Dr. Sinha"/>
  </r>
  <r>
    <s v="S1083"/>
    <s v="Student_83"/>
    <x v="3"/>
    <s v="Arts"/>
    <d v="2023-09-17T00:00:00"/>
    <s v="Completed"/>
    <n v="9039"/>
    <n v="6799"/>
    <n v="2.57"/>
    <n v="74"/>
    <n v="0"/>
    <s v="Average"/>
    <s v="Dr. Sharma"/>
  </r>
  <r>
    <s v="S1084"/>
    <s v="Student_84"/>
    <x v="3"/>
    <s v="Engineering"/>
    <d v="2022-03-07T00:00:00"/>
    <s v="Completed"/>
    <n v="7072"/>
    <n v="3108"/>
    <n v="3.66"/>
    <n v="82"/>
    <n v="0"/>
    <s v="Excellent"/>
    <s v=" Dr. Mehta"/>
  </r>
  <r>
    <s v="S1085"/>
    <s v="Student_85"/>
    <x v="5"/>
    <s v="Arts"/>
    <d v="2022-11-29T00:00:00"/>
    <s v="Enrolled"/>
    <n v="14564"/>
    <n v="9872"/>
    <n v="2.64"/>
    <n v="81"/>
    <n v="1017"/>
    <s v="Average"/>
    <s v="Dr. Sharma"/>
  </r>
  <r>
    <s v="S1086"/>
    <s v="Student_86"/>
    <x v="6"/>
    <s v="Science"/>
    <d v="2022-10-05T00:00:00"/>
    <s v="Enrolled"/>
    <n v="9580"/>
    <n v="3701"/>
    <n v="2.27"/>
    <n v="14"/>
    <n v="1072"/>
    <s v="Average"/>
    <s v="Dr. Roy"/>
  </r>
  <r>
    <s v="S1087"/>
    <s v="Student_87"/>
    <x v="2"/>
    <s v="Business"/>
    <d v="2022-08-28T00:00:00"/>
    <s v="Enrolled"/>
    <n v="13295"/>
    <n v="1841"/>
    <n v="2.4"/>
    <n v="41"/>
    <n v="1110"/>
    <s v="Average"/>
    <s v="Dr. Sinha"/>
  </r>
  <r>
    <s v="S1088"/>
    <s v="Student_88"/>
    <x v="5"/>
    <s v="Engineering"/>
    <d v="2023-05-27T00:00:00"/>
    <s v="Enrolled"/>
    <n v="13755"/>
    <n v="1211"/>
    <n v="2.92"/>
    <n v="95"/>
    <n v="838"/>
    <s v="Average"/>
    <s v=" Dr. Mehta"/>
  </r>
  <r>
    <s v="S1089"/>
    <s v="Student_89"/>
    <x v="2"/>
    <s v="Business"/>
    <d v="2023-01-20T00:00:00"/>
    <s v="Completed"/>
    <n v="5803"/>
    <n v="4278"/>
    <n v="3.56"/>
    <n v="54"/>
    <n v="0"/>
    <s v="Excellent"/>
    <s v="Dr. Sinha"/>
  </r>
  <r>
    <s v="S1090"/>
    <s v="Student_90"/>
    <x v="3"/>
    <s v="Engineering"/>
    <d v="2022-02-28T00:00:00"/>
    <s v="Completed"/>
    <n v="4425"/>
    <n v="3762"/>
    <n v="3.25"/>
    <n v="88"/>
    <n v="0"/>
    <s v="Good"/>
    <s v=" Dr. Mehta"/>
  </r>
  <r>
    <s v="S1091"/>
    <s v="Student_91"/>
    <x v="7"/>
    <s v="Arts"/>
    <d v="2023-03-28T00:00:00"/>
    <s v="Enrolled"/>
    <n v="10595"/>
    <n v="583"/>
    <n v="2.06"/>
    <n v="53"/>
    <n v="898"/>
    <s v="Average"/>
    <s v="Dr. Sharma"/>
  </r>
  <r>
    <s v="S1092"/>
    <s v="Student_92"/>
    <x v="6"/>
    <s v="Business"/>
    <d v="2022-11-12T00:00:00"/>
    <s v="Enrolled"/>
    <n v="4640"/>
    <n v="9029"/>
    <n v="2.2000000000000002"/>
    <n v="49"/>
    <n v="1034"/>
    <s v="Average"/>
    <s v="Dr. Sinha"/>
  </r>
  <r>
    <s v="S1093"/>
    <s v="Student_93"/>
    <x v="2"/>
    <s v="Science"/>
    <d v="2023-01-08T00:00:00"/>
    <s v="Enrolled"/>
    <n v="10193"/>
    <n v="2692"/>
    <n v="2.72"/>
    <n v="65"/>
    <n v="977"/>
    <s v="Average"/>
    <s v="Dr. Roy"/>
  </r>
  <r>
    <s v="S1094"/>
    <s v="Student_94"/>
    <x v="3"/>
    <s v="Engineering"/>
    <d v="2024-01-02T00:00:00"/>
    <s v="Completed"/>
    <n v="8635"/>
    <n v="4086"/>
    <n v="3.63"/>
    <n v="15"/>
    <n v="0"/>
    <s v="Excellent"/>
    <s v=" Dr. Mehta"/>
  </r>
  <r>
    <s v="S1095"/>
    <s v="Student_95"/>
    <x v="5"/>
    <s v="Business"/>
    <d v="2022-03-12T00:00:00"/>
    <s v="Completed"/>
    <n v="14890"/>
    <n v="2674"/>
    <n v="3.17"/>
    <n v="93"/>
    <n v="0"/>
    <s v="Good"/>
    <s v="Dr. Sinha"/>
  </r>
  <r>
    <s v="S1096"/>
    <s v="Student_96"/>
    <x v="1"/>
    <s v="Business"/>
    <d v="2022-03-10T00:00:00"/>
    <s v="Enrolled"/>
    <n v="4942"/>
    <n v="4382"/>
    <n v="3.43"/>
    <n v="39"/>
    <n v="1281"/>
    <s v="Good"/>
    <s v="Dr. Sinha"/>
  </r>
  <r>
    <s v="S1097"/>
    <s v="Student_97"/>
    <x v="4"/>
    <s v="Engineering"/>
    <d v="2023-10-15T00:00:00"/>
    <s v="Enrolled"/>
    <n v="12134"/>
    <n v="838"/>
    <n v="3.48"/>
    <n v="20"/>
    <n v="697"/>
    <s v="Good"/>
    <s v=" Dr. Mehta"/>
  </r>
  <r>
    <s v="S1098"/>
    <s v="Student_98"/>
    <x v="5"/>
    <s v="Engineering"/>
    <d v="2023-01-10T00:00:00"/>
    <s v="Enrolled"/>
    <n v="5970"/>
    <n v="5622"/>
    <n v="3.22"/>
    <n v="118"/>
    <n v="975"/>
    <s v="Good"/>
    <s v=" Dr. Mehta"/>
  </r>
  <r>
    <s v="S1099"/>
    <s v="Student_99"/>
    <x v="6"/>
    <s v="Arts"/>
    <d v="2023-10-01T00:00:00"/>
    <s v="Enrolled"/>
    <n v="4576"/>
    <n v="8102"/>
    <n v="2.91"/>
    <n v="111"/>
    <n v="711"/>
    <s v="Average"/>
    <s v="Dr. Sharma"/>
  </r>
  <r>
    <s v="S1100"/>
    <s v="Student_100"/>
    <x v="6"/>
    <s v="Business"/>
    <d v="2022-04-22T00:00:00"/>
    <s v="Completed"/>
    <n v="4673"/>
    <n v="5393"/>
    <n v="2.2799999999999998"/>
    <n v="35"/>
    <n v="0"/>
    <s v="Average"/>
    <s v="Dr. Sinha"/>
  </r>
  <r>
    <s v="S1101"/>
    <s v="Student_101"/>
    <x v="2"/>
    <s v="Arts"/>
    <d v="2022-11-18T00:00:00"/>
    <s v="Completed"/>
    <n v="11777"/>
    <n v="5757"/>
    <n v="3.22"/>
    <n v="19"/>
    <n v="0"/>
    <s v="Good"/>
    <s v="Dr. Sharma"/>
  </r>
  <r>
    <s v="S1102"/>
    <s v="Student_102"/>
    <x v="5"/>
    <s v="Science"/>
    <d v="2024-05-03T00:00:00"/>
    <s v="Enrolled"/>
    <n v="3948"/>
    <n v="913"/>
    <n v="3.44"/>
    <n v="101"/>
    <n v="496"/>
    <s v="Good"/>
    <s v="Dr. Roy"/>
  </r>
  <r>
    <s v="S1103"/>
    <s v="Student_103"/>
    <x v="7"/>
    <s v="Arts"/>
    <d v="2023-08-12T00:00:00"/>
    <s v="Completed"/>
    <n v="3512"/>
    <n v="4473"/>
    <n v="2.92"/>
    <n v="63"/>
    <n v="0"/>
    <s v="Average"/>
    <s v="Dr. Sharma"/>
  </r>
  <r>
    <s v="S1104"/>
    <s v="Student_104"/>
    <x v="1"/>
    <s v="Arts"/>
    <d v="2024-06-13T00:00:00"/>
    <s v="Enrolled"/>
    <n v="4717"/>
    <n v="7462"/>
    <n v="3.58"/>
    <n v="1"/>
    <n v="455"/>
    <s v="Excellent"/>
    <s v="Dr. Sharma"/>
  </r>
  <r>
    <s v="S1105"/>
    <s v="Student_105"/>
    <x v="2"/>
    <s v="Engineering"/>
    <d v="2023-06-15T00:00:00"/>
    <s v="Dropped"/>
    <n v="2717"/>
    <n v="9601"/>
    <n v="2.14"/>
    <n v="11"/>
    <n v="0"/>
    <s v="Average"/>
    <s v=" Dr. Mehta"/>
  </r>
  <r>
    <s v="S1106"/>
    <s v="Student_106"/>
    <x v="1"/>
    <s v="Arts"/>
    <d v="2022-02-09T00:00:00"/>
    <s v="Completed"/>
    <n v="9160"/>
    <n v="3049"/>
    <n v="3.59"/>
    <n v="2"/>
    <n v="0"/>
    <s v="Excellent"/>
    <s v="Dr. Sharma"/>
  </r>
  <r>
    <s v="S1107"/>
    <s v="Student_107"/>
    <x v="7"/>
    <s v="Engineering"/>
    <d v="2023-04-03T00:00:00"/>
    <s v="Enrolled"/>
    <n v="3268"/>
    <n v="424"/>
    <n v="2.85"/>
    <n v="59"/>
    <n v="892"/>
    <s v="Average"/>
    <s v=" Dr. Mehta"/>
  </r>
  <r>
    <s v="S1108"/>
    <s v="Student_108"/>
    <x v="3"/>
    <s v="Arts"/>
    <d v="2023-01-06T00:00:00"/>
    <s v="Enrolled"/>
    <n v="4636"/>
    <n v="2544"/>
    <n v="3.31"/>
    <n v="60"/>
    <n v="979"/>
    <s v="Good"/>
    <s v="Dr. Sharma"/>
  </r>
  <r>
    <s v="S1109"/>
    <s v="Student_109"/>
    <x v="4"/>
    <s v="Arts"/>
    <d v="2023-10-24T00:00:00"/>
    <s v="Enrolled"/>
    <n v="10654"/>
    <n v="4738"/>
    <n v="2.67"/>
    <n v="53"/>
    <n v="688"/>
    <s v="Average"/>
    <s v="Dr. Sharma"/>
  </r>
  <r>
    <s v="S1110"/>
    <s v="Student_110"/>
    <x v="4"/>
    <s v="Arts"/>
    <d v="2023-04-20T00:00:00"/>
    <s v="Enrolled"/>
    <n v="9355"/>
    <n v="8250"/>
    <n v="3.02"/>
    <n v="92"/>
    <n v="875"/>
    <s v="Good"/>
    <s v="Dr. Sharma"/>
  </r>
  <r>
    <s v="S1111"/>
    <s v="Student_111"/>
    <x v="5"/>
    <s v="Science"/>
    <d v="2022-10-30T00:00:00"/>
    <s v="Enrolled"/>
    <n v="12309"/>
    <n v="1062"/>
    <n v="2.71"/>
    <n v="116"/>
    <n v="1047"/>
    <s v="Average"/>
    <s v="Dr. Roy"/>
  </r>
  <r>
    <s v="S1112"/>
    <s v="Student_112"/>
    <x v="3"/>
    <s v="Arts"/>
    <d v="2024-02-11T00:00:00"/>
    <s v="Enrolled"/>
    <n v="8529"/>
    <n v="5629"/>
    <n v="3.62"/>
    <n v="95"/>
    <n v="578"/>
    <s v="Excellent"/>
    <s v="Dr. Sharma"/>
  </r>
  <r>
    <s v="S1113"/>
    <s v="Student_113"/>
    <x v="0"/>
    <s v="Business"/>
    <d v="2022-10-01T00:00:00"/>
    <s v="Enrolled"/>
    <n v="7580"/>
    <n v="7611"/>
    <n v="3.77"/>
    <n v="82"/>
    <n v="1076"/>
    <s v="Excellent"/>
    <s v="Dr. Sinha"/>
  </r>
  <r>
    <s v="S1114"/>
    <s v="Student_114"/>
    <x v="5"/>
    <s v="Business"/>
    <d v="2022-02-02T00:00:00"/>
    <s v="Enrolled"/>
    <n v="4713"/>
    <n v="8232"/>
    <n v="2.87"/>
    <n v="98"/>
    <n v="1317"/>
    <s v="Average"/>
    <s v="Dr. Sinha"/>
  </r>
  <r>
    <s v="S1115"/>
    <s v="Student_115"/>
    <x v="0"/>
    <s v="Science"/>
    <d v="2022-02-04T00:00:00"/>
    <s v="Enrolled"/>
    <n v="9304"/>
    <n v="1312"/>
    <n v="2.62"/>
    <n v="102"/>
    <n v="1315"/>
    <s v="Average"/>
    <s v="Dr. Roy"/>
  </r>
  <r>
    <s v="S1116"/>
    <s v="Student_116"/>
    <x v="2"/>
    <s v="Science"/>
    <d v="2024-03-18T00:00:00"/>
    <s v="Enrolled"/>
    <n v="2599"/>
    <n v="6425"/>
    <n v="3.62"/>
    <n v="5"/>
    <n v="542"/>
    <s v="Excellent"/>
    <s v="Dr. Roy"/>
  </r>
  <r>
    <s v="S1117"/>
    <s v="Student_117"/>
    <x v="1"/>
    <s v="Business"/>
    <d v="2023-10-03T00:00:00"/>
    <s v="Enrolled"/>
    <n v="12572"/>
    <n v="8587"/>
    <n v="3.67"/>
    <n v="14"/>
    <n v="709"/>
    <s v="Excellent"/>
    <s v="Dr. Sinha"/>
  </r>
  <r>
    <s v="S1118"/>
    <s v="Student_118"/>
    <x v="2"/>
    <s v="Engineering"/>
    <d v="2024-02-28T00:00:00"/>
    <s v="Enrolled"/>
    <n v="10736"/>
    <n v="6508"/>
    <n v="2.48"/>
    <n v="21"/>
    <n v="561"/>
    <s v="Average"/>
    <s v=" Dr. Mehta"/>
  </r>
  <r>
    <s v="S1119"/>
    <s v="Student_119"/>
    <x v="6"/>
    <s v="Arts"/>
    <d v="2022-02-17T00:00:00"/>
    <s v="Enrolled"/>
    <n v="11349"/>
    <n v="8642"/>
    <n v="3.5"/>
    <n v="112"/>
    <n v="1302"/>
    <s v="Excellent"/>
    <s v="Dr. Sharma"/>
  </r>
  <r>
    <s v="S1120"/>
    <s v="Student_120"/>
    <x v="3"/>
    <s v="Engineering"/>
    <d v="2023-07-11T00:00:00"/>
    <s v="Enrolled"/>
    <n v="2073"/>
    <n v="1993"/>
    <n v="3.62"/>
    <n v="0"/>
    <n v="793"/>
    <s v="Excellent"/>
    <s v=" Dr. Mehta"/>
  </r>
  <r>
    <s v="S1121"/>
    <s v="Student_121"/>
    <x v="3"/>
    <s v="Arts"/>
    <d v="2023-11-06T00:00:00"/>
    <s v="Completed"/>
    <n v="3742"/>
    <n v="4389"/>
    <n v="2.67"/>
    <n v="9"/>
    <n v="0"/>
    <s v="Average"/>
    <s v="Dr. Sharma"/>
  </r>
  <r>
    <s v="S1122"/>
    <s v="Student_122"/>
    <x v="1"/>
    <s v="Science"/>
    <d v="2024-01-08T00:00:00"/>
    <s v="Enrolled"/>
    <n v="5954"/>
    <n v="8075"/>
    <n v="2.82"/>
    <n v="57"/>
    <n v="612"/>
    <s v="Average"/>
    <s v="Dr. Roy"/>
  </r>
  <r>
    <s v="S1123"/>
    <s v="Student_123"/>
    <x v="1"/>
    <s v="Engineering"/>
    <d v="2023-11-26T00:00:00"/>
    <s v="Completed"/>
    <n v="5513"/>
    <n v="1545"/>
    <n v="2.72"/>
    <n v="79"/>
    <n v="0"/>
    <s v="Average"/>
    <s v=" Dr. Mehta"/>
  </r>
  <r>
    <s v="S1124"/>
    <s v="Student_124"/>
    <x v="6"/>
    <s v="Engineering"/>
    <d v="2024-03-13T00:00:00"/>
    <s v="Completed"/>
    <n v="9374"/>
    <n v="3980"/>
    <n v="3.9"/>
    <n v="92"/>
    <n v="0"/>
    <s v="Excellent"/>
    <s v=" Dr. Mehta"/>
  </r>
  <r>
    <s v="S1125"/>
    <s v="Student_125"/>
    <x v="6"/>
    <s v="Business"/>
    <d v="2022-09-21T00:00:00"/>
    <s v="Enrolled"/>
    <n v="13694"/>
    <n v="5031"/>
    <n v="2.2400000000000002"/>
    <n v="42"/>
    <n v="1086"/>
    <s v="Average"/>
    <s v="Dr. Sinha"/>
  </r>
  <r>
    <s v="S1126"/>
    <s v="Student_126"/>
    <x v="4"/>
    <s v="Business"/>
    <d v="2023-12-11T00:00:00"/>
    <s v="Completed"/>
    <n v="7401"/>
    <n v="5862"/>
    <n v="3.24"/>
    <n v="1"/>
    <n v="0"/>
    <s v="Good"/>
    <s v="Dr. Sinha"/>
  </r>
  <r>
    <s v="S1127"/>
    <s v="Student_127"/>
    <x v="4"/>
    <s v="Arts"/>
    <d v="2024-03-28T00:00:00"/>
    <s v="Enrolled"/>
    <n v="10718"/>
    <n v="5162"/>
    <n v="3.21"/>
    <n v="32"/>
    <n v="532"/>
    <s v="Good"/>
    <s v="Dr. Sharma"/>
  </r>
  <r>
    <s v="S1128"/>
    <s v="Student_128"/>
    <x v="5"/>
    <s v="Arts"/>
    <d v="2022-02-27T00:00:00"/>
    <s v="Enrolled"/>
    <n v="8809"/>
    <n v="7719"/>
    <n v="2.92"/>
    <n v="39"/>
    <n v="1292"/>
    <s v="Average"/>
    <s v="Dr. Sharma"/>
  </r>
  <r>
    <s v="S1129"/>
    <s v="Student_129"/>
    <x v="3"/>
    <s v="Business"/>
    <d v="2023-04-21T00:00:00"/>
    <s v="Dropped"/>
    <n v="5590"/>
    <n v="9943"/>
    <n v="2.37"/>
    <n v="4"/>
    <n v="0"/>
    <s v="Average"/>
    <s v="Dr. Sinha"/>
  </r>
  <r>
    <s v="S1130"/>
    <s v="Student_130"/>
    <x v="5"/>
    <s v="Arts"/>
    <d v="2022-06-02T00:00:00"/>
    <s v="Completed"/>
    <n v="4728"/>
    <n v="2909"/>
    <n v="3.64"/>
    <n v="39"/>
    <n v="0"/>
    <s v="Excellent"/>
    <s v="Dr. Sharma"/>
  </r>
  <r>
    <s v="S1131"/>
    <s v="Student_131"/>
    <x v="4"/>
    <s v="Arts"/>
    <d v="2022-05-08T00:00:00"/>
    <s v="Completed"/>
    <n v="9469"/>
    <n v="6841"/>
    <n v="2.94"/>
    <n v="53"/>
    <n v="0"/>
    <s v="Average"/>
    <s v="Dr. Sharma"/>
  </r>
  <r>
    <s v="S1132"/>
    <s v="Student_132"/>
    <x v="7"/>
    <s v="Business"/>
    <d v="2022-07-31T00:00:00"/>
    <s v="Enrolled"/>
    <n v="10140"/>
    <n v="8620"/>
    <n v="3.6"/>
    <n v="115"/>
    <n v="1138"/>
    <s v="Excellent"/>
    <s v="Dr. Sinha"/>
  </r>
  <r>
    <s v="S1133"/>
    <s v="Student_133"/>
    <x v="5"/>
    <s v="Arts"/>
    <d v="2024-01-16T00:00:00"/>
    <s v="Enrolled"/>
    <n v="9766"/>
    <n v="5059"/>
    <n v="3.41"/>
    <n v="56"/>
    <n v="604"/>
    <s v="Good"/>
    <s v="Dr. Sharma"/>
  </r>
  <r>
    <s v="S1134"/>
    <s v="Student_134"/>
    <x v="2"/>
    <s v="Arts"/>
    <d v="2023-11-29T00:00:00"/>
    <s v="Completed"/>
    <n v="3860"/>
    <n v="8811"/>
    <n v="3.15"/>
    <n v="103"/>
    <n v="0"/>
    <s v="Good"/>
    <s v="Dr. Sharma"/>
  </r>
  <r>
    <s v="S1135"/>
    <s v="Student_135"/>
    <x v="1"/>
    <s v="Engineering"/>
    <d v="2023-07-02T00:00:00"/>
    <s v="Completed"/>
    <n v="7810"/>
    <n v="857"/>
    <n v="3.97"/>
    <n v="63"/>
    <n v="0"/>
    <s v="Excellent"/>
    <s v=" Dr. Mehta"/>
  </r>
  <r>
    <s v="S1136"/>
    <s v="Student_136"/>
    <x v="4"/>
    <s v="Arts"/>
    <d v="2024-03-13T00:00:00"/>
    <s v="Dropped"/>
    <n v="2993"/>
    <n v="1240"/>
    <n v="3.79"/>
    <n v="111"/>
    <n v="0"/>
    <s v="Excellent"/>
    <s v="Dr. Sharma"/>
  </r>
  <r>
    <s v="S1137"/>
    <s v="Student_137"/>
    <x v="4"/>
    <s v="Science"/>
    <d v="2022-07-03T00:00:00"/>
    <s v="Enrolled"/>
    <n v="2004"/>
    <n v="965"/>
    <n v="3.84"/>
    <n v="87"/>
    <n v="1166"/>
    <s v="Excellent"/>
    <s v="Dr. Roy"/>
  </r>
  <r>
    <s v="S1138"/>
    <s v="Student_138"/>
    <x v="7"/>
    <s v="Engineering"/>
    <d v="2022-07-14T00:00:00"/>
    <s v="Dropped"/>
    <n v="8745"/>
    <n v="7279"/>
    <n v="2.97"/>
    <n v="31"/>
    <n v="0"/>
    <s v="Average"/>
    <s v=" Dr. Mehta"/>
  </r>
  <r>
    <s v="S1139"/>
    <s v="Student_139"/>
    <x v="5"/>
    <s v="Science"/>
    <d v="2022-03-11T00:00:00"/>
    <s v="Enrolled"/>
    <n v="13687"/>
    <n v="366"/>
    <n v="3.07"/>
    <n v="39"/>
    <n v="1280"/>
    <s v="Good"/>
    <s v="Dr. Roy"/>
  </r>
  <r>
    <s v="S1140"/>
    <s v="Student_140"/>
    <x v="6"/>
    <s v="Engineering"/>
    <d v="2022-07-24T00:00:00"/>
    <s v="Enrolled"/>
    <n v="14018"/>
    <n v="463"/>
    <n v="2.0699999999999998"/>
    <n v="33"/>
    <n v="1145"/>
    <s v="Average"/>
    <s v=" Dr. Mehta"/>
  </r>
  <r>
    <s v="S1141"/>
    <s v="Student_141"/>
    <x v="7"/>
    <s v="Arts"/>
    <d v="2022-10-07T00:00:00"/>
    <s v="Enrolled"/>
    <n v="9817"/>
    <n v="5564"/>
    <n v="2.57"/>
    <n v="48"/>
    <n v="1070"/>
    <s v="Average"/>
    <s v="Dr. Sharma"/>
  </r>
  <r>
    <s v="S1142"/>
    <s v="Student_142"/>
    <x v="4"/>
    <s v="Engineering"/>
    <d v="2023-03-15T00:00:00"/>
    <s v="Completed"/>
    <n v="13150"/>
    <n v="5003"/>
    <n v="2.38"/>
    <n v="87"/>
    <n v="0"/>
    <s v="Average"/>
    <s v=" Dr. Mehta"/>
  </r>
  <r>
    <s v="S1143"/>
    <s v="Student_143"/>
    <x v="4"/>
    <s v="Engineering"/>
    <d v="2023-07-16T00:00:00"/>
    <s v="Completed"/>
    <n v="14774"/>
    <n v="3722"/>
    <n v="3.78"/>
    <n v="106"/>
    <n v="0"/>
    <s v="Excellent"/>
    <s v=" Dr. Mehta"/>
  </r>
  <r>
    <s v="S1144"/>
    <s v="Student_144"/>
    <x v="5"/>
    <s v="Arts"/>
    <d v="2024-03-17T00:00:00"/>
    <s v="Enrolled"/>
    <n v="5340"/>
    <n v="8997"/>
    <n v="2.54"/>
    <n v="59"/>
    <n v="543"/>
    <s v="Average"/>
    <s v="Dr. Sharma"/>
  </r>
  <r>
    <s v="S1145"/>
    <s v="Student_145"/>
    <x v="2"/>
    <s v="Arts"/>
    <d v="2022-01-18T00:00:00"/>
    <s v="Completed"/>
    <n v="12094"/>
    <n v="3403"/>
    <n v="2.27"/>
    <n v="69"/>
    <n v="0"/>
    <s v="Average"/>
    <s v="Dr. Sharma"/>
  </r>
  <r>
    <s v="S1146"/>
    <s v="Student_146"/>
    <x v="6"/>
    <s v="Engineering"/>
    <d v="2023-03-29T00:00:00"/>
    <s v="Enrolled"/>
    <n v="14344"/>
    <n v="1358"/>
    <n v="3.34"/>
    <n v="3"/>
    <n v="897"/>
    <s v="Good"/>
    <s v=" Dr. Mehta"/>
  </r>
  <r>
    <s v="S1147"/>
    <s v="Student_147"/>
    <x v="6"/>
    <s v="Science"/>
    <d v="2022-08-21T00:00:00"/>
    <s v="Enrolled"/>
    <n v="7247"/>
    <n v="6919"/>
    <n v="2.27"/>
    <n v="109"/>
    <n v="1117"/>
    <s v="Average"/>
    <s v="Dr. Roy"/>
  </r>
  <r>
    <s v="S1148"/>
    <s v="Student_148"/>
    <x v="5"/>
    <s v="Business"/>
    <d v="2023-07-31T00:00:00"/>
    <s v="Enrolled"/>
    <n v="8141"/>
    <n v="427"/>
    <n v="2.17"/>
    <n v="113"/>
    <n v="773"/>
    <s v="Average"/>
    <s v="Dr. Sinha"/>
  </r>
  <r>
    <s v="S1149"/>
    <s v="Student_149"/>
    <x v="6"/>
    <s v="Business"/>
    <d v="2022-05-15T00:00:00"/>
    <s v="Enrolled"/>
    <n v="9809"/>
    <n v="8641"/>
    <n v="2.4"/>
    <n v="87"/>
    <n v="1215"/>
    <s v="Average"/>
    <s v="Dr. Sinha"/>
  </r>
  <r>
    <s v="S1150"/>
    <s v="Student_150"/>
    <x v="1"/>
    <s v="Science"/>
    <d v="2022-10-04T00:00:00"/>
    <s v="Enrolled"/>
    <n v="10454"/>
    <n v="3317"/>
    <n v="2.06"/>
    <n v="29"/>
    <n v="1073"/>
    <s v="Average"/>
    <s v="Dr. Roy"/>
  </r>
  <r>
    <s v="S1151"/>
    <s v="Student_151"/>
    <x v="6"/>
    <s v="Science"/>
    <d v="2023-08-26T00:00:00"/>
    <s v="Enrolled"/>
    <n v="10121"/>
    <n v="466"/>
    <n v="2.3199999999999998"/>
    <n v="90"/>
    <n v="747"/>
    <s v="Average"/>
    <s v="Dr. Roy"/>
  </r>
  <r>
    <s v="S1152"/>
    <s v="Student_152"/>
    <x v="5"/>
    <s v="Arts"/>
    <d v="2024-05-28T00:00:00"/>
    <s v="Enrolled"/>
    <n v="4736"/>
    <n v="3962"/>
    <n v="3.01"/>
    <n v="17"/>
    <n v="471"/>
    <s v="Good"/>
    <s v="Dr. Sharma"/>
  </r>
  <r>
    <s v="S1153"/>
    <s v="Student_153"/>
    <x v="4"/>
    <s v="Arts"/>
    <d v="2022-02-26T00:00:00"/>
    <s v="Dropped"/>
    <n v="9014"/>
    <n v="3013"/>
    <n v="2.99"/>
    <n v="45"/>
    <n v="0"/>
    <s v="Average"/>
    <s v="Dr. Sharma"/>
  </r>
  <r>
    <s v="S1154"/>
    <s v="Student_154"/>
    <x v="0"/>
    <s v="Science"/>
    <d v="2024-06-16T00:00:00"/>
    <s v="Enrolled"/>
    <n v="2715"/>
    <n v="5649"/>
    <n v="3.53"/>
    <n v="0"/>
    <n v="452"/>
    <s v="Excellent"/>
    <s v="Dr. Roy"/>
  </r>
  <r>
    <s v="S1155"/>
    <s v="Student_155"/>
    <x v="0"/>
    <s v="Science"/>
    <d v="2023-03-15T00:00:00"/>
    <s v="Enrolled"/>
    <n v="13742"/>
    <n v="7678"/>
    <n v="2.35"/>
    <n v="38"/>
    <n v="911"/>
    <s v="Average"/>
    <s v="Dr. Roy"/>
  </r>
  <r>
    <s v="S1156"/>
    <s v="Student_156"/>
    <x v="5"/>
    <s v="Business"/>
    <d v="2022-05-12T00:00:00"/>
    <s v="Completed"/>
    <n v="3617"/>
    <n v="3075"/>
    <n v="2.81"/>
    <n v="5"/>
    <n v="0"/>
    <s v="Average"/>
    <s v="Dr. Sinha"/>
  </r>
  <r>
    <s v="S1157"/>
    <s v="Student_157"/>
    <x v="0"/>
    <s v="Arts"/>
    <d v="2022-05-25T00:00:00"/>
    <s v="Completed"/>
    <n v="13091"/>
    <n v="8135"/>
    <n v="3.49"/>
    <n v="0"/>
    <n v="0"/>
    <s v="Good"/>
    <s v="Dr. Sharma"/>
  </r>
  <r>
    <s v="S1158"/>
    <s v="Student_158"/>
    <x v="4"/>
    <s v="Science"/>
    <d v="2024-02-26T00:00:00"/>
    <s v="Dropped"/>
    <n v="11936"/>
    <n v="8739"/>
    <n v="2.5299999999999998"/>
    <n v="93"/>
    <n v="0"/>
    <s v="Average"/>
    <s v="Dr. Roy"/>
  </r>
  <r>
    <s v="S1159"/>
    <s v="Student_159"/>
    <x v="0"/>
    <s v="Engineering"/>
    <d v="2022-02-13T00:00:00"/>
    <s v="Enrolled"/>
    <n v="14162"/>
    <n v="7133"/>
    <n v="3.75"/>
    <n v="115"/>
    <n v="1306"/>
    <s v="Excellent"/>
    <s v=" Dr. Mehta"/>
  </r>
  <r>
    <s v="S1160"/>
    <s v="Student_160"/>
    <x v="4"/>
    <s v="Engineering"/>
    <d v="2022-01-18T00:00:00"/>
    <s v="Enrolled"/>
    <n v="12730"/>
    <n v="8258"/>
    <n v="3.22"/>
    <n v="99"/>
    <n v="1332"/>
    <s v="Good"/>
    <s v=" Dr. Mehta"/>
  </r>
  <r>
    <s v="S1161"/>
    <s v="Student_161"/>
    <x v="7"/>
    <s v="Science"/>
    <d v="2023-10-14T00:00:00"/>
    <s v="Completed"/>
    <n v="12837"/>
    <n v="3765"/>
    <n v="3.52"/>
    <n v="105"/>
    <n v="0"/>
    <s v="Excellent"/>
    <s v="Dr. Roy"/>
  </r>
  <r>
    <s v="S1162"/>
    <s v="Student_162"/>
    <x v="4"/>
    <s v="Arts"/>
    <d v="2023-04-09T00:00:00"/>
    <s v="Dropped"/>
    <n v="6301"/>
    <n v="527"/>
    <n v="3.23"/>
    <n v="117"/>
    <n v="0"/>
    <s v="Good"/>
    <s v="Dr. Sharma"/>
  </r>
  <r>
    <s v="S1163"/>
    <s v="Student_163"/>
    <x v="5"/>
    <s v="Arts"/>
    <d v="2022-05-25T00:00:00"/>
    <s v="Enrolled"/>
    <n v="12857"/>
    <n v="2010"/>
    <n v="2.76"/>
    <n v="4"/>
    <n v="1205"/>
    <s v="Average"/>
    <s v="Dr. Sharma"/>
  </r>
  <r>
    <s v="S1164"/>
    <s v="Student_164"/>
    <x v="3"/>
    <s v="Engineering"/>
    <d v="2022-08-30T00:00:00"/>
    <s v="Enrolled"/>
    <n v="10432"/>
    <n v="8752"/>
    <n v="3.08"/>
    <n v="77"/>
    <n v="1108"/>
    <s v="Good"/>
    <s v=" Dr. Mehta"/>
  </r>
  <r>
    <s v="S1165"/>
    <s v="Student_165"/>
    <x v="3"/>
    <s v="Science"/>
    <d v="2022-10-04T00:00:00"/>
    <s v="Completed"/>
    <n v="11825"/>
    <n v="9226"/>
    <n v="3.93"/>
    <n v="43"/>
    <n v="0"/>
    <s v="Excellent"/>
    <s v="Dr. Roy"/>
  </r>
  <r>
    <s v="S1166"/>
    <s v="Student_166"/>
    <x v="1"/>
    <s v="Business"/>
    <d v="2023-12-02T00:00:00"/>
    <s v="Enrolled"/>
    <n v="3474"/>
    <n v="3909"/>
    <n v="3.89"/>
    <n v="111"/>
    <n v="649"/>
    <s v="Excellent"/>
    <s v="Dr. Sinha"/>
  </r>
  <r>
    <s v="S1167"/>
    <s v="Student_167"/>
    <x v="2"/>
    <s v="Engineering"/>
    <d v="2022-01-22T00:00:00"/>
    <s v="Completed"/>
    <n v="14567"/>
    <n v="6117"/>
    <n v="2.2400000000000002"/>
    <n v="9"/>
    <n v="0"/>
    <s v="Average"/>
    <s v=" Dr. Mehta"/>
  </r>
  <r>
    <s v="S1168"/>
    <s v="Student_168"/>
    <x v="6"/>
    <s v="Arts"/>
    <d v="2023-01-07T00:00:00"/>
    <s v="Enrolled"/>
    <n v="12381"/>
    <n v="5712"/>
    <n v="2.57"/>
    <n v="104"/>
    <n v="978"/>
    <s v="Average"/>
    <s v="Dr. Sharma"/>
  </r>
  <r>
    <s v="S1169"/>
    <s v="Student_169"/>
    <x v="1"/>
    <s v="Science"/>
    <d v="2024-04-04T00:00:00"/>
    <s v="Enrolled"/>
    <n v="14324"/>
    <n v="3842"/>
    <n v="3.29"/>
    <n v="36"/>
    <n v="525"/>
    <s v="Good"/>
    <s v="Dr. Roy"/>
  </r>
  <r>
    <s v="S1170"/>
    <s v="Student_170"/>
    <x v="4"/>
    <s v="Business"/>
    <d v="2023-09-19T00:00:00"/>
    <s v="Enrolled"/>
    <n v="12649"/>
    <n v="5633"/>
    <n v="2.2999999999999998"/>
    <n v="77"/>
    <n v="723"/>
    <s v="Average"/>
    <s v="Dr. Sinha"/>
  </r>
  <r>
    <s v="S1171"/>
    <s v="Student_171"/>
    <x v="3"/>
    <s v="Engineering"/>
    <d v="2023-12-22T00:00:00"/>
    <s v="Completed"/>
    <n v="14074"/>
    <n v="6861"/>
    <n v="3.43"/>
    <n v="82"/>
    <n v="0"/>
    <s v="Good"/>
    <s v=" Dr. Mehta"/>
  </r>
  <r>
    <s v="S1172"/>
    <s v="Student_172"/>
    <x v="0"/>
    <s v="Business"/>
    <d v="2024-02-05T00:00:00"/>
    <s v="Completed"/>
    <n v="3427"/>
    <n v="4126"/>
    <n v="3.35"/>
    <n v="24"/>
    <n v="0"/>
    <s v="Good"/>
    <s v="Dr. Sinha"/>
  </r>
  <r>
    <s v="S1173"/>
    <s v="Student_173"/>
    <x v="1"/>
    <s v="Engineering"/>
    <d v="2022-01-27T00:00:00"/>
    <s v="Enrolled"/>
    <n v="12397"/>
    <n v="1786"/>
    <n v="3.54"/>
    <n v="60"/>
    <n v="1323"/>
    <s v="Excellent"/>
    <s v=" Dr. Mehta"/>
  </r>
  <r>
    <s v="S1174"/>
    <s v="Student_174"/>
    <x v="3"/>
    <s v="Science"/>
    <d v="2022-04-17T00:00:00"/>
    <s v="Dropped"/>
    <n v="6795"/>
    <n v="8202"/>
    <n v="2.66"/>
    <n v="64"/>
    <n v="0"/>
    <s v="Average"/>
    <s v="Dr. Roy"/>
  </r>
  <r>
    <s v="S1175"/>
    <s v="Student_175"/>
    <x v="4"/>
    <s v="Business"/>
    <d v="2022-05-19T00:00:00"/>
    <s v="Completed"/>
    <n v="8638"/>
    <n v="9153"/>
    <n v="3.5"/>
    <n v="113"/>
    <n v="0"/>
    <s v="Excellent"/>
    <s v="Dr. Sinha"/>
  </r>
  <r>
    <s v="S1176"/>
    <s v="Student_176"/>
    <x v="1"/>
    <s v="Science"/>
    <d v="2023-01-30T00:00:00"/>
    <s v="Dropped"/>
    <n v="7115"/>
    <n v="4495"/>
    <n v="2.46"/>
    <n v="113"/>
    <n v="0"/>
    <s v="Average"/>
    <s v="Dr. Roy"/>
  </r>
  <r>
    <s v="S1177"/>
    <s v="Student_177"/>
    <x v="7"/>
    <s v="Business"/>
    <d v="2022-07-03T00:00:00"/>
    <s v="Completed"/>
    <n v="9350"/>
    <n v="9475"/>
    <n v="2.27"/>
    <n v="42"/>
    <n v="0"/>
    <s v="Average"/>
    <s v="Dr. Sinha"/>
  </r>
  <r>
    <s v="S1178"/>
    <s v="Student_178"/>
    <x v="4"/>
    <s v="Business"/>
    <d v="2023-11-11T00:00:00"/>
    <s v="Enrolled"/>
    <n v="9814"/>
    <n v="5383"/>
    <n v="3.3"/>
    <n v="26"/>
    <n v="670"/>
    <s v="Good"/>
    <s v="Dr. Sinha"/>
  </r>
  <r>
    <s v="S1179"/>
    <s v="Student_179"/>
    <x v="5"/>
    <s v="Science"/>
    <d v="2024-03-27T00:00:00"/>
    <s v="Completed"/>
    <n v="3206"/>
    <n v="3995"/>
    <n v="2.2200000000000002"/>
    <n v="76"/>
    <n v="0"/>
    <s v="Average"/>
    <s v="Dr. Roy"/>
  </r>
  <r>
    <s v="S1180"/>
    <s v="Student_180"/>
    <x v="3"/>
    <s v="Science"/>
    <d v="2023-10-08T00:00:00"/>
    <s v="Enrolled"/>
    <n v="3198"/>
    <n v="3690"/>
    <n v="2.64"/>
    <n v="69"/>
    <n v="704"/>
    <s v="Average"/>
    <s v="Dr. Roy"/>
  </r>
  <r>
    <s v="S1181"/>
    <s v="Student_181"/>
    <x v="5"/>
    <s v="Science"/>
    <d v="2022-07-19T00:00:00"/>
    <s v="Enrolled"/>
    <n v="2972"/>
    <n v="2721"/>
    <n v="3.6"/>
    <n v="24"/>
    <n v="1150"/>
    <s v="Excellent"/>
    <s v="Dr. Roy"/>
  </r>
  <r>
    <s v="S1182"/>
    <s v="Student_182"/>
    <x v="1"/>
    <s v="Engineering"/>
    <d v="2024-02-05T00:00:00"/>
    <s v="Enrolled"/>
    <n v="8985"/>
    <n v="1826"/>
    <n v="2.1"/>
    <n v="9"/>
    <n v="584"/>
    <s v="Average"/>
    <s v=" Dr. Mehta"/>
  </r>
  <r>
    <s v="S1183"/>
    <s v="Student_183"/>
    <x v="4"/>
    <s v="Engineering"/>
    <d v="2023-01-08T00:00:00"/>
    <s v="Enrolled"/>
    <n v="8434"/>
    <n v="5655"/>
    <n v="3.62"/>
    <n v="50"/>
    <n v="977"/>
    <s v="Excellent"/>
    <s v=" Dr. Mehta"/>
  </r>
  <r>
    <s v="S1184"/>
    <s v="Student_184"/>
    <x v="7"/>
    <s v="Engineering"/>
    <d v="2024-04-07T00:00:00"/>
    <s v="Dropped"/>
    <n v="8637"/>
    <n v="6872"/>
    <n v="2.02"/>
    <n v="2"/>
    <n v="0"/>
    <s v="Average"/>
    <s v=" Dr. Mehta"/>
  </r>
  <r>
    <s v="S1185"/>
    <s v="Student_185"/>
    <x v="2"/>
    <s v="Engineering"/>
    <d v="2022-01-21T00:00:00"/>
    <s v="Enrolled"/>
    <n v="7498"/>
    <n v="3801"/>
    <n v="2.66"/>
    <n v="61"/>
    <n v="1329"/>
    <s v="Average"/>
    <s v=" Dr. Mehta"/>
  </r>
  <r>
    <s v="S1186"/>
    <s v="Student_186"/>
    <x v="6"/>
    <s v="Engineering"/>
    <d v="2022-08-24T00:00:00"/>
    <s v="Enrolled"/>
    <n v="8592"/>
    <n v="2399"/>
    <n v="2.95"/>
    <n v="113"/>
    <n v="1114"/>
    <s v="Average"/>
    <s v=" Dr. Mehta"/>
  </r>
  <r>
    <s v="S1187"/>
    <s v="Student_187"/>
    <x v="0"/>
    <s v="Science"/>
    <d v="2023-01-09T00:00:00"/>
    <s v="Enrolled"/>
    <n v="13019"/>
    <n v="9320"/>
    <n v="3.4"/>
    <n v="5"/>
    <n v="976"/>
    <s v="Good"/>
    <s v="Dr. Roy"/>
  </r>
  <r>
    <s v="S1188"/>
    <s v="Student_188"/>
    <x v="4"/>
    <s v="Business"/>
    <d v="2024-02-11T00:00:00"/>
    <s v="Enrolled"/>
    <n v="4919"/>
    <n v="1822"/>
    <n v="2.46"/>
    <n v="38"/>
    <n v="578"/>
    <s v="Average"/>
    <s v="Dr. Sinha"/>
  </r>
  <r>
    <s v="S1189"/>
    <s v="Student_189"/>
    <x v="1"/>
    <s v="Business"/>
    <d v="2023-04-22T00:00:00"/>
    <s v="Enrolled"/>
    <n v="2581"/>
    <n v="8966"/>
    <n v="3.75"/>
    <n v="22"/>
    <n v="873"/>
    <s v="Excellent"/>
    <s v="Dr. Sinha"/>
  </r>
  <r>
    <s v="S1190"/>
    <s v="Student_190"/>
    <x v="6"/>
    <s v="Arts"/>
    <d v="2023-03-15T00:00:00"/>
    <s v="Enrolled"/>
    <n v="7675"/>
    <n v="2892"/>
    <n v="3.24"/>
    <n v="62"/>
    <n v="911"/>
    <s v="Good"/>
    <s v="Dr. Sharma"/>
  </r>
  <r>
    <s v="S1191"/>
    <s v="Student_191"/>
    <x v="4"/>
    <s v="Science"/>
    <d v="2023-04-20T00:00:00"/>
    <s v="Enrolled"/>
    <n v="3222"/>
    <n v="2025"/>
    <n v="2.38"/>
    <n v="6"/>
    <n v="875"/>
    <s v="Average"/>
    <s v="Dr. Roy"/>
  </r>
  <r>
    <s v="S1192"/>
    <s v="Student_192"/>
    <x v="1"/>
    <s v="Science"/>
    <d v="2022-02-14T00:00:00"/>
    <s v="Enrolled"/>
    <n v="14952"/>
    <n v="2236"/>
    <n v="2.34"/>
    <n v="77"/>
    <n v="1305"/>
    <s v="Average"/>
    <s v="Dr. Roy"/>
  </r>
  <r>
    <s v="S1193"/>
    <s v="Student_193"/>
    <x v="1"/>
    <s v="Engineering"/>
    <d v="2022-04-27T00:00:00"/>
    <s v="Enrolled"/>
    <n v="2577"/>
    <n v="8811"/>
    <n v="3.43"/>
    <n v="99"/>
    <n v="1233"/>
    <s v="Good"/>
    <s v=" Dr. Mehta"/>
  </r>
  <r>
    <s v="S1194"/>
    <s v="Student_194"/>
    <x v="7"/>
    <s v="Arts"/>
    <d v="2022-10-27T00:00:00"/>
    <s v="Dropped"/>
    <n v="8254"/>
    <n v="1754"/>
    <n v="3.3"/>
    <n v="97"/>
    <n v="0"/>
    <s v="Good"/>
    <s v="Dr. Sharma"/>
  </r>
  <r>
    <s v="S1195"/>
    <s v="Student_195"/>
    <x v="5"/>
    <s v="Arts"/>
    <d v="2024-03-17T00:00:00"/>
    <s v="Dropped"/>
    <n v="3770"/>
    <n v="4072"/>
    <n v="2.73"/>
    <n v="23"/>
    <n v="0"/>
    <s v="Average"/>
    <s v="Dr. Sharma"/>
  </r>
  <r>
    <s v="S1196"/>
    <s v="Student_196"/>
    <x v="2"/>
    <s v="Science"/>
    <d v="2022-02-21T00:00:00"/>
    <s v="Enrolled"/>
    <n v="8294"/>
    <n v="3336"/>
    <n v="2.5099999999999998"/>
    <n v="80"/>
    <n v="1298"/>
    <s v="Average"/>
    <s v="Dr. Roy"/>
  </r>
  <r>
    <s v="S1197"/>
    <s v="Student_197"/>
    <x v="4"/>
    <s v="Arts"/>
    <d v="2022-04-29T00:00:00"/>
    <s v="Enrolled"/>
    <n v="11110"/>
    <n v="5912"/>
    <n v="2.83"/>
    <n v="93"/>
    <n v="1231"/>
    <s v="Average"/>
    <s v="Dr. Sharma"/>
  </r>
  <r>
    <s v="S1198"/>
    <s v="Student_198"/>
    <x v="4"/>
    <s v="Business"/>
    <d v="2023-04-15T00:00:00"/>
    <s v="Enrolled"/>
    <n v="4826"/>
    <n v="9578"/>
    <n v="3.3"/>
    <n v="48"/>
    <n v="880"/>
    <s v="Good"/>
    <s v="Dr. Sinha"/>
  </r>
  <r>
    <s v="S1199"/>
    <s v="Student_199"/>
    <x v="3"/>
    <s v="Business"/>
    <d v="2022-01-08T00:00:00"/>
    <s v="Enrolled"/>
    <n v="9328"/>
    <n v="5482"/>
    <n v="2.5099999999999998"/>
    <n v="78"/>
    <n v="1342"/>
    <s v="Average"/>
    <s v="Dr. Sinha"/>
  </r>
  <r>
    <s v="S1200"/>
    <s v="Student_200"/>
    <x v="2"/>
    <s v="Business"/>
    <d v="2023-11-03T00:00:00"/>
    <s v="Completed"/>
    <n v="10414"/>
    <n v="3254"/>
    <n v="2.36"/>
    <n v="48"/>
    <n v="0"/>
    <s v="Average"/>
    <s v="Dr. Sinha"/>
  </r>
  <r>
    <s v="S1201"/>
    <s v="Student_201"/>
    <x v="6"/>
    <s v="Business"/>
    <d v="2022-09-09T00:00:00"/>
    <s v="Enrolled"/>
    <n v="5868"/>
    <n v="3160"/>
    <n v="3.33"/>
    <n v="47"/>
    <n v="1098"/>
    <s v="Good"/>
    <s v="Dr. Sinha"/>
  </r>
  <r>
    <s v="S1202"/>
    <s v="Student_202"/>
    <x v="3"/>
    <s v="Engineering"/>
    <d v="2023-05-10T00:00:00"/>
    <s v="Enrolled"/>
    <n v="13500"/>
    <n v="3151"/>
    <n v="2.34"/>
    <n v="114"/>
    <n v="855"/>
    <s v="Average"/>
    <s v=" Dr. Mehta"/>
  </r>
  <r>
    <s v="S1203"/>
    <s v="Student_203"/>
    <x v="2"/>
    <s v="Arts"/>
    <d v="2022-11-30T00:00:00"/>
    <s v="Enrolled"/>
    <n v="5931"/>
    <n v="8777"/>
    <n v="3.86"/>
    <n v="31"/>
    <n v="1016"/>
    <s v="Excellent"/>
    <s v="Dr. Sharma"/>
  </r>
  <r>
    <s v="S1204"/>
    <s v="Student_204"/>
    <x v="0"/>
    <s v="Science"/>
    <d v="2024-06-11T00:00:00"/>
    <s v="Completed"/>
    <n v="9066"/>
    <n v="7848"/>
    <n v="2.21"/>
    <n v="26"/>
    <n v="0"/>
    <s v="Average"/>
    <s v="Dr. Roy"/>
  </r>
  <r>
    <s v="S1205"/>
    <s v="Student_205"/>
    <x v="1"/>
    <s v="Engineering"/>
    <d v="2022-06-18T00:00:00"/>
    <s v="Enrolled"/>
    <n v="7462"/>
    <n v="1641"/>
    <n v="3.01"/>
    <n v="72"/>
    <n v="1181"/>
    <s v="Good"/>
    <s v=" Dr. Mehta"/>
  </r>
  <r>
    <s v="S1206"/>
    <s v="Student_206"/>
    <x v="4"/>
    <s v="Business"/>
    <d v="2023-08-25T00:00:00"/>
    <s v="Enrolled"/>
    <n v="13915"/>
    <n v="3698"/>
    <n v="3"/>
    <n v="79"/>
    <n v="748"/>
    <s v="Good"/>
    <s v="Dr. Sinha"/>
  </r>
  <r>
    <s v="S1207"/>
    <s v="Student_207"/>
    <x v="2"/>
    <s v="Business"/>
    <d v="2022-05-02T00:00:00"/>
    <s v="Completed"/>
    <n v="10682"/>
    <n v="3998"/>
    <n v="2.58"/>
    <n v="34"/>
    <n v="0"/>
    <s v="Average"/>
    <s v="Dr. Sinha"/>
  </r>
  <r>
    <s v="S1208"/>
    <s v="Student_208"/>
    <x v="2"/>
    <s v="Engineering"/>
    <d v="2022-01-04T00:00:00"/>
    <s v="Enrolled"/>
    <n v="7804"/>
    <n v="1458"/>
    <n v="3.63"/>
    <n v="68"/>
    <n v="1346"/>
    <s v="Excellent"/>
    <s v=" Dr. Mehta"/>
  </r>
  <r>
    <s v="S1209"/>
    <s v="Student_209"/>
    <x v="5"/>
    <s v="Engineering"/>
    <d v="2024-05-21T00:00:00"/>
    <s v="Completed"/>
    <n v="14208"/>
    <n v="1610"/>
    <n v="2.4"/>
    <n v="64"/>
    <n v="0"/>
    <s v="Average"/>
    <s v=" Dr. Mehta"/>
  </r>
  <r>
    <s v="S1210"/>
    <s v="Student_210"/>
    <x v="2"/>
    <s v="Science"/>
    <d v="2024-04-18T00:00:00"/>
    <s v="Dropped"/>
    <n v="10912"/>
    <n v="7036"/>
    <n v="2.34"/>
    <n v="43"/>
    <n v="0"/>
    <s v="Average"/>
    <s v="Dr. Roy"/>
  </r>
  <r>
    <s v="S1211"/>
    <s v="Student_211"/>
    <x v="1"/>
    <s v="Engineering"/>
    <d v="2023-11-01T00:00:00"/>
    <s v="Enrolled"/>
    <n v="4292"/>
    <n v="5770"/>
    <n v="3.5"/>
    <n v="96"/>
    <n v="680"/>
    <s v="Excellent"/>
    <s v=" Dr. Mehta"/>
  </r>
  <r>
    <s v="S1212"/>
    <s v="Student_212"/>
    <x v="4"/>
    <s v="Arts"/>
    <d v="2023-11-15T00:00:00"/>
    <s v="Completed"/>
    <n v="13557"/>
    <n v="7162"/>
    <n v="2.0299999999999998"/>
    <n v="111"/>
    <n v="0"/>
    <s v="Average"/>
    <s v="Dr. Sharma"/>
  </r>
  <r>
    <s v="S1213"/>
    <s v="Student_213"/>
    <x v="1"/>
    <s v="Business"/>
    <d v="2023-09-06T00:00:00"/>
    <s v="Completed"/>
    <n v="9626"/>
    <n v="5195"/>
    <n v="3.38"/>
    <n v="17"/>
    <n v="0"/>
    <s v="Good"/>
    <s v="Dr. Sinha"/>
  </r>
  <r>
    <s v="S1214"/>
    <s v="Student_214"/>
    <x v="0"/>
    <s v="Engineering"/>
    <d v="2023-08-19T00:00:00"/>
    <s v="Enrolled"/>
    <n v="13924"/>
    <n v="919"/>
    <n v="2.89"/>
    <n v="108"/>
    <n v="754"/>
    <s v="Average"/>
    <s v=" Dr. Mehta"/>
  </r>
  <r>
    <s v="S1215"/>
    <s v="Student_215"/>
    <x v="1"/>
    <s v="Business"/>
    <d v="2022-08-29T00:00:00"/>
    <s v="Enrolled"/>
    <n v="11491"/>
    <n v="8965"/>
    <n v="2.95"/>
    <n v="5"/>
    <n v="1109"/>
    <s v="Average"/>
    <s v="Dr. Sinha"/>
  </r>
  <r>
    <s v="S1216"/>
    <s v="Student_216"/>
    <x v="7"/>
    <s v="Science"/>
    <d v="2024-04-06T00:00:00"/>
    <s v="Enrolled"/>
    <n v="3781"/>
    <n v="4601"/>
    <n v="3.36"/>
    <n v="6"/>
    <n v="523"/>
    <s v="Good"/>
    <s v="Dr. Roy"/>
  </r>
  <r>
    <s v="S1217"/>
    <s v="Student_217"/>
    <x v="1"/>
    <s v="Business"/>
    <d v="2023-11-22T00:00:00"/>
    <s v="Completed"/>
    <n v="12986"/>
    <n v="7952"/>
    <n v="2.85"/>
    <n v="90"/>
    <n v="0"/>
    <s v="Average"/>
    <s v="Dr. Sinha"/>
  </r>
  <r>
    <s v="S1218"/>
    <s v="Student_218"/>
    <x v="7"/>
    <s v="Engineering"/>
    <d v="2022-06-07T00:00:00"/>
    <s v="Enrolled"/>
    <n v="5785"/>
    <n v="8652"/>
    <n v="3.75"/>
    <n v="96"/>
    <n v="1192"/>
    <s v="Excellent"/>
    <s v=" Dr. Mehta"/>
  </r>
  <r>
    <s v="S1219"/>
    <s v="Student_219"/>
    <x v="1"/>
    <s v="Business"/>
    <d v="2022-12-29T00:00:00"/>
    <s v="Enrolled"/>
    <n v="6786"/>
    <n v="6481"/>
    <n v="2.57"/>
    <n v="28"/>
    <n v="987"/>
    <s v="Average"/>
    <s v="Dr. Sinha"/>
  </r>
  <r>
    <s v="S1220"/>
    <s v="Student_220"/>
    <x v="4"/>
    <s v="Arts"/>
    <d v="2022-10-09T00:00:00"/>
    <s v="Enrolled"/>
    <n v="6615"/>
    <n v="199"/>
    <n v="2.04"/>
    <n v="38"/>
    <n v="1068"/>
    <s v="Average"/>
    <s v="Dr. Sharma"/>
  </r>
  <r>
    <s v="S1221"/>
    <s v="Student_221"/>
    <x v="6"/>
    <s v="Science"/>
    <d v="2024-06-06T00:00:00"/>
    <s v="Enrolled"/>
    <n v="9625"/>
    <n v="8374"/>
    <n v="3.69"/>
    <n v="6"/>
    <n v="462"/>
    <s v="Excellent"/>
    <s v="Dr. Roy"/>
  </r>
  <r>
    <s v="S1222"/>
    <s v="Student_222"/>
    <x v="7"/>
    <s v="Business"/>
    <d v="2023-09-23T00:00:00"/>
    <s v="Enrolled"/>
    <n v="13304"/>
    <n v="6463"/>
    <n v="3.24"/>
    <n v="96"/>
    <n v="719"/>
    <s v="Good"/>
    <s v="Dr. Sinha"/>
  </r>
  <r>
    <s v="S1223"/>
    <s v="Student_223"/>
    <x v="6"/>
    <s v="Engineering"/>
    <d v="2023-07-09T00:00:00"/>
    <s v="Enrolled"/>
    <n v="4559"/>
    <n v="385"/>
    <n v="3.67"/>
    <n v="105"/>
    <n v="795"/>
    <s v="Excellent"/>
    <s v=" Dr. Mehta"/>
  </r>
  <r>
    <s v="S1224"/>
    <s v="Student_224"/>
    <x v="7"/>
    <s v="Arts"/>
    <d v="2022-08-04T00:00:00"/>
    <s v="Enrolled"/>
    <n v="4418"/>
    <n v="295"/>
    <n v="2.12"/>
    <n v="65"/>
    <n v="1134"/>
    <s v="Average"/>
    <s v="Dr. Sharma"/>
  </r>
  <r>
    <s v="S1225"/>
    <s v="Student_225"/>
    <x v="4"/>
    <s v="Science"/>
    <d v="2022-10-08T00:00:00"/>
    <s v="Enrolled"/>
    <n v="11433"/>
    <n v="5463"/>
    <n v="2.87"/>
    <n v="55"/>
    <n v="1069"/>
    <s v="Average"/>
    <s v="Dr. Roy"/>
  </r>
  <r>
    <s v="S1226"/>
    <s v="Student_226"/>
    <x v="4"/>
    <s v="Business"/>
    <d v="2023-08-11T00:00:00"/>
    <s v="Enrolled"/>
    <n v="10920"/>
    <n v="1855"/>
    <n v="2.5299999999999998"/>
    <n v="35"/>
    <n v="762"/>
    <s v="Average"/>
    <s v="Dr. Sinha"/>
  </r>
  <r>
    <s v="S1227"/>
    <s v="Student_227"/>
    <x v="5"/>
    <s v="Engineering"/>
    <d v="2022-03-24T00:00:00"/>
    <s v="Completed"/>
    <n v="7532"/>
    <n v="5770"/>
    <n v="2.84"/>
    <n v="53"/>
    <n v="0"/>
    <s v="Average"/>
    <s v=" Dr. Mehta"/>
  </r>
  <r>
    <s v="S1228"/>
    <s v="Student_228"/>
    <x v="4"/>
    <s v="Business"/>
    <d v="2023-10-27T00:00:00"/>
    <s v="Enrolled"/>
    <n v="4365"/>
    <n v="9361"/>
    <n v="3.09"/>
    <n v="24"/>
    <n v="685"/>
    <s v="Good"/>
    <s v="Dr. Sinha"/>
  </r>
  <r>
    <s v="S1229"/>
    <s v="Student_229"/>
    <x v="6"/>
    <s v="Engineering"/>
    <d v="2022-01-07T00:00:00"/>
    <s v="Completed"/>
    <n v="8437"/>
    <n v="5207"/>
    <n v="2.61"/>
    <n v="78"/>
    <n v="0"/>
    <s v="Average"/>
    <s v=" Dr. Mehta"/>
  </r>
  <r>
    <s v="S1230"/>
    <s v="Student_230"/>
    <x v="6"/>
    <s v="Business"/>
    <d v="2023-02-28T00:00:00"/>
    <s v="Enrolled"/>
    <n v="8696"/>
    <n v="684"/>
    <n v="2.88"/>
    <n v="83"/>
    <n v="926"/>
    <s v="Average"/>
    <s v="Dr. Sinha"/>
  </r>
  <r>
    <s v="S1231"/>
    <s v="Student_231"/>
    <x v="2"/>
    <s v="Business"/>
    <d v="2022-05-01T00:00:00"/>
    <s v="Completed"/>
    <n v="11639"/>
    <n v="4226"/>
    <n v="3.24"/>
    <n v="43"/>
    <n v="0"/>
    <s v="Good"/>
    <s v="Dr. Sinha"/>
  </r>
  <r>
    <s v="S1232"/>
    <s v="Student_232"/>
    <x v="4"/>
    <s v="Science"/>
    <d v="2023-12-20T00:00:00"/>
    <s v="Completed"/>
    <n v="14104"/>
    <n v="7961"/>
    <n v="3.12"/>
    <n v="119"/>
    <n v="0"/>
    <s v="Good"/>
    <s v="Dr. Roy"/>
  </r>
  <r>
    <s v="S1233"/>
    <s v="Student_233"/>
    <x v="3"/>
    <s v="Science"/>
    <d v="2023-09-12T00:00:00"/>
    <s v="Dropped"/>
    <n v="8577"/>
    <n v="1188"/>
    <n v="2.21"/>
    <n v="47"/>
    <n v="0"/>
    <s v="Average"/>
    <s v="Dr. Roy"/>
  </r>
  <r>
    <s v="S1234"/>
    <s v="Student_234"/>
    <x v="3"/>
    <s v="Engineering"/>
    <d v="2023-01-29T00:00:00"/>
    <s v="Completed"/>
    <n v="9465"/>
    <n v="4415"/>
    <n v="2.44"/>
    <n v="62"/>
    <n v="0"/>
    <s v="Average"/>
    <s v=" Dr. Mehta"/>
  </r>
  <r>
    <s v="S1235"/>
    <s v="Student_235"/>
    <x v="7"/>
    <s v="Engineering"/>
    <d v="2022-06-24T00:00:00"/>
    <s v="Enrolled"/>
    <n v="11825"/>
    <n v="1060"/>
    <n v="2.14"/>
    <n v="90"/>
    <n v="1175"/>
    <s v="Average"/>
    <s v=" Dr. Mehta"/>
  </r>
  <r>
    <s v="S1236"/>
    <s v="Student_236"/>
    <x v="7"/>
    <s v="Business"/>
    <d v="2023-12-08T00:00:00"/>
    <s v="Enrolled"/>
    <n v="12026"/>
    <n v="5856"/>
    <n v="3.64"/>
    <n v="15"/>
    <n v="643"/>
    <s v="Excellent"/>
    <s v="Dr. Sinha"/>
  </r>
  <r>
    <s v="S1237"/>
    <s v="Student_237"/>
    <x v="5"/>
    <s v="Engineering"/>
    <d v="2023-05-09T00:00:00"/>
    <s v="Enrolled"/>
    <n v="12137"/>
    <n v="8974"/>
    <n v="3.33"/>
    <n v="59"/>
    <n v="856"/>
    <s v="Good"/>
    <s v=" Dr. Mehta"/>
  </r>
  <r>
    <s v="S1238"/>
    <s v="Student_238"/>
    <x v="6"/>
    <s v="Science"/>
    <d v="2024-01-25T00:00:00"/>
    <s v="Enrolled"/>
    <n v="13153"/>
    <n v="7899"/>
    <n v="3.35"/>
    <n v="4"/>
    <n v="595"/>
    <s v="Good"/>
    <s v="Dr. Roy"/>
  </r>
  <r>
    <s v="S1239"/>
    <s v="Student_239"/>
    <x v="6"/>
    <s v="Arts"/>
    <d v="2024-03-26T00:00:00"/>
    <s v="Enrolled"/>
    <n v="8445"/>
    <n v="5645"/>
    <n v="2.66"/>
    <n v="106"/>
    <n v="534"/>
    <s v="Average"/>
    <s v="Dr. Sharma"/>
  </r>
  <r>
    <s v="S1240"/>
    <s v="Student_240"/>
    <x v="3"/>
    <s v="Business"/>
    <d v="2022-10-13T00:00:00"/>
    <s v="Completed"/>
    <n v="6582"/>
    <n v="7383"/>
    <n v="2.9"/>
    <n v="68"/>
    <n v="0"/>
    <s v="Average"/>
    <s v="Dr. Sinha"/>
  </r>
  <r>
    <s v="S1241"/>
    <s v="Student_241"/>
    <x v="5"/>
    <s v="Business"/>
    <d v="2023-04-10T00:00:00"/>
    <s v="Completed"/>
    <n v="9924"/>
    <n v="4822"/>
    <n v="2.79"/>
    <n v="25"/>
    <n v="0"/>
    <s v="Average"/>
    <s v="Dr. Sinha"/>
  </r>
  <r>
    <s v="S1242"/>
    <s v="Student_242"/>
    <x v="5"/>
    <s v="Engineering"/>
    <d v="2024-01-01T00:00:00"/>
    <s v="Completed"/>
    <n v="9436"/>
    <n v="3767"/>
    <n v="2.27"/>
    <n v="69"/>
    <n v="0"/>
    <s v="Average"/>
    <s v=" Dr. Mehta"/>
  </r>
  <r>
    <s v="S1243"/>
    <s v="Student_243"/>
    <x v="4"/>
    <s v="Arts"/>
    <d v="2023-02-25T00:00:00"/>
    <s v="Enrolled"/>
    <n v="11021"/>
    <n v="1197"/>
    <n v="2.08"/>
    <n v="13"/>
    <n v="929"/>
    <s v="Average"/>
    <s v="Dr. Sharma"/>
  </r>
  <r>
    <s v="S1244"/>
    <s v="Student_244"/>
    <x v="1"/>
    <s v="Business"/>
    <d v="2023-08-09T00:00:00"/>
    <s v="Dropped"/>
    <n v="5204"/>
    <n v="3851"/>
    <n v="2.2799999999999998"/>
    <n v="29"/>
    <n v="0"/>
    <s v="Average"/>
    <s v="Dr. Sinha"/>
  </r>
  <r>
    <s v="S1245"/>
    <s v="Student_245"/>
    <x v="1"/>
    <s v="Business"/>
    <d v="2024-05-11T00:00:00"/>
    <s v="Enrolled"/>
    <n v="2031"/>
    <n v="9223"/>
    <n v="2.78"/>
    <n v="49"/>
    <n v="488"/>
    <s v="Average"/>
    <s v="Dr. Sinha"/>
  </r>
  <r>
    <s v="S1246"/>
    <s v="Student_246"/>
    <x v="5"/>
    <s v="Business"/>
    <d v="2024-02-12T00:00:00"/>
    <s v="Enrolled"/>
    <n v="9136"/>
    <n v="9130"/>
    <n v="2.15"/>
    <n v="53"/>
    <n v="577"/>
    <s v="Average"/>
    <s v="Dr. Sinha"/>
  </r>
  <r>
    <s v="S1247"/>
    <s v="Student_247"/>
    <x v="4"/>
    <s v="Business"/>
    <d v="2022-11-29T00:00:00"/>
    <s v="Enrolled"/>
    <n v="7624"/>
    <n v="2182"/>
    <n v="2.35"/>
    <n v="21"/>
    <n v="1017"/>
    <s v="Average"/>
    <s v="Dr. Sinha"/>
  </r>
  <r>
    <s v="S1248"/>
    <s v="Student_248"/>
    <x v="6"/>
    <s v="Science"/>
    <d v="2023-07-30T00:00:00"/>
    <s v="Enrolled"/>
    <n v="14896"/>
    <n v="7193"/>
    <n v="2.99"/>
    <n v="19"/>
    <n v="774"/>
    <s v="Average"/>
    <s v="Dr. Roy"/>
  </r>
  <r>
    <s v="S1249"/>
    <s v="Student_249"/>
    <x v="2"/>
    <s v="Science"/>
    <d v="2023-01-16T00:00:00"/>
    <s v="Enrolled"/>
    <n v="9944"/>
    <n v="1801"/>
    <n v="2.2000000000000002"/>
    <n v="74"/>
    <n v="969"/>
    <s v="Average"/>
    <s v="Dr. Roy"/>
  </r>
  <r>
    <s v="S1250"/>
    <s v="Student_250"/>
    <x v="0"/>
    <s v="Business"/>
    <d v="2024-04-09T00:00:00"/>
    <s v="Enrolled"/>
    <n v="4101"/>
    <n v="6124"/>
    <n v="2.59"/>
    <n v="77"/>
    <n v="520"/>
    <s v="Average"/>
    <s v="Dr. Sinha"/>
  </r>
  <r>
    <s v="S1251"/>
    <s v="Student_251"/>
    <x v="4"/>
    <s v="Engineering"/>
    <d v="2023-03-31T00:00:00"/>
    <s v="Enrolled"/>
    <n v="2923"/>
    <n v="6728"/>
    <n v="3.9"/>
    <n v="116"/>
    <n v="895"/>
    <s v="Excellent"/>
    <s v=" Dr. Mehta"/>
  </r>
  <r>
    <s v="S1252"/>
    <s v="Student_252"/>
    <x v="0"/>
    <s v="Arts"/>
    <d v="2022-06-13T00:00:00"/>
    <s v="Enrolled"/>
    <n v="6135"/>
    <n v="4716"/>
    <n v="2.1800000000000002"/>
    <n v="52"/>
    <n v="1186"/>
    <s v="Average"/>
    <s v="Dr. Sharma"/>
  </r>
  <r>
    <s v="S1253"/>
    <s v="Student_253"/>
    <x v="6"/>
    <s v="Business"/>
    <d v="2023-06-07T00:00:00"/>
    <s v="Dropped"/>
    <n v="5429"/>
    <n v="7603"/>
    <n v="2.35"/>
    <n v="18"/>
    <n v="0"/>
    <s v="Average"/>
    <s v="Dr. Sinha"/>
  </r>
  <r>
    <s v="S1254"/>
    <s v="Student_254"/>
    <x v="4"/>
    <s v="Business"/>
    <d v="2024-02-18T00:00:00"/>
    <s v="Enrolled"/>
    <n v="9722"/>
    <n v="9487"/>
    <n v="3.38"/>
    <n v="35"/>
    <n v="571"/>
    <s v="Good"/>
    <s v="Dr. Sinha"/>
  </r>
  <r>
    <s v="S1255"/>
    <s v="Student_255"/>
    <x v="0"/>
    <s v="Arts"/>
    <d v="2022-01-24T00:00:00"/>
    <s v="Enrolled"/>
    <n v="8231"/>
    <n v="7185"/>
    <n v="2.23"/>
    <n v="106"/>
    <n v="1326"/>
    <s v="Average"/>
    <s v="Dr. Sharma"/>
  </r>
  <r>
    <s v="S1256"/>
    <s v="Student_256"/>
    <x v="3"/>
    <s v="Engineering"/>
    <d v="2023-09-20T00:00:00"/>
    <s v="Enrolled"/>
    <n v="6740"/>
    <n v="1446"/>
    <n v="3.06"/>
    <n v="88"/>
    <n v="722"/>
    <s v="Good"/>
    <s v=" Dr. Mehta"/>
  </r>
  <r>
    <s v="S1257"/>
    <s v="Student_257"/>
    <x v="6"/>
    <s v="Arts"/>
    <d v="2022-10-23T00:00:00"/>
    <s v="Completed"/>
    <n v="3472"/>
    <n v="7647"/>
    <n v="2.27"/>
    <n v="70"/>
    <n v="0"/>
    <s v="Average"/>
    <s v="Dr. Sharma"/>
  </r>
  <r>
    <s v="S1258"/>
    <s v="Student_258"/>
    <x v="4"/>
    <s v="Arts"/>
    <d v="2024-03-10T00:00:00"/>
    <s v="Dropped"/>
    <n v="14136"/>
    <n v="1781"/>
    <n v="2.06"/>
    <n v="81"/>
    <n v="0"/>
    <s v="Average"/>
    <s v="Dr. Sharma"/>
  </r>
  <r>
    <s v="S1259"/>
    <s v="Student_259"/>
    <x v="6"/>
    <s v="Engineering"/>
    <d v="2023-01-11T00:00:00"/>
    <s v="Completed"/>
    <n v="8110"/>
    <n v="2427"/>
    <n v="3.44"/>
    <n v="55"/>
    <n v="0"/>
    <s v="Good"/>
    <s v=" Dr. Mehta"/>
  </r>
  <r>
    <s v="S1260"/>
    <s v="Student_260"/>
    <x v="4"/>
    <s v="Science"/>
    <d v="2023-03-10T00:00:00"/>
    <s v="Completed"/>
    <n v="4090"/>
    <n v="1536"/>
    <n v="2.95"/>
    <n v="60"/>
    <n v="0"/>
    <s v="Average"/>
    <s v="Dr. Roy"/>
  </r>
  <r>
    <s v="S1261"/>
    <s v="Student_261"/>
    <x v="5"/>
    <s v="Engineering"/>
    <d v="2023-01-26T00:00:00"/>
    <s v="Enrolled"/>
    <n v="2654"/>
    <n v="1494"/>
    <n v="3.44"/>
    <n v="78"/>
    <n v="959"/>
    <s v="Good"/>
    <s v=" Dr. Mehta"/>
  </r>
  <r>
    <s v="S1262"/>
    <s v="Student_262"/>
    <x v="0"/>
    <s v="Business"/>
    <d v="2023-12-16T00:00:00"/>
    <s v="Enrolled"/>
    <n v="14036"/>
    <n v="9481"/>
    <n v="3.17"/>
    <n v="85"/>
    <n v="635"/>
    <s v="Good"/>
    <s v="Dr. Sinha"/>
  </r>
  <r>
    <s v="S1263"/>
    <s v="Student_263"/>
    <x v="0"/>
    <s v="Arts"/>
    <d v="2022-02-27T00:00:00"/>
    <s v="Completed"/>
    <n v="9912"/>
    <n v="9447"/>
    <n v="2.11"/>
    <n v="10"/>
    <n v="0"/>
    <s v="Average"/>
    <s v="Dr. Sharma"/>
  </r>
  <r>
    <s v="S1264"/>
    <s v="Student_264"/>
    <x v="3"/>
    <s v="Engineering"/>
    <d v="2022-12-27T00:00:00"/>
    <s v="Completed"/>
    <n v="6111"/>
    <n v="1558"/>
    <n v="2.2200000000000002"/>
    <n v="48"/>
    <n v="0"/>
    <s v="Average"/>
    <s v=" Dr. Mehta"/>
  </r>
  <r>
    <s v="S1265"/>
    <s v="Student_265"/>
    <x v="3"/>
    <s v="Business"/>
    <d v="2024-03-09T00:00:00"/>
    <s v="Enrolled"/>
    <n v="12375"/>
    <n v="1292"/>
    <n v="2.54"/>
    <n v="40"/>
    <n v="551"/>
    <s v="Average"/>
    <s v="Dr. Sinha"/>
  </r>
  <r>
    <s v="S1266"/>
    <s v="Student_266"/>
    <x v="6"/>
    <s v="Science"/>
    <d v="2022-12-11T00:00:00"/>
    <s v="Enrolled"/>
    <n v="5864"/>
    <n v="3943"/>
    <n v="3.14"/>
    <n v="79"/>
    <n v="1005"/>
    <s v="Good"/>
    <s v="Dr. Roy"/>
  </r>
  <r>
    <s v="S1267"/>
    <s v="Student_267"/>
    <x v="3"/>
    <s v="Engineering"/>
    <d v="2022-03-17T00:00:00"/>
    <s v="Enrolled"/>
    <n v="14547"/>
    <n v="4922"/>
    <n v="3.06"/>
    <n v="67"/>
    <n v="1274"/>
    <s v="Good"/>
    <s v=" Dr. Mehta"/>
  </r>
  <r>
    <s v="S1268"/>
    <s v="Student_268"/>
    <x v="4"/>
    <s v="Engineering"/>
    <d v="2022-03-27T00:00:00"/>
    <s v="Completed"/>
    <n v="12862"/>
    <n v="6663"/>
    <n v="3.69"/>
    <n v="85"/>
    <n v="0"/>
    <s v="Excellent"/>
    <s v=" Dr. Mehta"/>
  </r>
  <r>
    <s v="S1269"/>
    <s v="Student_269"/>
    <x v="2"/>
    <s v="Engineering"/>
    <d v="2023-11-04T00:00:00"/>
    <s v="Enrolled"/>
    <n v="3181"/>
    <n v="2030"/>
    <n v="2.2200000000000002"/>
    <n v="110"/>
    <n v="677"/>
    <s v="Average"/>
    <s v=" Dr. Mehta"/>
  </r>
  <r>
    <s v="S1270"/>
    <s v="Student_270"/>
    <x v="1"/>
    <s v="Business"/>
    <d v="2022-07-17T00:00:00"/>
    <s v="Completed"/>
    <n v="7961"/>
    <n v="6424"/>
    <n v="3.69"/>
    <n v="12"/>
    <n v="0"/>
    <s v="Excellent"/>
    <s v="Dr. Sinha"/>
  </r>
  <r>
    <s v="S1271"/>
    <s v="Student_271"/>
    <x v="6"/>
    <s v="Science"/>
    <d v="2022-12-14T00:00:00"/>
    <s v="Completed"/>
    <n v="3134"/>
    <n v="313"/>
    <n v="2.02"/>
    <n v="112"/>
    <n v="0"/>
    <s v="Average"/>
    <s v="Dr. Roy"/>
  </r>
  <r>
    <s v="S1272"/>
    <s v="Student_272"/>
    <x v="7"/>
    <s v="Science"/>
    <d v="2023-05-14T00:00:00"/>
    <s v="Completed"/>
    <n v="13777"/>
    <n v="8538"/>
    <n v="3.35"/>
    <n v="22"/>
    <n v="0"/>
    <s v="Good"/>
    <s v="Dr. Roy"/>
  </r>
  <r>
    <s v="S1273"/>
    <s v="Student_273"/>
    <x v="7"/>
    <s v="Engineering"/>
    <d v="2024-04-05T00:00:00"/>
    <s v="Enrolled"/>
    <n v="13439"/>
    <n v="2405"/>
    <n v="2.5099999999999998"/>
    <n v="104"/>
    <n v="524"/>
    <s v="Average"/>
    <s v=" Dr. Mehta"/>
  </r>
  <r>
    <s v="S1274"/>
    <s v="Student_274"/>
    <x v="6"/>
    <s v="Science"/>
    <d v="2023-01-18T00:00:00"/>
    <s v="Completed"/>
    <n v="7518"/>
    <n v="6229"/>
    <n v="3.59"/>
    <n v="48"/>
    <n v="0"/>
    <s v="Excellent"/>
    <s v="Dr. Roy"/>
  </r>
  <r>
    <s v="S1275"/>
    <s v="Student_275"/>
    <x v="5"/>
    <s v="Arts"/>
    <d v="2023-05-27T00:00:00"/>
    <s v="Enrolled"/>
    <n v="13408"/>
    <n v="4476"/>
    <n v="2.15"/>
    <n v="22"/>
    <n v="838"/>
    <s v="Average"/>
    <s v="Dr. Sharma"/>
  </r>
  <r>
    <s v="S1276"/>
    <s v="Student_276"/>
    <x v="0"/>
    <s v="Engineering"/>
    <d v="2024-06-07T00:00:00"/>
    <s v="Enrolled"/>
    <n v="8007"/>
    <n v="9251"/>
    <n v="2.42"/>
    <n v="37"/>
    <n v="461"/>
    <s v="Average"/>
    <s v=" Dr. Mehta"/>
  </r>
  <r>
    <s v="S1277"/>
    <s v="Student_277"/>
    <x v="0"/>
    <s v="Business"/>
    <d v="2023-09-14T00:00:00"/>
    <s v="Completed"/>
    <n v="9757"/>
    <n v="7770"/>
    <n v="3.36"/>
    <n v="103"/>
    <n v="0"/>
    <s v="Good"/>
    <s v="Dr. Sinha"/>
  </r>
  <r>
    <s v="S1278"/>
    <s v="Student_278"/>
    <x v="3"/>
    <s v="Business"/>
    <d v="2023-03-04T00:00:00"/>
    <s v="Completed"/>
    <n v="5923"/>
    <n v="8679"/>
    <n v="2.2799999999999998"/>
    <n v="65"/>
    <n v="0"/>
    <s v="Average"/>
    <s v="Dr. Sinha"/>
  </r>
  <r>
    <s v="S1279"/>
    <s v="Student_279"/>
    <x v="6"/>
    <s v="Arts"/>
    <d v="2023-10-11T00:00:00"/>
    <s v="Completed"/>
    <n v="11940"/>
    <n v="9530"/>
    <n v="2.02"/>
    <n v="30"/>
    <n v="0"/>
    <s v="Average"/>
    <s v="Dr. Sharma"/>
  </r>
  <r>
    <s v="S1280"/>
    <s v="Student_280"/>
    <x v="5"/>
    <s v="Engineering"/>
    <d v="2023-08-17T00:00:00"/>
    <s v="Completed"/>
    <n v="12216"/>
    <n v="8265"/>
    <n v="3.42"/>
    <n v="5"/>
    <n v="0"/>
    <s v="Good"/>
    <s v=" Dr. Mehta"/>
  </r>
  <r>
    <s v="S1281"/>
    <s v="Student_281"/>
    <x v="6"/>
    <s v="Arts"/>
    <d v="2022-12-15T00:00:00"/>
    <s v="Enrolled"/>
    <n v="8332"/>
    <n v="4580"/>
    <n v="2.6"/>
    <n v="53"/>
    <n v="1001"/>
    <s v="Average"/>
    <s v="Dr. Sharma"/>
  </r>
  <r>
    <s v="S1282"/>
    <s v="Student_282"/>
    <x v="6"/>
    <s v="Arts"/>
    <d v="2022-11-04T00:00:00"/>
    <s v="Enrolled"/>
    <n v="8893"/>
    <n v="6924"/>
    <n v="3.7"/>
    <n v="51"/>
    <n v="1042"/>
    <s v="Excellent"/>
    <s v="Dr. Sharma"/>
  </r>
  <r>
    <s v="S1283"/>
    <s v="Student_283"/>
    <x v="4"/>
    <s v="Arts"/>
    <d v="2022-06-13T00:00:00"/>
    <s v="Dropped"/>
    <n v="9981"/>
    <n v="2190"/>
    <n v="2.12"/>
    <n v="53"/>
    <n v="0"/>
    <s v="Average"/>
    <s v="Dr. Sharma"/>
  </r>
  <r>
    <s v="S1284"/>
    <s v="Student_284"/>
    <x v="2"/>
    <s v="Arts"/>
    <d v="2023-11-24T00:00:00"/>
    <s v="Completed"/>
    <n v="9881"/>
    <n v="561"/>
    <n v="2.93"/>
    <n v="90"/>
    <n v="0"/>
    <s v="Average"/>
    <s v="Dr. Sharma"/>
  </r>
  <r>
    <s v="S1285"/>
    <s v="Student_285"/>
    <x v="0"/>
    <s v="Engineering"/>
    <d v="2023-09-09T00:00:00"/>
    <s v="Enrolled"/>
    <n v="2709"/>
    <n v="4201"/>
    <n v="2.2599999999999998"/>
    <n v="50"/>
    <n v="733"/>
    <s v="Average"/>
    <s v=" Dr. Mehta"/>
  </r>
  <r>
    <s v="S1286"/>
    <s v="Student_286"/>
    <x v="1"/>
    <s v="Arts"/>
    <d v="2022-01-19T00:00:00"/>
    <s v="Enrolled"/>
    <n v="11935"/>
    <n v="4832"/>
    <n v="2.36"/>
    <n v="31"/>
    <n v="1331"/>
    <s v="Average"/>
    <s v="Dr. Sharma"/>
  </r>
  <r>
    <s v="S1287"/>
    <s v="Student_287"/>
    <x v="3"/>
    <s v="Arts"/>
    <d v="2024-06-09T00:00:00"/>
    <s v="Enrolled"/>
    <n v="11303"/>
    <n v="4786"/>
    <n v="2.72"/>
    <n v="60"/>
    <n v="459"/>
    <s v="Average"/>
    <s v="Dr. Sharma"/>
  </r>
  <r>
    <s v="S1288"/>
    <s v="Student_288"/>
    <x v="7"/>
    <s v="Business"/>
    <d v="2022-11-07T00:00:00"/>
    <s v="Completed"/>
    <n v="14396"/>
    <n v="4065"/>
    <n v="2.06"/>
    <n v="34"/>
    <n v="0"/>
    <s v="Average"/>
    <s v="Dr. Sinha"/>
  </r>
  <r>
    <s v="S1289"/>
    <s v="Student_289"/>
    <x v="5"/>
    <s v="Engineering"/>
    <d v="2023-02-23T00:00:00"/>
    <s v="Completed"/>
    <n v="7215"/>
    <n v="260"/>
    <n v="2.98"/>
    <n v="47"/>
    <n v="0"/>
    <s v="Average"/>
    <s v=" Dr. Mehta"/>
  </r>
  <r>
    <s v="S1290"/>
    <s v="Student_290"/>
    <x v="7"/>
    <s v="Business"/>
    <d v="2022-05-17T00:00:00"/>
    <s v="Enrolled"/>
    <n v="5255"/>
    <n v="6902"/>
    <n v="3.64"/>
    <n v="86"/>
    <n v="1213"/>
    <s v="Excellent"/>
    <s v="Dr. Sinha"/>
  </r>
  <r>
    <s v="S1291"/>
    <s v="Student_291"/>
    <x v="6"/>
    <s v="Engineering"/>
    <d v="2024-05-21T00:00:00"/>
    <s v="Dropped"/>
    <n v="9805"/>
    <n v="1354"/>
    <n v="3.9"/>
    <n v="83"/>
    <n v="0"/>
    <s v="Excellent"/>
    <s v=" Dr. Mehta"/>
  </r>
  <r>
    <s v="S1292"/>
    <s v="Student_292"/>
    <x v="3"/>
    <s v="Science"/>
    <d v="2023-01-07T00:00:00"/>
    <s v="Completed"/>
    <n v="4492"/>
    <n v="9577"/>
    <n v="3.78"/>
    <n v="58"/>
    <n v="0"/>
    <s v="Excellent"/>
    <s v="Dr. Roy"/>
  </r>
  <r>
    <s v="S1293"/>
    <s v="Student_293"/>
    <x v="5"/>
    <s v="Business"/>
    <d v="2022-05-10T00:00:00"/>
    <s v="Enrolled"/>
    <n v="14426"/>
    <n v="9248"/>
    <n v="2.79"/>
    <n v="87"/>
    <n v="1220"/>
    <s v="Average"/>
    <s v="Dr. Sinha"/>
  </r>
  <r>
    <s v="S1294"/>
    <s v="Student_294"/>
    <x v="7"/>
    <s v="Business"/>
    <d v="2022-12-19T00:00:00"/>
    <s v="Completed"/>
    <n v="5148"/>
    <n v="2434"/>
    <n v="3.96"/>
    <n v="32"/>
    <n v="0"/>
    <s v="Excellent"/>
    <s v="Dr. Sinha"/>
  </r>
  <r>
    <s v="S1295"/>
    <s v="Student_295"/>
    <x v="2"/>
    <s v="Science"/>
    <d v="2023-11-10T00:00:00"/>
    <s v="Enrolled"/>
    <n v="11170"/>
    <n v="7941"/>
    <n v="2.06"/>
    <n v="112"/>
    <n v="671"/>
    <s v="Average"/>
    <s v="Dr. Roy"/>
  </r>
  <r>
    <s v="S1296"/>
    <s v="Student_296"/>
    <x v="7"/>
    <s v="Business"/>
    <d v="2022-07-23T00:00:00"/>
    <s v="Enrolled"/>
    <n v="12190"/>
    <n v="3721"/>
    <n v="3.4"/>
    <n v="5"/>
    <n v="1146"/>
    <s v="Good"/>
    <s v="Dr. Sinha"/>
  </r>
  <r>
    <s v="S1297"/>
    <s v="Student_297"/>
    <x v="4"/>
    <s v="Business"/>
    <d v="2022-10-06T00:00:00"/>
    <s v="Completed"/>
    <n v="11788"/>
    <n v="6411"/>
    <n v="3.18"/>
    <n v="23"/>
    <n v="0"/>
    <s v="Good"/>
    <s v="Dr. Sinha"/>
  </r>
  <r>
    <s v="S1298"/>
    <s v="Student_298"/>
    <x v="7"/>
    <s v="Business"/>
    <d v="2024-02-18T00:00:00"/>
    <s v="Enrolled"/>
    <n v="7884"/>
    <n v="6454"/>
    <n v="2.1"/>
    <n v="40"/>
    <n v="571"/>
    <s v="Average"/>
    <s v="Dr. Sinha"/>
  </r>
  <r>
    <s v="S1299"/>
    <s v="Student_299"/>
    <x v="2"/>
    <s v="Arts"/>
    <d v="2023-03-26T00:00:00"/>
    <s v="Completed"/>
    <n v="3515"/>
    <n v="4798"/>
    <n v="2.41"/>
    <n v="115"/>
    <n v="0"/>
    <s v="Average"/>
    <s v="Dr. Sharma"/>
  </r>
  <r>
    <s v="S1300"/>
    <s v="Student_300"/>
    <x v="7"/>
    <s v="Business"/>
    <d v="2022-07-30T00:00:00"/>
    <s v="Completed"/>
    <n v="11803"/>
    <n v="6022"/>
    <n v="2.94"/>
    <n v="116"/>
    <n v="0"/>
    <s v="Average"/>
    <s v="Dr. Sinha"/>
  </r>
  <r>
    <s v="S1301"/>
    <s v="Student_301"/>
    <x v="2"/>
    <s v="Engineering"/>
    <d v="2022-05-10T00:00:00"/>
    <s v="Enrolled"/>
    <n v="5515"/>
    <n v="5467"/>
    <n v="3.85"/>
    <n v="65"/>
    <n v="1220"/>
    <s v="Excellent"/>
    <s v=" Dr. Mehta"/>
  </r>
  <r>
    <s v="S1302"/>
    <s v="Student_302"/>
    <x v="3"/>
    <s v="Business"/>
    <d v="2022-09-08T00:00:00"/>
    <s v="Enrolled"/>
    <n v="12810"/>
    <n v="9194"/>
    <n v="3.95"/>
    <n v="58"/>
    <n v="1099"/>
    <s v="Excellent"/>
    <s v="Dr. Sinha"/>
  </r>
  <r>
    <s v="S1303"/>
    <s v="Student_303"/>
    <x v="3"/>
    <s v="Arts"/>
    <d v="2022-10-05T00:00:00"/>
    <s v="Enrolled"/>
    <n v="4155"/>
    <n v="4450"/>
    <n v="3.64"/>
    <n v="25"/>
    <n v="1072"/>
    <s v="Excellent"/>
    <s v="Dr. Sharma"/>
  </r>
  <r>
    <s v="S1304"/>
    <s v="Student_304"/>
    <x v="1"/>
    <s v="Business"/>
    <d v="2024-03-21T00:00:00"/>
    <s v="Enrolled"/>
    <n v="7723"/>
    <n v="368"/>
    <n v="3.09"/>
    <n v="23"/>
    <n v="539"/>
    <s v="Good"/>
    <s v="Dr. Sinha"/>
  </r>
  <r>
    <s v="S1305"/>
    <s v="Student_305"/>
    <x v="5"/>
    <s v="Science"/>
    <d v="2022-11-18T00:00:00"/>
    <s v="Completed"/>
    <n v="6777"/>
    <n v="7534"/>
    <n v="2.29"/>
    <n v="47"/>
    <n v="0"/>
    <s v="Average"/>
    <s v="Dr. Roy"/>
  </r>
  <r>
    <s v="S1306"/>
    <s v="Student_306"/>
    <x v="0"/>
    <s v="Engineering"/>
    <d v="2022-01-23T00:00:00"/>
    <s v="Completed"/>
    <n v="8267"/>
    <n v="1717"/>
    <n v="3.92"/>
    <n v="56"/>
    <n v="0"/>
    <s v="Excellent"/>
    <s v=" Dr. Mehta"/>
  </r>
  <r>
    <s v="S1307"/>
    <s v="Student_307"/>
    <x v="0"/>
    <s v="Business"/>
    <d v="2023-01-14T00:00:00"/>
    <s v="Enrolled"/>
    <n v="9602"/>
    <n v="3213"/>
    <n v="3.51"/>
    <n v="103"/>
    <n v="971"/>
    <s v="Excellent"/>
    <s v="Dr. Sinha"/>
  </r>
  <r>
    <s v="S1308"/>
    <s v="Student_308"/>
    <x v="2"/>
    <s v="Arts"/>
    <d v="2023-04-01T00:00:00"/>
    <s v="Enrolled"/>
    <n v="7771"/>
    <n v="7737"/>
    <n v="3.5"/>
    <n v="44"/>
    <n v="894"/>
    <s v="Excellent"/>
    <s v="Dr. Sharma"/>
  </r>
  <r>
    <s v="S1309"/>
    <s v="Student_309"/>
    <x v="6"/>
    <s v="Business"/>
    <d v="2022-06-16T00:00:00"/>
    <s v="Enrolled"/>
    <n v="6051"/>
    <n v="2238"/>
    <n v="2.88"/>
    <n v="73"/>
    <n v="1183"/>
    <s v="Average"/>
    <s v="Dr. Sinha"/>
  </r>
  <r>
    <s v="S1310"/>
    <s v="Student_310"/>
    <x v="2"/>
    <s v="Arts"/>
    <d v="2023-05-22T00:00:00"/>
    <s v="Completed"/>
    <n v="10432"/>
    <n v="3942"/>
    <n v="3.19"/>
    <n v="34"/>
    <n v="0"/>
    <s v="Good"/>
    <s v="Dr. Sharma"/>
  </r>
  <r>
    <s v="S1311"/>
    <s v="Student_311"/>
    <x v="7"/>
    <s v="Science"/>
    <d v="2022-04-05T00:00:00"/>
    <s v="Completed"/>
    <n v="13615"/>
    <n v="6143"/>
    <n v="2.2999999999999998"/>
    <n v="26"/>
    <n v="0"/>
    <s v="Average"/>
    <s v="Dr. Roy"/>
  </r>
  <r>
    <s v="S1312"/>
    <s v="Student_312"/>
    <x v="4"/>
    <s v="Science"/>
    <d v="2022-01-18T00:00:00"/>
    <s v="Enrolled"/>
    <n v="11152"/>
    <n v="4980"/>
    <n v="2.37"/>
    <n v="27"/>
    <n v="1332"/>
    <s v="Average"/>
    <s v="Dr. Roy"/>
  </r>
  <r>
    <s v="S1313"/>
    <s v="Student_313"/>
    <x v="6"/>
    <s v="Arts"/>
    <d v="2024-02-06T00:00:00"/>
    <s v="Enrolled"/>
    <n v="6901"/>
    <n v="9266"/>
    <n v="2.88"/>
    <n v="83"/>
    <n v="583"/>
    <s v="Average"/>
    <s v="Dr. Sharma"/>
  </r>
  <r>
    <s v="S1314"/>
    <s v="Student_314"/>
    <x v="0"/>
    <s v="Engineering"/>
    <d v="2022-06-18T00:00:00"/>
    <s v="Enrolled"/>
    <n v="8130"/>
    <n v="906"/>
    <n v="3.34"/>
    <n v="13"/>
    <n v="1181"/>
    <s v="Good"/>
    <s v=" Dr. Mehta"/>
  </r>
  <r>
    <s v="S1315"/>
    <s v="Student_315"/>
    <x v="2"/>
    <s v="Engineering"/>
    <d v="2023-01-08T00:00:00"/>
    <s v="Completed"/>
    <n v="3221"/>
    <n v="8857"/>
    <n v="3.67"/>
    <n v="48"/>
    <n v="0"/>
    <s v="Excellent"/>
    <s v=" Dr. Mehta"/>
  </r>
  <r>
    <s v="S1316"/>
    <s v="Student_316"/>
    <x v="1"/>
    <s v="Business"/>
    <d v="2022-09-06T00:00:00"/>
    <s v="Completed"/>
    <n v="14917"/>
    <n v="1441"/>
    <n v="2.77"/>
    <n v="23"/>
    <n v="0"/>
    <s v="Average"/>
    <s v="Dr. Sinha"/>
  </r>
  <r>
    <s v="S1317"/>
    <s v="Student_317"/>
    <x v="5"/>
    <s v="Business"/>
    <d v="2022-11-28T00:00:00"/>
    <s v="Enrolled"/>
    <n v="12168"/>
    <n v="2071"/>
    <n v="2.75"/>
    <n v="24"/>
    <n v="1018"/>
    <s v="Average"/>
    <s v="Dr. Sinha"/>
  </r>
  <r>
    <s v="S1318"/>
    <s v="Student_318"/>
    <x v="6"/>
    <s v="Arts"/>
    <d v="2022-06-13T00:00:00"/>
    <s v="Completed"/>
    <n v="10039"/>
    <n v="458"/>
    <n v="3.26"/>
    <n v="63"/>
    <n v="0"/>
    <s v="Good"/>
    <s v="Dr. Sharma"/>
  </r>
  <r>
    <s v="S1319"/>
    <s v="Student_319"/>
    <x v="6"/>
    <s v="Business"/>
    <d v="2022-02-09T00:00:00"/>
    <s v="Enrolled"/>
    <n v="3870"/>
    <n v="3731"/>
    <n v="2.08"/>
    <n v="65"/>
    <n v="1310"/>
    <s v="Average"/>
    <s v="Dr. Sinha"/>
  </r>
  <r>
    <s v="S1320"/>
    <s v="Student_320"/>
    <x v="5"/>
    <s v="Business"/>
    <d v="2022-11-12T00:00:00"/>
    <s v="Completed"/>
    <n v="5914"/>
    <n v="3962"/>
    <n v="2.11"/>
    <n v="71"/>
    <n v="0"/>
    <s v="Average"/>
    <s v="Dr. Sinha"/>
  </r>
  <r>
    <s v="S1321"/>
    <s v="Student_321"/>
    <x v="1"/>
    <s v="Business"/>
    <d v="2024-06-01T00:00:00"/>
    <s v="Enrolled"/>
    <n v="2084"/>
    <n v="5468"/>
    <n v="2.79"/>
    <n v="46"/>
    <n v="467"/>
    <s v="Average"/>
    <s v="Dr. Sinha"/>
  </r>
  <r>
    <s v="S1322"/>
    <s v="Student_322"/>
    <x v="0"/>
    <s v="Business"/>
    <d v="2022-02-24T00:00:00"/>
    <s v="Enrolled"/>
    <n v="9739"/>
    <n v="3558"/>
    <n v="3.14"/>
    <n v="50"/>
    <n v="1295"/>
    <s v="Good"/>
    <s v="Dr. Sinha"/>
  </r>
  <r>
    <s v="S1323"/>
    <s v="Student_323"/>
    <x v="5"/>
    <s v="Science"/>
    <d v="2023-12-01T00:00:00"/>
    <s v="Completed"/>
    <n v="5005"/>
    <n v="5309"/>
    <n v="3.62"/>
    <n v="31"/>
    <n v="0"/>
    <s v="Excellent"/>
    <s v="Dr. Roy"/>
  </r>
  <r>
    <s v="S1324"/>
    <s v="Student_324"/>
    <x v="6"/>
    <s v="Science"/>
    <d v="2024-01-06T00:00:00"/>
    <s v="Completed"/>
    <n v="5480"/>
    <n v="5300"/>
    <n v="3.52"/>
    <n v="111"/>
    <n v="0"/>
    <s v="Excellent"/>
    <s v="Dr. Roy"/>
  </r>
  <r>
    <s v="S1325"/>
    <s v="Student_325"/>
    <x v="2"/>
    <s v="Business"/>
    <d v="2024-03-27T00:00:00"/>
    <s v="Enrolled"/>
    <n v="12926"/>
    <n v="1253"/>
    <n v="3.62"/>
    <n v="13"/>
    <n v="533"/>
    <s v="Excellent"/>
    <s v="Dr. Sinha"/>
  </r>
  <r>
    <s v="S1326"/>
    <s v="Student_326"/>
    <x v="0"/>
    <s v="Engineering"/>
    <d v="2024-05-18T00:00:00"/>
    <s v="Dropped"/>
    <n v="11564"/>
    <n v="2120"/>
    <n v="2.13"/>
    <n v="68"/>
    <n v="0"/>
    <s v="Average"/>
    <s v=" Dr. Mehta"/>
  </r>
  <r>
    <s v="S1327"/>
    <s v="Student_327"/>
    <x v="6"/>
    <s v="Business"/>
    <d v="2022-04-08T00:00:00"/>
    <s v="Enrolled"/>
    <n v="8396"/>
    <n v="5614"/>
    <n v="3.52"/>
    <n v="8"/>
    <n v="1252"/>
    <s v="Excellent"/>
    <s v="Dr. Sinha"/>
  </r>
  <r>
    <s v="S1328"/>
    <s v="Student_328"/>
    <x v="6"/>
    <s v="Science"/>
    <d v="2023-02-12T00:00:00"/>
    <s v="Enrolled"/>
    <n v="10998"/>
    <n v="3502"/>
    <n v="2.02"/>
    <n v="113"/>
    <n v="942"/>
    <s v="Average"/>
    <s v="Dr. Roy"/>
  </r>
  <r>
    <s v="S1329"/>
    <s v="Student_329"/>
    <x v="4"/>
    <s v="Arts"/>
    <d v="2022-01-17T00:00:00"/>
    <s v="Enrolled"/>
    <n v="8399"/>
    <n v="1597"/>
    <n v="2.92"/>
    <n v="54"/>
    <n v="1333"/>
    <s v="Average"/>
    <s v="Dr. Sharma"/>
  </r>
  <r>
    <s v="S1330"/>
    <s v="Student_330"/>
    <x v="7"/>
    <s v="Arts"/>
    <d v="2022-03-20T00:00:00"/>
    <s v="Enrolled"/>
    <n v="14659"/>
    <n v="4249"/>
    <n v="3.9"/>
    <n v="4"/>
    <n v="1271"/>
    <s v="Excellent"/>
    <s v="Dr. Sharma"/>
  </r>
  <r>
    <s v="S1331"/>
    <s v="Student_331"/>
    <x v="1"/>
    <s v="Science"/>
    <d v="2023-07-25T00:00:00"/>
    <s v="Completed"/>
    <n v="11038"/>
    <n v="590"/>
    <n v="2.02"/>
    <n v="16"/>
    <n v="0"/>
    <s v="Average"/>
    <s v="Dr. Roy"/>
  </r>
  <r>
    <s v="S1332"/>
    <s v="Student_332"/>
    <x v="0"/>
    <s v="Engineering"/>
    <d v="2023-05-29T00:00:00"/>
    <s v="Completed"/>
    <n v="3155"/>
    <n v="1309"/>
    <n v="2.13"/>
    <n v="60"/>
    <n v="0"/>
    <s v="Average"/>
    <s v=" Dr. Mehta"/>
  </r>
  <r>
    <s v="S1333"/>
    <s v="Student_333"/>
    <x v="7"/>
    <s v="Engineering"/>
    <d v="2023-02-18T00:00:00"/>
    <s v="Enrolled"/>
    <n v="9857"/>
    <n v="5580"/>
    <n v="2.76"/>
    <n v="6"/>
    <n v="936"/>
    <s v="Average"/>
    <s v=" Dr. Mehta"/>
  </r>
  <r>
    <s v="S1334"/>
    <s v="Student_334"/>
    <x v="4"/>
    <s v="Business"/>
    <d v="2022-02-15T00:00:00"/>
    <s v="Enrolled"/>
    <n v="3419"/>
    <n v="7990"/>
    <n v="3.98"/>
    <n v="57"/>
    <n v="1304"/>
    <s v="Excellent"/>
    <s v="Dr. Sinha"/>
  </r>
  <r>
    <s v="S1335"/>
    <s v="Student_335"/>
    <x v="2"/>
    <s v="Science"/>
    <d v="2022-10-03T00:00:00"/>
    <s v="Enrolled"/>
    <n v="10227"/>
    <n v="8244"/>
    <n v="2.46"/>
    <n v="40"/>
    <n v="1074"/>
    <s v="Average"/>
    <s v="Dr. Roy"/>
  </r>
  <r>
    <s v="S1336"/>
    <s v="Student_336"/>
    <x v="7"/>
    <s v="Business"/>
    <d v="2023-12-09T00:00:00"/>
    <s v="Enrolled"/>
    <n v="5425"/>
    <n v="8837"/>
    <n v="2.46"/>
    <n v="17"/>
    <n v="642"/>
    <s v="Average"/>
    <s v="Dr. Sinha"/>
  </r>
  <r>
    <s v="S1337"/>
    <s v="Student_337"/>
    <x v="0"/>
    <s v="Science"/>
    <d v="2024-01-15T00:00:00"/>
    <s v="Enrolled"/>
    <n v="3010"/>
    <n v="3613"/>
    <n v="3.27"/>
    <n v="9"/>
    <n v="605"/>
    <s v="Good"/>
    <s v="Dr. Roy"/>
  </r>
  <r>
    <s v="S1338"/>
    <s v="Student_338"/>
    <x v="7"/>
    <s v="Arts"/>
    <d v="2022-10-20T00:00:00"/>
    <s v="Enrolled"/>
    <n v="8290"/>
    <n v="4182"/>
    <n v="2.71"/>
    <n v="72"/>
    <n v="1057"/>
    <s v="Average"/>
    <s v="Dr. Sharma"/>
  </r>
  <r>
    <s v="S1339"/>
    <s v="Student_339"/>
    <x v="5"/>
    <s v="Business"/>
    <d v="2023-05-16T00:00:00"/>
    <s v="Enrolled"/>
    <n v="3151"/>
    <n v="2504"/>
    <n v="2.38"/>
    <n v="51"/>
    <n v="849"/>
    <s v="Average"/>
    <s v="Dr. Sinha"/>
  </r>
  <r>
    <s v="S1340"/>
    <s v="Student_340"/>
    <x v="1"/>
    <s v="Engineering"/>
    <d v="2023-04-27T00:00:00"/>
    <s v="Enrolled"/>
    <n v="3317"/>
    <n v="5701"/>
    <n v="2.08"/>
    <n v="85"/>
    <n v="868"/>
    <s v="Average"/>
    <s v=" Dr. Mehta"/>
  </r>
  <r>
    <s v="S1341"/>
    <s v="Student_341"/>
    <x v="4"/>
    <s v="Business"/>
    <d v="2022-02-19T00:00:00"/>
    <s v="Enrolled"/>
    <n v="4447"/>
    <n v="1972"/>
    <n v="3.43"/>
    <n v="67"/>
    <n v="1300"/>
    <s v="Good"/>
    <s v="Dr. Sinha"/>
  </r>
  <r>
    <s v="S1342"/>
    <s v="Student_342"/>
    <x v="3"/>
    <s v="Science"/>
    <d v="2024-01-30T00:00:00"/>
    <s v="Enrolled"/>
    <n v="4390"/>
    <n v="9450"/>
    <n v="3.04"/>
    <n v="119"/>
    <n v="590"/>
    <s v="Good"/>
    <s v="Dr. Roy"/>
  </r>
  <r>
    <s v="S1343"/>
    <s v="Student_343"/>
    <x v="1"/>
    <s v="Science"/>
    <d v="2023-01-19T00:00:00"/>
    <s v="Enrolled"/>
    <n v="12226"/>
    <n v="5785"/>
    <n v="3.48"/>
    <n v="46"/>
    <n v="966"/>
    <s v="Good"/>
    <s v="Dr. Roy"/>
  </r>
  <r>
    <s v="S1344"/>
    <s v="Student_344"/>
    <x v="7"/>
    <s v="Engineering"/>
    <d v="2024-06-17T00:00:00"/>
    <s v="Enrolled"/>
    <n v="10765"/>
    <n v="3730"/>
    <n v="3.18"/>
    <n v="109"/>
    <n v="451"/>
    <s v="Good"/>
    <s v=" Dr. Mehta"/>
  </r>
  <r>
    <s v="S1345"/>
    <s v="Student_345"/>
    <x v="1"/>
    <s v="Business"/>
    <d v="2023-09-14T00:00:00"/>
    <s v="Enrolled"/>
    <n v="6631"/>
    <n v="3605"/>
    <n v="2.15"/>
    <n v="93"/>
    <n v="728"/>
    <s v="Average"/>
    <s v="Dr. Sinha"/>
  </r>
  <r>
    <s v="S1346"/>
    <s v="Student_346"/>
    <x v="4"/>
    <s v="Engineering"/>
    <d v="2022-11-19T00:00:00"/>
    <s v="Enrolled"/>
    <n v="12250"/>
    <n v="373"/>
    <n v="3.37"/>
    <n v="23"/>
    <n v="1027"/>
    <s v="Good"/>
    <s v=" Dr. Mehta"/>
  </r>
  <r>
    <s v="S1347"/>
    <s v="Student_347"/>
    <x v="0"/>
    <s v="Engineering"/>
    <d v="2022-03-21T00:00:00"/>
    <s v="Enrolled"/>
    <n v="8028"/>
    <n v="5955"/>
    <n v="2.81"/>
    <n v="4"/>
    <n v="1270"/>
    <s v="Average"/>
    <s v=" Dr. Mehta"/>
  </r>
  <r>
    <s v="S1348"/>
    <s v="Student_348"/>
    <x v="0"/>
    <s v="Business"/>
    <d v="2024-01-25T00:00:00"/>
    <s v="Completed"/>
    <n v="4948"/>
    <n v="3342"/>
    <n v="3.08"/>
    <n v="119"/>
    <n v="0"/>
    <s v="Good"/>
    <s v="Dr. Sinha"/>
  </r>
  <r>
    <s v="S1349"/>
    <s v="Student_349"/>
    <x v="2"/>
    <s v="Science"/>
    <d v="2024-03-31T00:00:00"/>
    <s v="Enrolled"/>
    <n v="5751"/>
    <n v="1819"/>
    <n v="2.04"/>
    <n v="58"/>
    <n v="529"/>
    <s v="Average"/>
    <s v="Dr. Roy"/>
  </r>
  <r>
    <s v="S1350"/>
    <s v="Student_350"/>
    <x v="3"/>
    <s v="Science"/>
    <d v="2022-07-18T00:00:00"/>
    <s v="Dropped"/>
    <n v="8271"/>
    <n v="6443"/>
    <n v="3.38"/>
    <n v="101"/>
    <n v="0"/>
    <s v="Good"/>
    <s v="Dr. Roy"/>
  </r>
  <r>
    <s v="S1351"/>
    <s v="Student_351"/>
    <x v="1"/>
    <s v="Arts"/>
    <d v="2024-01-21T00:00:00"/>
    <s v="Enrolled"/>
    <n v="11568"/>
    <n v="9456"/>
    <n v="3.74"/>
    <n v="104"/>
    <n v="599"/>
    <s v="Excellent"/>
    <s v="Dr. Sharma"/>
  </r>
  <r>
    <s v="S1352"/>
    <s v="Student_352"/>
    <x v="0"/>
    <s v="Science"/>
    <d v="2023-07-31T00:00:00"/>
    <s v="Enrolled"/>
    <n v="10825"/>
    <n v="9457"/>
    <n v="3.74"/>
    <n v="3"/>
    <n v="773"/>
    <s v="Excellent"/>
    <s v="Dr. Roy"/>
  </r>
  <r>
    <s v="S1353"/>
    <s v="Student_353"/>
    <x v="6"/>
    <s v="Arts"/>
    <d v="2022-07-06T00:00:00"/>
    <s v="Completed"/>
    <n v="7978"/>
    <n v="7406"/>
    <n v="3.61"/>
    <n v="32"/>
    <n v="0"/>
    <s v="Excellent"/>
    <s v="Dr. Sharma"/>
  </r>
  <r>
    <s v="S1354"/>
    <s v="Student_354"/>
    <x v="2"/>
    <s v="Engineering"/>
    <d v="2022-10-03T00:00:00"/>
    <s v="Completed"/>
    <n v="11708"/>
    <n v="9853"/>
    <n v="2.88"/>
    <n v="49"/>
    <n v="0"/>
    <s v="Average"/>
    <s v=" Dr. Mehta"/>
  </r>
  <r>
    <s v="S1355"/>
    <s v="Student_355"/>
    <x v="4"/>
    <s v="Science"/>
    <d v="2022-01-01T00:00:00"/>
    <s v="Enrolled"/>
    <n v="14323"/>
    <n v="5656"/>
    <n v="3.7"/>
    <n v="48"/>
    <n v="1349"/>
    <s v="Excellent"/>
    <s v="Dr. Roy"/>
  </r>
  <r>
    <s v="S1356"/>
    <s v="Student_356"/>
    <x v="6"/>
    <s v="Engineering"/>
    <d v="2023-01-13T00:00:00"/>
    <s v="Enrolled"/>
    <n v="3253"/>
    <n v="8143"/>
    <n v="2.79"/>
    <n v="69"/>
    <n v="972"/>
    <s v="Average"/>
    <s v=" Dr. Mehta"/>
  </r>
  <r>
    <s v="S1357"/>
    <s v="Student_357"/>
    <x v="4"/>
    <s v="Business"/>
    <d v="2023-08-30T00:00:00"/>
    <s v="Enrolled"/>
    <n v="14408"/>
    <n v="9114"/>
    <n v="2.0699999999999998"/>
    <n v="74"/>
    <n v="743"/>
    <s v="Average"/>
    <s v="Dr. Sinha"/>
  </r>
  <r>
    <s v="S1358"/>
    <s v="Student_358"/>
    <x v="7"/>
    <s v="Engineering"/>
    <d v="2022-10-26T00:00:00"/>
    <s v="Enrolled"/>
    <n v="9948"/>
    <n v="840"/>
    <n v="2.4500000000000002"/>
    <n v="9"/>
    <n v="1051"/>
    <s v="Average"/>
    <s v=" Dr. Mehta"/>
  </r>
  <r>
    <s v="S1359"/>
    <s v="Student_359"/>
    <x v="6"/>
    <s v="Science"/>
    <d v="2023-12-29T00:00:00"/>
    <s v="Dropped"/>
    <n v="8535"/>
    <n v="678"/>
    <n v="3.07"/>
    <n v="28"/>
    <n v="0"/>
    <s v="Good"/>
    <s v="Dr. Roy"/>
  </r>
  <r>
    <s v="S1360"/>
    <s v="Student_360"/>
    <x v="4"/>
    <s v="Arts"/>
    <d v="2022-06-17T00:00:00"/>
    <s v="Enrolled"/>
    <n v="3685"/>
    <n v="36"/>
    <n v="2.57"/>
    <n v="5"/>
    <n v="1182"/>
    <s v="Average"/>
    <s v="Dr. Sharma"/>
  </r>
  <r>
    <s v="S1361"/>
    <s v="Student_361"/>
    <x v="7"/>
    <s v="Business"/>
    <d v="2024-05-26T00:00:00"/>
    <s v="Dropped"/>
    <n v="13540"/>
    <n v="3077"/>
    <n v="3.69"/>
    <n v="62"/>
    <n v="0"/>
    <s v="Excellent"/>
    <s v="Dr. Sinha"/>
  </r>
  <r>
    <s v="S1362"/>
    <s v="Student_362"/>
    <x v="3"/>
    <s v="Science"/>
    <d v="2024-05-09T00:00:00"/>
    <s v="Completed"/>
    <n v="14073"/>
    <n v="6320"/>
    <n v="2.4300000000000002"/>
    <n v="3"/>
    <n v="0"/>
    <s v="Average"/>
    <s v="Dr. Roy"/>
  </r>
  <r>
    <s v="S1363"/>
    <s v="Student_363"/>
    <x v="7"/>
    <s v="Arts"/>
    <d v="2023-12-05T00:00:00"/>
    <s v="Completed"/>
    <n v="6665"/>
    <n v="2771"/>
    <n v="3.28"/>
    <n v="66"/>
    <n v="0"/>
    <s v="Good"/>
    <s v="Dr. Sharma"/>
  </r>
  <r>
    <s v="S1364"/>
    <s v="Student_364"/>
    <x v="2"/>
    <s v="Business"/>
    <d v="2022-02-22T00:00:00"/>
    <s v="Enrolled"/>
    <n v="7095"/>
    <n v="8663"/>
    <n v="2.3199999999999998"/>
    <n v="98"/>
    <n v="1297"/>
    <s v="Average"/>
    <s v="Dr. Sinha"/>
  </r>
  <r>
    <s v="S1365"/>
    <s v="Student_365"/>
    <x v="3"/>
    <s v="Business"/>
    <d v="2022-09-22T00:00:00"/>
    <s v="Enrolled"/>
    <n v="14571"/>
    <n v="1629"/>
    <n v="2.36"/>
    <n v="33"/>
    <n v="1085"/>
    <s v="Average"/>
    <s v="Dr. Sinha"/>
  </r>
  <r>
    <s v="S1366"/>
    <s v="Student_366"/>
    <x v="3"/>
    <s v="Arts"/>
    <d v="2024-06-10T00:00:00"/>
    <s v="Dropped"/>
    <n v="10830"/>
    <n v="6989"/>
    <n v="2.2200000000000002"/>
    <n v="83"/>
    <n v="0"/>
    <s v="Average"/>
    <s v="Dr. Sharma"/>
  </r>
  <r>
    <s v="S1367"/>
    <s v="Student_367"/>
    <x v="0"/>
    <s v="Science"/>
    <d v="2023-11-11T00:00:00"/>
    <s v="Dropped"/>
    <n v="8519"/>
    <n v="2389"/>
    <n v="2.85"/>
    <n v="109"/>
    <n v="0"/>
    <s v="Average"/>
    <s v="Dr. Roy"/>
  </r>
  <r>
    <s v="S1368"/>
    <s v="Student_368"/>
    <x v="4"/>
    <s v="Science"/>
    <d v="2022-06-09T00:00:00"/>
    <s v="Enrolled"/>
    <n v="3664"/>
    <n v="6430"/>
    <n v="3.23"/>
    <n v="112"/>
    <n v="1190"/>
    <s v="Good"/>
    <s v="Dr. Roy"/>
  </r>
  <r>
    <s v="S1369"/>
    <s v="Student_369"/>
    <x v="0"/>
    <s v="Science"/>
    <d v="2022-09-29T00:00:00"/>
    <s v="Enrolled"/>
    <n v="2185"/>
    <n v="9733"/>
    <n v="2.1"/>
    <n v="21"/>
    <n v="1078"/>
    <s v="Average"/>
    <s v="Dr. Roy"/>
  </r>
  <r>
    <s v="S1370"/>
    <s v="Student_370"/>
    <x v="1"/>
    <s v="Arts"/>
    <d v="2023-01-31T00:00:00"/>
    <s v="Enrolled"/>
    <n v="14842"/>
    <n v="8209"/>
    <n v="3.53"/>
    <n v="5"/>
    <n v="954"/>
    <s v="Excellent"/>
    <s v="Dr. Sharma"/>
  </r>
  <r>
    <s v="S1371"/>
    <s v="Student_371"/>
    <x v="0"/>
    <s v="Arts"/>
    <d v="2022-05-24T00:00:00"/>
    <s v="Completed"/>
    <n v="4085"/>
    <n v="7274"/>
    <n v="3.68"/>
    <n v="118"/>
    <n v="0"/>
    <s v="Excellent"/>
    <s v="Dr. Sharma"/>
  </r>
  <r>
    <s v="S1372"/>
    <s v="Student_372"/>
    <x v="0"/>
    <s v="Business"/>
    <d v="2024-04-26T00:00:00"/>
    <s v="Dropped"/>
    <n v="10083"/>
    <n v="7627"/>
    <n v="3.65"/>
    <n v="51"/>
    <n v="0"/>
    <s v="Excellent"/>
    <s v="Dr. Sinha"/>
  </r>
  <r>
    <s v="S1373"/>
    <s v="Student_373"/>
    <x v="4"/>
    <s v="Arts"/>
    <d v="2022-09-14T00:00:00"/>
    <s v="Enrolled"/>
    <n v="7207"/>
    <n v="849"/>
    <n v="2.7"/>
    <n v="13"/>
    <n v="1093"/>
    <s v="Average"/>
    <s v="Dr. Sharma"/>
  </r>
  <r>
    <s v="S1374"/>
    <s v="Student_374"/>
    <x v="6"/>
    <s v="Science"/>
    <d v="2022-09-22T00:00:00"/>
    <s v="Completed"/>
    <n v="5212"/>
    <n v="8077"/>
    <n v="3.84"/>
    <n v="107"/>
    <n v="0"/>
    <s v="Excellent"/>
    <s v="Dr. Roy"/>
  </r>
  <r>
    <s v="S1375"/>
    <s v="Student_375"/>
    <x v="0"/>
    <s v="Arts"/>
    <d v="2022-03-10T00:00:00"/>
    <s v="Enrolled"/>
    <n v="9737"/>
    <n v="4257"/>
    <n v="3.43"/>
    <n v="47"/>
    <n v="1281"/>
    <s v="Good"/>
    <s v="Dr. Sharma"/>
  </r>
  <r>
    <s v="S1376"/>
    <s v="Student_376"/>
    <x v="5"/>
    <s v="Business"/>
    <d v="2022-02-24T00:00:00"/>
    <s v="Dropped"/>
    <n v="3123"/>
    <n v="5542"/>
    <n v="3.82"/>
    <n v="48"/>
    <n v="0"/>
    <s v="Excellent"/>
    <s v="Dr. Sinha"/>
  </r>
  <r>
    <s v="S1377"/>
    <s v="Student_377"/>
    <x v="7"/>
    <s v="Engineering"/>
    <d v="2023-07-15T00:00:00"/>
    <s v="Enrolled"/>
    <n v="2497"/>
    <n v="7768"/>
    <n v="3.66"/>
    <n v="56"/>
    <n v="789"/>
    <s v="Excellent"/>
    <s v=" Dr. Mehta"/>
  </r>
  <r>
    <s v="S1378"/>
    <s v="Student_378"/>
    <x v="1"/>
    <s v="Science"/>
    <d v="2024-06-10T00:00:00"/>
    <s v="Completed"/>
    <n v="13114"/>
    <n v="5020"/>
    <n v="2.78"/>
    <n v="67"/>
    <n v="0"/>
    <s v="Average"/>
    <s v="Dr. Roy"/>
  </r>
  <r>
    <s v="S1379"/>
    <s v="Student_379"/>
    <x v="7"/>
    <s v="Business"/>
    <d v="2022-03-20T00:00:00"/>
    <s v="Enrolled"/>
    <n v="12549"/>
    <n v="5639"/>
    <n v="3.36"/>
    <n v="38"/>
    <n v="1271"/>
    <s v="Good"/>
    <s v="Dr. Sinha"/>
  </r>
  <r>
    <s v="S1380"/>
    <s v="Student_380"/>
    <x v="0"/>
    <s v="Arts"/>
    <d v="2023-05-15T00:00:00"/>
    <s v="Enrolled"/>
    <n v="11461"/>
    <n v="6852"/>
    <n v="2.88"/>
    <n v="73"/>
    <n v="850"/>
    <s v="Average"/>
    <s v="Dr. Sharma"/>
  </r>
  <r>
    <s v="S1381"/>
    <s v="Student_381"/>
    <x v="0"/>
    <s v="Arts"/>
    <d v="2023-05-22T00:00:00"/>
    <s v="Dropped"/>
    <n v="13551"/>
    <n v="1986"/>
    <n v="3.86"/>
    <n v="5"/>
    <n v="0"/>
    <s v="Excellent"/>
    <s v="Dr. Sharma"/>
  </r>
  <r>
    <s v="S1382"/>
    <s v="Student_382"/>
    <x v="2"/>
    <s v="Engineering"/>
    <d v="2023-02-10T00:00:00"/>
    <s v="Dropped"/>
    <n v="13139"/>
    <n v="2798"/>
    <n v="2.63"/>
    <n v="119"/>
    <n v="0"/>
    <s v="Average"/>
    <s v=" Dr. Mehta"/>
  </r>
  <r>
    <s v="S1383"/>
    <s v="Student_383"/>
    <x v="5"/>
    <s v="Engineering"/>
    <d v="2023-08-25T00:00:00"/>
    <s v="Enrolled"/>
    <n v="4092"/>
    <n v="8499"/>
    <n v="3.48"/>
    <n v="69"/>
    <n v="748"/>
    <s v="Good"/>
    <s v=" Dr. Mehta"/>
  </r>
  <r>
    <s v="S1384"/>
    <s v="Student_384"/>
    <x v="4"/>
    <s v="Business"/>
    <d v="2022-06-14T00:00:00"/>
    <s v="Completed"/>
    <n v="2153"/>
    <n v="7439"/>
    <n v="3.76"/>
    <n v="30"/>
    <n v="0"/>
    <s v="Excellent"/>
    <s v="Dr. Sinha"/>
  </r>
  <r>
    <s v="S1385"/>
    <s v="Student_385"/>
    <x v="5"/>
    <s v="Arts"/>
    <d v="2022-04-25T00:00:00"/>
    <s v="Enrolled"/>
    <n v="8339"/>
    <n v="9829"/>
    <n v="2.34"/>
    <n v="116"/>
    <n v="1235"/>
    <s v="Average"/>
    <s v="Dr. Sharma"/>
  </r>
  <r>
    <s v="S1386"/>
    <s v="Student_386"/>
    <x v="6"/>
    <s v="Engineering"/>
    <d v="2022-03-09T00:00:00"/>
    <s v="Enrolled"/>
    <n v="11121"/>
    <n v="2183"/>
    <n v="2.99"/>
    <n v="42"/>
    <n v="1282"/>
    <s v="Average"/>
    <s v=" Dr. Mehta"/>
  </r>
  <r>
    <s v="S1387"/>
    <s v="Student_387"/>
    <x v="7"/>
    <s v="Arts"/>
    <d v="2022-06-29T00:00:00"/>
    <s v="Enrolled"/>
    <n v="7432"/>
    <n v="7205"/>
    <n v="3.64"/>
    <n v="8"/>
    <n v="1170"/>
    <s v="Excellent"/>
    <s v="Dr. Sharma"/>
  </r>
  <r>
    <s v="S1388"/>
    <s v="Student_388"/>
    <x v="5"/>
    <s v="Business"/>
    <d v="2022-11-08T00:00:00"/>
    <s v="Enrolled"/>
    <n v="3537"/>
    <n v="1875"/>
    <n v="2.87"/>
    <n v="19"/>
    <n v="1038"/>
    <s v="Average"/>
    <s v="Dr. Sinha"/>
  </r>
  <r>
    <s v="S1389"/>
    <s v="Student_389"/>
    <x v="4"/>
    <s v="Arts"/>
    <d v="2022-04-17T00:00:00"/>
    <s v="Enrolled"/>
    <n v="9228"/>
    <n v="1359"/>
    <n v="2.4"/>
    <n v="81"/>
    <n v="1243"/>
    <s v="Average"/>
    <s v="Dr. Sharma"/>
  </r>
  <r>
    <s v="S1390"/>
    <s v="Student_390"/>
    <x v="5"/>
    <s v="Engineering"/>
    <d v="2022-12-23T00:00:00"/>
    <s v="Completed"/>
    <n v="13877"/>
    <n v="6447"/>
    <n v="2.34"/>
    <n v="69"/>
    <n v="0"/>
    <s v="Average"/>
    <s v=" Dr. Mehta"/>
  </r>
  <r>
    <s v="S1391"/>
    <s v="Student_391"/>
    <x v="5"/>
    <s v="Science"/>
    <d v="2023-07-05T00:00:00"/>
    <s v="Enrolled"/>
    <n v="10582"/>
    <n v="7243"/>
    <n v="2.41"/>
    <n v="10"/>
    <n v="799"/>
    <s v="Average"/>
    <s v="Dr. Roy"/>
  </r>
  <r>
    <s v="S1392"/>
    <s v="Student_392"/>
    <x v="7"/>
    <s v="Engineering"/>
    <d v="2024-02-02T00:00:00"/>
    <s v="Enrolled"/>
    <n v="11913"/>
    <n v="1193"/>
    <n v="3.95"/>
    <n v="92"/>
    <n v="587"/>
    <s v="Excellent"/>
    <s v=" Dr. Mehta"/>
  </r>
  <r>
    <s v="S1393"/>
    <s v="Student_393"/>
    <x v="1"/>
    <s v="Business"/>
    <d v="2023-06-25T00:00:00"/>
    <s v="Enrolled"/>
    <n v="4298"/>
    <n v="6092"/>
    <n v="3.4"/>
    <n v="5"/>
    <n v="809"/>
    <s v="Good"/>
    <s v="Dr. Sinha"/>
  </r>
  <r>
    <s v="S1394"/>
    <s v="Student_394"/>
    <x v="7"/>
    <s v="Engineering"/>
    <d v="2022-01-15T00:00:00"/>
    <s v="Enrolled"/>
    <n v="4756"/>
    <n v="7006"/>
    <n v="3.99"/>
    <n v="105"/>
    <n v="1335"/>
    <s v="Excellent"/>
    <s v=" Dr. Mehta"/>
  </r>
  <r>
    <s v="S1395"/>
    <s v="Student_395"/>
    <x v="5"/>
    <s v="Engineering"/>
    <d v="2022-11-17T00:00:00"/>
    <s v="Enrolled"/>
    <n v="3656"/>
    <n v="2681"/>
    <n v="3.13"/>
    <n v="100"/>
    <n v="1029"/>
    <s v="Good"/>
    <s v=" Dr. Mehta"/>
  </r>
  <r>
    <s v="S1396"/>
    <s v="Student_396"/>
    <x v="6"/>
    <s v="Business"/>
    <d v="2022-10-12T00:00:00"/>
    <s v="Completed"/>
    <n v="10433"/>
    <n v="4525"/>
    <n v="3.29"/>
    <n v="108"/>
    <n v="0"/>
    <s v="Good"/>
    <s v="Dr. Sinha"/>
  </r>
  <r>
    <s v="S1397"/>
    <s v="Student_397"/>
    <x v="0"/>
    <s v="Business"/>
    <d v="2023-01-19T00:00:00"/>
    <s v="Enrolled"/>
    <n v="7176"/>
    <n v="6289"/>
    <n v="2.74"/>
    <n v="8"/>
    <n v="966"/>
    <s v="Average"/>
    <s v="Dr. Sinha"/>
  </r>
  <r>
    <s v="S1398"/>
    <s v="Student_398"/>
    <x v="0"/>
    <s v="Arts"/>
    <d v="2023-10-10T00:00:00"/>
    <s v="Completed"/>
    <n v="4923"/>
    <n v="4054"/>
    <n v="2.95"/>
    <n v="47"/>
    <n v="0"/>
    <s v="Average"/>
    <s v="Dr. Sharma"/>
  </r>
  <r>
    <s v="S1399"/>
    <s v="Student_399"/>
    <x v="3"/>
    <s v="Science"/>
    <d v="2023-08-31T00:00:00"/>
    <s v="Enrolled"/>
    <n v="11530"/>
    <n v="8184"/>
    <n v="2.92"/>
    <n v="39"/>
    <n v="742"/>
    <s v="Average"/>
    <s v="Dr. Roy"/>
  </r>
  <r>
    <s v="S1400"/>
    <s v="Student_400"/>
    <x v="5"/>
    <s v="Science"/>
    <d v="2022-11-17T00:00:00"/>
    <s v="Enrolled"/>
    <n v="8885"/>
    <n v="7872"/>
    <n v="3.05"/>
    <n v="90"/>
    <n v="1029"/>
    <s v="Good"/>
    <s v="Dr. Roy"/>
  </r>
  <r>
    <s v="S1401"/>
    <s v="Student_401"/>
    <x v="6"/>
    <s v="Arts"/>
    <d v="2024-06-08T00:00:00"/>
    <s v="Enrolled"/>
    <n v="10284"/>
    <n v="3331"/>
    <n v="2.88"/>
    <n v="39"/>
    <n v="460"/>
    <s v="Average"/>
    <s v="Dr. Sharma"/>
  </r>
  <r>
    <s v="S1402"/>
    <s v="Student_402"/>
    <x v="5"/>
    <s v="Business"/>
    <d v="2023-03-10T00:00:00"/>
    <s v="Completed"/>
    <n v="3783"/>
    <n v="2017"/>
    <n v="3.28"/>
    <n v="88"/>
    <n v="0"/>
    <s v="Good"/>
    <s v="Dr. Sinha"/>
  </r>
  <r>
    <s v="S1403"/>
    <s v="Student_403"/>
    <x v="7"/>
    <s v="Arts"/>
    <d v="2023-12-03T00:00:00"/>
    <s v="Dropped"/>
    <n v="2286"/>
    <n v="5321"/>
    <n v="2.81"/>
    <n v="111"/>
    <n v="0"/>
    <s v="Average"/>
    <s v="Dr. Sharma"/>
  </r>
  <r>
    <s v="S1404"/>
    <s v="Student_404"/>
    <x v="4"/>
    <s v="Engineering"/>
    <d v="2022-12-21T00:00:00"/>
    <s v="Enrolled"/>
    <n v="6531"/>
    <n v="6344"/>
    <n v="3.86"/>
    <n v="36"/>
    <n v="995"/>
    <s v="Excellent"/>
    <s v=" Dr. Mehta"/>
  </r>
  <r>
    <s v="S1405"/>
    <s v="Student_405"/>
    <x v="4"/>
    <s v="Engineering"/>
    <d v="2022-04-23T00:00:00"/>
    <s v="Enrolled"/>
    <n v="5496"/>
    <n v="3092"/>
    <n v="3.83"/>
    <n v="71"/>
    <n v="1237"/>
    <s v="Excellent"/>
    <s v=" Dr. Mehta"/>
  </r>
  <r>
    <s v="S1406"/>
    <s v="Student_406"/>
    <x v="6"/>
    <s v="Engineering"/>
    <d v="2022-04-30T00:00:00"/>
    <s v="Enrolled"/>
    <n v="8341"/>
    <n v="2639"/>
    <n v="3.15"/>
    <n v="39"/>
    <n v="1230"/>
    <s v="Good"/>
    <s v=" Dr. Mehta"/>
  </r>
  <r>
    <s v="S1407"/>
    <s v="Student_407"/>
    <x v="6"/>
    <s v="Science"/>
    <d v="2022-07-25T00:00:00"/>
    <s v="Completed"/>
    <n v="3900"/>
    <n v="8192"/>
    <n v="3.46"/>
    <n v="1"/>
    <n v="0"/>
    <s v="Good"/>
    <s v="Dr. Roy"/>
  </r>
  <r>
    <s v="S1408"/>
    <s v="Student_408"/>
    <x v="4"/>
    <s v="Engineering"/>
    <d v="2024-06-08T00:00:00"/>
    <s v="Completed"/>
    <n v="10931"/>
    <n v="768"/>
    <n v="3.3"/>
    <n v="97"/>
    <n v="0"/>
    <s v="Good"/>
    <s v=" Dr. Mehta"/>
  </r>
  <r>
    <s v="S1409"/>
    <s v="Student_409"/>
    <x v="4"/>
    <s v="Engineering"/>
    <d v="2023-09-30T00:00:00"/>
    <s v="Enrolled"/>
    <n v="13786"/>
    <n v="8660"/>
    <n v="2.0499999999999998"/>
    <n v="59"/>
    <n v="712"/>
    <s v="Average"/>
    <s v=" Dr. Mehta"/>
  </r>
  <r>
    <s v="S1410"/>
    <s v="Student_410"/>
    <x v="4"/>
    <s v="Business"/>
    <d v="2024-03-08T00:00:00"/>
    <s v="Completed"/>
    <n v="7556"/>
    <n v="4121"/>
    <n v="2.62"/>
    <n v="109"/>
    <n v="0"/>
    <s v="Average"/>
    <s v="Dr. Sinha"/>
  </r>
  <r>
    <s v="S1411"/>
    <s v="Student_411"/>
    <x v="0"/>
    <s v="Business"/>
    <d v="2023-06-11T00:00:00"/>
    <s v="Enrolled"/>
    <n v="2531"/>
    <n v="864"/>
    <n v="2.9"/>
    <n v="20"/>
    <n v="823"/>
    <s v="Average"/>
    <s v="Dr. Sinha"/>
  </r>
  <r>
    <s v="S1412"/>
    <s v="Student_412"/>
    <x v="3"/>
    <s v="Business"/>
    <d v="2023-08-01T00:00:00"/>
    <s v="Enrolled"/>
    <n v="11002"/>
    <n v="7136"/>
    <n v="3.77"/>
    <n v="43"/>
    <n v="772"/>
    <s v="Excellent"/>
    <s v="Dr. Sinha"/>
  </r>
  <r>
    <s v="S1413"/>
    <s v="Student_413"/>
    <x v="5"/>
    <s v="Engineering"/>
    <d v="2023-01-24T00:00:00"/>
    <s v="Enrolled"/>
    <n v="11863"/>
    <n v="3622"/>
    <n v="3.98"/>
    <n v="31"/>
    <n v="961"/>
    <s v="Excellent"/>
    <s v=" Dr. Mehta"/>
  </r>
  <r>
    <s v="S1414"/>
    <s v="Student_414"/>
    <x v="1"/>
    <s v="Engineering"/>
    <d v="2022-12-11T00:00:00"/>
    <s v="Enrolled"/>
    <n v="2264"/>
    <n v="9265"/>
    <n v="2.16"/>
    <n v="73"/>
    <n v="1005"/>
    <s v="Average"/>
    <s v=" Dr. Mehta"/>
  </r>
  <r>
    <s v="S1415"/>
    <s v="Student_415"/>
    <x v="2"/>
    <s v="Arts"/>
    <d v="2022-12-04T00:00:00"/>
    <s v="Enrolled"/>
    <n v="10950"/>
    <n v="9633"/>
    <n v="2.75"/>
    <n v="103"/>
    <n v="1012"/>
    <s v="Average"/>
    <s v="Dr. Sharma"/>
  </r>
  <r>
    <s v="S1416"/>
    <s v="Student_416"/>
    <x v="6"/>
    <s v="Science"/>
    <d v="2022-09-22T00:00:00"/>
    <s v="Enrolled"/>
    <n v="14054"/>
    <n v="2816"/>
    <n v="3.16"/>
    <n v="72"/>
    <n v="1085"/>
    <s v="Good"/>
    <s v="Dr. Roy"/>
  </r>
  <r>
    <s v="S1417"/>
    <s v="Student_417"/>
    <x v="1"/>
    <s v="Engineering"/>
    <d v="2022-09-18T00:00:00"/>
    <s v="Enrolled"/>
    <n v="3844"/>
    <n v="3972"/>
    <n v="2.31"/>
    <n v="57"/>
    <n v="1089"/>
    <s v="Average"/>
    <s v=" Dr. Mehta"/>
  </r>
  <r>
    <s v="S1418"/>
    <s v="Student_418"/>
    <x v="1"/>
    <s v="Business"/>
    <d v="2022-03-07T00:00:00"/>
    <s v="Completed"/>
    <n v="5442"/>
    <n v="4647"/>
    <n v="2.83"/>
    <n v="23"/>
    <n v="0"/>
    <s v="Average"/>
    <s v="Dr. Sinha"/>
  </r>
  <r>
    <s v="S1419"/>
    <s v="Student_419"/>
    <x v="4"/>
    <s v="Science"/>
    <d v="2022-07-03T00:00:00"/>
    <s v="Enrolled"/>
    <n v="6199"/>
    <n v="3078"/>
    <n v="3.4"/>
    <n v="118"/>
    <n v="1166"/>
    <s v="Good"/>
    <s v="Dr. Roy"/>
  </r>
  <r>
    <s v="S1420"/>
    <s v="Student_420"/>
    <x v="3"/>
    <s v="Science"/>
    <d v="2024-04-12T00:00:00"/>
    <s v="Enrolled"/>
    <n v="14814"/>
    <n v="8975"/>
    <n v="3.52"/>
    <n v="109"/>
    <n v="517"/>
    <s v="Excellent"/>
    <s v="Dr. Roy"/>
  </r>
  <r>
    <s v="S1421"/>
    <s v="Student_421"/>
    <x v="0"/>
    <s v="Business"/>
    <d v="2023-11-17T00:00:00"/>
    <s v="Completed"/>
    <n v="7031"/>
    <n v="1727"/>
    <n v="3.48"/>
    <n v="25"/>
    <n v="0"/>
    <s v="Good"/>
    <s v="Dr. Sinha"/>
  </r>
  <r>
    <s v="S1422"/>
    <s v="Student_422"/>
    <x v="5"/>
    <s v="Engineering"/>
    <d v="2022-07-16T00:00:00"/>
    <s v="Enrolled"/>
    <n v="12388"/>
    <n v="9027"/>
    <n v="2.42"/>
    <n v="93"/>
    <n v="1153"/>
    <s v="Average"/>
    <s v=" Dr. Mehta"/>
  </r>
  <r>
    <s v="S1423"/>
    <s v="Student_423"/>
    <x v="6"/>
    <s v="Engineering"/>
    <d v="2024-01-12T00:00:00"/>
    <s v="Completed"/>
    <n v="12003"/>
    <n v="6828"/>
    <n v="3.79"/>
    <n v="69"/>
    <n v="0"/>
    <s v="Excellent"/>
    <s v=" Dr. Mehta"/>
  </r>
  <r>
    <s v="S1424"/>
    <s v="Student_424"/>
    <x v="1"/>
    <s v="Arts"/>
    <d v="2023-07-12T00:00:00"/>
    <s v="Enrolled"/>
    <n v="11667"/>
    <n v="4710"/>
    <n v="2.02"/>
    <n v="45"/>
    <n v="792"/>
    <s v="Average"/>
    <s v="Dr. Sharma"/>
  </r>
  <r>
    <s v="S1425"/>
    <s v="Student_425"/>
    <x v="3"/>
    <s v="Business"/>
    <d v="2022-06-02T00:00:00"/>
    <s v="Enrolled"/>
    <n v="12437"/>
    <n v="4916"/>
    <n v="2.25"/>
    <n v="3"/>
    <n v="1197"/>
    <s v="Average"/>
    <s v="Dr. Sinha"/>
  </r>
  <r>
    <s v="S1426"/>
    <s v="Student_426"/>
    <x v="4"/>
    <s v="Science"/>
    <d v="2024-05-30T00:00:00"/>
    <s v="Enrolled"/>
    <n v="7135"/>
    <n v="4567"/>
    <n v="3.08"/>
    <n v="66"/>
    <n v="469"/>
    <s v="Good"/>
    <s v="Dr. Roy"/>
  </r>
  <r>
    <s v="S1427"/>
    <s v="Student_427"/>
    <x v="3"/>
    <s v="Engineering"/>
    <d v="2023-02-12T00:00:00"/>
    <s v="Dropped"/>
    <n v="13450"/>
    <n v="2890"/>
    <n v="2.15"/>
    <n v="45"/>
    <n v="0"/>
    <s v="Average"/>
    <s v=" Dr. Mehta"/>
  </r>
  <r>
    <s v="S1428"/>
    <s v="Student_428"/>
    <x v="3"/>
    <s v="Engineering"/>
    <d v="2023-02-11T00:00:00"/>
    <s v="Completed"/>
    <n v="4844"/>
    <n v="4629"/>
    <n v="3.53"/>
    <n v="42"/>
    <n v="0"/>
    <s v="Excellent"/>
    <s v=" Dr. Mehta"/>
  </r>
  <r>
    <s v="S1429"/>
    <s v="Student_429"/>
    <x v="4"/>
    <s v="Science"/>
    <d v="2023-03-16T00:00:00"/>
    <s v="Enrolled"/>
    <n v="6230"/>
    <n v="9993"/>
    <n v="3.22"/>
    <n v="54"/>
    <n v="910"/>
    <s v="Good"/>
    <s v="Dr. Roy"/>
  </r>
  <r>
    <s v="S1430"/>
    <s v="Student_430"/>
    <x v="3"/>
    <s v="Science"/>
    <d v="2022-01-16T00:00:00"/>
    <s v="Enrolled"/>
    <n v="8045"/>
    <n v="9544"/>
    <n v="3.7"/>
    <n v="112"/>
    <n v="1334"/>
    <s v="Excellent"/>
    <s v="Dr. Roy"/>
  </r>
  <r>
    <s v="S1431"/>
    <s v="Student_431"/>
    <x v="3"/>
    <s v="Arts"/>
    <d v="2023-05-14T00:00:00"/>
    <s v="Enrolled"/>
    <n v="14341"/>
    <n v="3156"/>
    <n v="3.45"/>
    <n v="34"/>
    <n v="851"/>
    <s v="Good"/>
    <s v="Dr. Sharma"/>
  </r>
  <r>
    <s v="S1432"/>
    <s v="Student_432"/>
    <x v="0"/>
    <s v="Engineering"/>
    <d v="2023-09-17T00:00:00"/>
    <s v="Dropped"/>
    <n v="12361"/>
    <n v="7447"/>
    <n v="2.37"/>
    <n v="62"/>
    <n v="0"/>
    <s v="Average"/>
    <s v=" Dr. Mehta"/>
  </r>
  <r>
    <s v="S1433"/>
    <s v="Student_433"/>
    <x v="1"/>
    <s v="Science"/>
    <d v="2023-06-23T00:00:00"/>
    <s v="Enrolled"/>
    <n v="5539"/>
    <n v="4162"/>
    <n v="2.06"/>
    <n v="41"/>
    <n v="811"/>
    <s v="Average"/>
    <s v="Dr. Roy"/>
  </r>
  <r>
    <s v="S1434"/>
    <s v="Student_434"/>
    <x v="2"/>
    <s v="Science"/>
    <d v="2023-07-04T00:00:00"/>
    <s v="Completed"/>
    <n v="9848"/>
    <n v="4265"/>
    <n v="3.47"/>
    <n v="24"/>
    <n v="0"/>
    <s v="Good"/>
    <s v="Dr. Roy"/>
  </r>
  <r>
    <s v="S1435"/>
    <s v="Student_435"/>
    <x v="3"/>
    <s v="Arts"/>
    <d v="2022-07-21T00:00:00"/>
    <s v="Enrolled"/>
    <n v="3572"/>
    <n v="2564"/>
    <n v="2.58"/>
    <n v="15"/>
    <n v="1148"/>
    <s v="Average"/>
    <s v="Dr. Sharma"/>
  </r>
  <r>
    <s v="S1436"/>
    <s v="Student_436"/>
    <x v="6"/>
    <s v="Arts"/>
    <d v="2024-03-31T00:00:00"/>
    <s v="Enrolled"/>
    <n v="10473"/>
    <n v="6758"/>
    <n v="2.06"/>
    <n v="89"/>
    <n v="529"/>
    <s v="Average"/>
    <s v="Dr. Sharma"/>
  </r>
  <r>
    <s v="S1437"/>
    <s v="Student_437"/>
    <x v="6"/>
    <s v="Engineering"/>
    <d v="2024-04-02T00:00:00"/>
    <s v="Enrolled"/>
    <n v="14206"/>
    <n v="7664"/>
    <n v="2.93"/>
    <n v="107"/>
    <n v="527"/>
    <s v="Average"/>
    <s v=" Dr. Mehta"/>
  </r>
  <r>
    <s v="S1438"/>
    <s v="Student_438"/>
    <x v="4"/>
    <s v="Engineering"/>
    <d v="2023-04-11T00:00:00"/>
    <s v="Enrolled"/>
    <n v="13152"/>
    <n v="5009"/>
    <n v="3.55"/>
    <n v="32"/>
    <n v="884"/>
    <s v="Excellent"/>
    <s v=" Dr. Mehta"/>
  </r>
  <r>
    <s v="S1439"/>
    <s v="Student_439"/>
    <x v="7"/>
    <s v="Science"/>
    <d v="2023-07-29T00:00:00"/>
    <s v="Enrolled"/>
    <n v="4765"/>
    <n v="8911"/>
    <n v="3.2"/>
    <n v="98"/>
    <n v="775"/>
    <s v="Good"/>
    <s v="Dr. Roy"/>
  </r>
  <r>
    <s v="S1440"/>
    <s v="Student_440"/>
    <x v="0"/>
    <s v="Business"/>
    <d v="2022-11-20T00:00:00"/>
    <s v="Enrolled"/>
    <n v="5955"/>
    <n v="2658"/>
    <n v="2.09"/>
    <n v="28"/>
    <n v="1026"/>
    <s v="Average"/>
    <s v="Dr. Sinha"/>
  </r>
  <r>
    <s v="S1441"/>
    <s v="Student_441"/>
    <x v="6"/>
    <s v="Arts"/>
    <d v="2024-05-03T00:00:00"/>
    <s v="Enrolled"/>
    <n v="7836"/>
    <n v="4315"/>
    <n v="3.51"/>
    <n v="21"/>
    <n v="496"/>
    <s v="Excellent"/>
    <s v="Dr. Sharma"/>
  </r>
  <r>
    <s v="S1442"/>
    <s v="Student_442"/>
    <x v="6"/>
    <s v="Arts"/>
    <d v="2023-11-14T00:00:00"/>
    <s v="Dropped"/>
    <n v="5721"/>
    <n v="2408"/>
    <n v="2.65"/>
    <n v="95"/>
    <n v="0"/>
    <s v="Average"/>
    <s v="Dr. Sharma"/>
  </r>
  <r>
    <s v="S1443"/>
    <s v="Student_443"/>
    <x v="1"/>
    <s v="Arts"/>
    <d v="2023-04-04T00:00:00"/>
    <s v="Enrolled"/>
    <n v="11681"/>
    <n v="8380"/>
    <n v="2.21"/>
    <n v="116"/>
    <n v="891"/>
    <s v="Average"/>
    <s v="Dr. Sharma"/>
  </r>
  <r>
    <s v="S1444"/>
    <s v="Student_444"/>
    <x v="7"/>
    <s v="Engineering"/>
    <d v="2022-12-17T00:00:00"/>
    <s v="Enrolled"/>
    <n v="12943"/>
    <n v="5191"/>
    <n v="2.0099999999999998"/>
    <n v="47"/>
    <n v="999"/>
    <s v="Average"/>
    <s v=" Dr. Mehta"/>
  </r>
  <r>
    <s v="S1445"/>
    <s v="Student_445"/>
    <x v="7"/>
    <s v="Engineering"/>
    <d v="2024-06-01T00:00:00"/>
    <s v="Dropped"/>
    <n v="5062"/>
    <n v="5198"/>
    <n v="2.69"/>
    <n v="20"/>
    <n v="0"/>
    <s v="Average"/>
    <s v=" Dr. Mehta"/>
  </r>
  <r>
    <s v="S1446"/>
    <s v="Student_446"/>
    <x v="4"/>
    <s v="Engineering"/>
    <d v="2023-05-09T00:00:00"/>
    <s v="Enrolled"/>
    <n v="12038"/>
    <n v="5910"/>
    <n v="3.02"/>
    <n v="117"/>
    <n v="856"/>
    <s v="Good"/>
    <s v=" Dr. Mehta"/>
  </r>
  <r>
    <s v="S1447"/>
    <s v="Student_447"/>
    <x v="2"/>
    <s v="Business"/>
    <d v="2022-03-07T00:00:00"/>
    <s v="Enrolled"/>
    <n v="12484"/>
    <n v="3462"/>
    <n v="2.93"/>
    <n v="41"/>
    <n v="1284"/>
    <s v="Average"/>
    <s v="Dr. Sinha"/>
  </r>
  <r>
    <s v="S1448"/>
    <s v="Student_448"/>
    <x v="1"/>
    <s v="Science"/>
    <d v="2022-06-18T00:00:00"/>
    <s v="Enrolled"/>
    <n v="10278"/>
    <n v="9891"/>
    <n v="3.9"/>
    <n v="105"/>
    <n v="1181"/>
    <s v="Excellent"/>
    <s v="Dr. Roy"/>
  </r>
  <r>
    <s v="S1449"/>
    <s v="Student_449"/>
    <x v="5"/>
    <s v="Business"/>
    <d v="2024-04-25T00:00:00"/>
    <s v="Completed"/>
    <n v="14666"/>
    <n v="8402"/>
    <n v="3.55"/>
    <n v="22"/>
    <n v="0"/>
    <s v="Excellent"/>
    <s v="Dr. Sinha"/>
  </r>
  <r>
    <s v="S1450"/>
    <s v="Student_450"/>
    <x v="7"/>
    <s v="Business"/>
    <d v="2023-04-11T00:00:00"/>
    <s v="Enrolled"/>
    <n v="5773"/>
    <n v="2234"/>
    <n v="3.22"/>
    <n v="1"/>
    <n v="884"/>
    <s v="Good"/>
    <s v="Dr. Sinha"/>
  </r>
  <r>
    <s v="S1451"/>
    <s v="Student_451"/>
    <x v="1"/>
    <s v="Engineering"/>
    <d v="2023-07-28T00:00:00"/>
    <s v="Completed"/>
    <n v="14561"/>
    <n v="2548"/>
    <n v="2.78"/>
    <n v="73"/>
    <n v="0"/>
    <s v="Average"/>
    <s v=" Dr. Mehta"/>
  </r>
  <r>
    <s v="S1452"/>
    <s v="Student_452"/>
    <x v="1"/>
    <s v="Business"/>
    <d v="2022-04-14T00:00:00"/>
    <s v="Enrolled"/>
    <n v="10266"/>
    <n v="7787"/>
    <n v="2.36"/>
    <n v="97"/>
    <n v="1246"/>
    <s v="Average"/>
    <s v="Dr. Sinha"/>
  </r>
  <r>
    <s v="S1453"/>
    <s v="Student_453"/>
    <x v="7"/>
    <s v="Business"/>
    <d v="2023-09-08T00:00:00"/>
    <s v="Enrolled"/>
    <n v="7631"/>
    <n v="3737"/>
    <n v="3.84"/>
    <n v="84"/>
    <n v="734"/>
    <s v="Excellent"/>
    <s v="Dr. Sinha"/>
  </r>
  <r>
    <s v="S1454"/>
    <s v="Student_454"/>
    <x v="1"/>
    <s v="Engineering"/>
    <d v="2022-02-14T00:00:00"/>
    <s v="Dropped"/>
    <n v="8113"/>
    <n v="5772"/>
    <n v="2.13"/>
    <n v="23"/>
    <n v="0"/>
    <s v="Average"/>
    <s v=" Dr. Mehta"/>
  </r>
  <r>
    <s v="S1455"/>
    <s v="Student_455"/>
    <x v="6"/>
    <s v="Arts"/>
    <d v="2022-01-20T00:00:00"/>
    <s v="Dropped"/>
    <n v="8188"/>
    <n v="5814"/>
    <n v="3.94"/>
    <n v="48"/>
    <n v="0"/>
    <s v="Excellent"/>
    <s v="Dr. Sharma"/>
  </r>
  <r>
    <s v="S1456"/>
    <s v="Student_456"/>
    <x v="5"/>
    <s v="Engineering"/>
    <d v="2024-04-15T00:00:00"/>
    <s v="Enrolled"/>
    <n v="11072"/>
    <n v="3466"/>
    <n v="2.4700000000000002"/>
    <n v="2"/>
    <n v="514"/>
    <s v="Average"/>
    <s v=" Dr. Mehta"/>
  </r>
  <r>
    <s v="S1457"/>
    <s v="Student_457"/>
    <x v="3"/>
    <s v="Arts"/>
    <d v="2024-02-16T00:00:00"/>
    <s v="Enrolled"/>
    <n v="10070"/>
    <n v="6381"/>
    <n v="2.36"/>
    <n v="111"/>
    <n v="573"/>
    <s v="Average"/>
    <s v="Dr. Sharma"/>
  </r>
  <r>
    <s v="S1458"/>
    <s v="Student_458"/>
    <x v="3"/>
    <s v="Science"/>
    <d v="2022-03-28T00:00:00"/>
    <s v="Completed"/>
    <n v="10311"/>
    <n v="1376"/>
    <n v="2.76"/>
    <n v="104"/>
    <n v="0"/>
    <s v="Average"/>
    <s v="Dr. Roy"/>
  </r>
  <r>
    <s v="S1459"/>
    <s v="Student_459"/>
    <x v="5"/>
    <s v="Arts"/>
    <d v="2024-01-17T00:00:00"/>
    <s v="Enrolled"/>
    <n v="7796"/>
    <n v="7561"/>
    <n v="2.42"/>
    <n v="102"/>
    <n v="603"/>
    <s v="Average"/>
    <s v="Dr. Sharma"/>
  </r>
  <r>
    <s v="S1460"/>
    <s v="Student_460"/>
    <x v="1"/>
    <s v="Science"/>
    <d v="2024-03-15T00:00:00"/>
    <s v="Enrolled"/>
    <n v="3923"/>
    <n v="9125"/>
    <n v="3.36"/>
    <n v="63"/>
    <n v="545"/>
    <s v="Good"/>
    <s v="Dr. Roy"/>
  </r>
  <r>
    <s v="S1461"/>
    <s v="Student_461"/>
    <x v="7"/>
    <s v="Science"/>
    <d v="2023-02-11T00:00:00"/>
    <s v="Completed"/>
    <n v="11697"/>
    <n v="6392"/>
    <n v="2.61"/>
    <n v="3"/>
    <n v="0"/>
    <s v="Average"/>
    <s v="Dr. Roy"/>
  </r>
  <r>
    <s v="S1462"/>
    <s v="Student_462"/>
    <x v="4"/>
    <s v="Science"/>
    <d v="2024-05-28T00:00:00"/>
    <s v="Enrolled"/>
    <n v="2666"/>
    <n v="2729"/>
    <n v="2.94"/>
    <n v="10"/>
    <n v="471"/>
    <s v="Average"/>
    <s v="Dr. Roy"/>
  </r>
  <r>
    <s v="S1463"/>
    <s v="Student_463"/>
    <x v="0"/>
    <s v="Business"/>
    <d v="2022-03-30T00:00:00"/>
    <s v="Enrolled"/>
    <n v="7947"/>
    <n v="1"/>
    <n v="3.25"/>
    <n v="60"/>
    <n v="1261"/>
    <s v="Good"/>
    <s v="Dr. Sinha"/>
  </r>
  <r>
    <s v="S1464"/>
    <s v="Student_464"/>
    <x v="2"/>
    <s v="Arts"/>
    <d v="2023-02-26T00:00:00"/>
    <s v="Completed"/>
    <n v="10596"/>
    <n v="9803"/>
    <n v="2.16"/>
    <n v="118"/>
    <n v="0"/>
    <s v="Average"/>
    <s v="Dr. Sharma"/>
  </r>
  <r>
    <s v="S1465"/>
    <s v="Student_465"/>
    <x v="6"/>
    <s v="Arts"/>
    <d v="2022-09-03T00:00:00"/>
    <s v="Enrolled"/>
    <n v="8634"/>
    <n v="3087"/>
    <n v="3.44"/>
    <n v="41"/>
    <n v="1104"/>
    <s v="Good"/>
    <s v="Dr. Sharma"/>
  </r>
  <r>
    <s v="S1466"/>
    <s v="Student_466"/>
    <x v="4"/>
    <s v="Arts"/>
    <d v="2023-05-14T00:00:00"/>
    <s v="Completed"/>
    <n v="10367"/>
    <n v="4879"/>
    <n v="3.24"/>
    <n v="110"/>
    <n v="0"/>
    <s v="Good"/>
    <s v="Dr. Sharma"/>
  </r>
  <r>
    <s v="S1467"/>
    <s v="Student_467"/>
    <x v="1"/>
    <s v="Engineering"/>
    <d v="2022-07-23T00:00:00"/>
    <s v="Completed"/>
    <n v="10339"/>
    <n v="2913"/>
    <n v="2.92"/>
    <n v="49"/>
    <n v="0"/>
    <s v="Average"/>
    <s v=" Dr. Mehta"/>
  </r>
  <r>
    <s v="S1468"/>
    <s v="Student_468"/>
    <x v="7"/>
    <s v="Engineering"/>
    <d v="2024-02-17T00:00:00"/>
    <s v="Completed"/>
    <n v="5503"/>
    <n v="9605"/>
    <n v="3.96"/>
    <n v="35"/>
    <n v="0"/>
    <s v="Excellent"/>
    <s v=" Dr. Mehta"/>
  </r>
  <r>
    <s v="S1469"/>
    <s v="Student_469"/>
    <x v="3"/>
    <s v="Science"/>
    <d v="2023-03-12T00:00:00"/>
    <s v="Completed"/>
    <n v="7289"/>
    <n v="3200"/>
    <n v="3.83"/>
    <n v="73"/>
    <n v="0"/>
    <s v="Excellent"/>
    <s v="Dr. Roy"/>
  </r>
  <r>
    <s v="S1470"/>
    <s v="Student_470"/>
    <x v="3"/>
    <s v="Engineering"/>
    <d v="2022-05-03T00:00:00"/>
    <s v="Enrolled"/>
    <n v="11474"/>
    <n v="6902"/>
    <n v="3.46"/>
    <n v="91"/>
    <n v="1227"/>
    <s v="Good"/>
    <s v=" Dr. Mehta"/>
  </r>
  <r>
    <s v="S1471"/>
    <s v="Student_471"/>
    <x v="4"/>
    <s v="Engineering"/>
    <d v="2024-05-04T00:00:00"/>
    <s v="Dropped"/>
    <n v="10970"/>
    <n v="8625"/>
    <n v="3.51"/>
    <n v="9"/>
    <n v="0"/>
    <s v="Excellent"/>
    <s v=" Dr. Mehta"/>
  </r>
  <r>
    <s v="S1472"/>
    <s v="Student_472"/>
    <x v="3"/>
    <s v="Engineering"/>
    <d v="2023-11-30T00:00:00"/>
    <s v="Completed"/>
    <n v="10927"/>
    <n v="1469"/>
    <n v="3.19"/>
    <n v="31"/>
    <n v="0"/>
    <s v="Good"/>
    <s v=" Dr. Mehta"/>
  </r>
  <r>
    <s v="S1473"/>
    <s v="Student_473"/>
    <x v="5"/>
    <s v="Business"/>
    <d v="2022-07-23T00:00:00"/>
    <s v="Enrolled"/>
    <n v="8469"/>
    <n v="371"/>
    <n v="3.71"/>
    <n v="9"/>
    <n v="1146"/>
    <s v="Excellent"/>
    <s v="Dr. Sinha"/>
  </r>
  <r>
    <s v="S1474"/>
    <s v="Student_474"/>
    <x v="7"/>
    <s v="Arts"/>
    <d v="2022-07-03T00:00:00"/>
    <s v="Enrolled"/>
    <n v="13334"/>
    <n v="2799"/>
    <n v="3.97"/>
    <n v="57"/>
    <n v="1166"/>
    <s v="Excellent"/>
    <s v="Dr. Sharma"/>
  </r>
  <r>
    <s v="S1475"/>
    <s v="Student_475"/>
    <x v="3"/>
    <s v="Business"/>
    <d v="2022-11-16T00:00:00"/>
    <s v="Enrolled"/>
    <n v="11400"/>
    <n v="8573"/>
    <n v="2.76"/>
    <n v="0"/>
    <n v="1030"/>
    <s v="Average"/>
    <s v="Dr. Sinha"/>
  </r>
  <r>
    <s v="S1476"/>
    <s v="Student_476"/>
    <x v="0"/>
    <s v="Science"/>
    <d v="2022-11-11T00:00:00"/>
    <s v="Enrolled"/>
    <n v="11931"/>
    <n v="6007"/>
    <n v="3.96"/>
    <n v="8"/>
    <n v="1035"/>
    <s v="Excellent"/>
    <s v="Dr. Roy"/>
  </r>
  <r>
    <s v="S1477"/>
    <s v="Student_477"/>
    <x v="2"/>
    <s v="Business"/>
    <d v="2022-10-29T00:00:00"/>
    <s v="Enrolled"/>
    <n v="12019"/>
    <n v="8711"/>
    <n v="3.97"/>
    <n v="12"/>
    <n v="1048"/>
    <s v="Excellent"/>
    <s v="Dr. Sinha"/>
  </r>
  <r>
    <s v="S1478"/>
    <s v="Student_478"/>
    <x v="7"/>
    <s v="Arts"/>
    <d v="2022-07-14T00:00:00"/>
    <s v="Enrolled"/>
    <n v="6419"/>
    <n v="1464"/>
    <n v="2.97"/>
    <n v="93"/>
    <n v="1155"/>
    <s v="Average"/>
    <s v="Dr. Sharma"/>
  </r>
  <r>
    <s v="S1479"/>
    <s v="Student_479"/>
    <x v="3"/>
    <s v="Arts"/>
    <d v="2023-05-24T00:00:00"/>
    <s v="Completed"/>
    <n v="3561"/>
    <n v="6640"/>
    <n v="2.02"/>
    <n v="63"/>
    <n v="0"/>
    <s v="Average"/>
    <s v="Dr. Sharma"/>
  </r>
  <r>
    <s v="S1480"/>
    <s v="Student_480"/>
    <x v="1"/>
    <s v="Arts"/>
    <d v="2022-08-26T00:00:00"/>
    <s v="Completed"/>
    <n v="3683"/>
    <n v="1441"/>
    <n v="2.31"/>
    <n v="102"/>
    <n v="0"/>
    <s v="Average"/>
    <s v="Dr. Sharma"/>
  </r>
  <r>
    <s v="S1481"/>
    <s v="Student_481"/>
    <x v="2"/>
    <s v="Business"/>
    <d v="2024-05-12T00:00:00"/>
    <s v="Enrolled"/>
    <n v="6365"/>
    <n v="5276"/>
    <n v="3.2"/>
    <n v="20"/>
    <n v="487"/>
    <s v="Good"/>
    <s v="Dr. Sinha"/>
  </r>
  <r>
    <s v="S1482"/>
    <s v="Student_482"/>
    <x v="0"/>
    <s v="Arts"/>
    <d v="2022-10-25T00:00:00"/>
    <s v="Completed"/>
    <n v="9763"/>
    <n v="308"/>
    <n v="3.25"/>
    <n v="69"/>
    <n v="0"/>
    <s v="Good"/>
    <s v="Dr. Sharma"/>
  </r>
  <r>
    <s v="S1483"/>
    <s v="Student_483"/>
    <x v="2"/>
    <s v="Engineering"/>
    <d v="2022-07-23T00:00:00"/>
    <s v="Enrolled"/>
    <n v="8244"/>
    <n v="6754"/>
    <n v="3.13"/>
    <n v="20"/>
    <n v="1146"/>
    <s v="Good"/>
    <s v=" Dr. Mehta"/>
  </r>
  <r>
    <s v="S1484"/>
    <s v="Student_484"/>
    <x v="3"/>
    <s v="Science"/>
    <d v="2022-01-21T00:00:00"/>
    <s v="Completed"/>
    <n v="14276"/>
    <n v="4243"/>
    <n v="3.91"/>
    <n v="1"/>
    <n v="0"/>
    <s v="Excellent"/>
    <s v="Dr. Roy"/>
  </r>
  <r>
    <s v="S1485"/>
    <s v="Student_485"/>
    <x v="4"/>
    <s v="Business"/>
    <d v="2022-06-24T00:00:00"/>
    <s v="Completed"/>
    <n v="5843"/>
    <n v="6177"/>
    <n v="2.09"/>
    <n v="28"/>
    <n v="0"/>
    <s v="Average"/>
    <s v="Dr. Sinha"/>
  </r>
  <r>
    <s v="S1486"/>
    <s v="Student_486"/>
    <x v="0"/>
    <s v="Engineering"/>
    <d v="2023-08-02T00:00:00"/>
    <s v="Enrolled"/>
    <n v="10937"/>
    <n v="1114"/>
    <n v="2.69"/>
    <n v="109"/>
    <n v="771"/>
    <s v="Average"/>
    <s v=" Dr. Mehta"/>
  </r>
  <r>
    <s v="S1487"/>
    <s v="Student_487"/>
    <x v="0"/>
    <s v="Business"/>
    <d v="2023-08-08T00:00:00"/>
    <s v="Enrolled"/>
    <n v="4056"/>
    <n v="332"/>
    <n v="3.81"/>
    <n v="97"/>
    <n v="765"/>
    <s v="Excellent"/>
    <s v="Dr. Sinha"/>
  </r>
  <r>
    <s v="S1488"/>
    <s v="Student_488"/>
    <x v="3"/>
    <s v="Science"/>
    <d v="2022-01-31T00:00:00"/>
    <s v="Enrolled"/>
    <n v="10757"/>
    <n v="1430"/>
    <n v="3.29"/>
    <n v="93"/>
    <n v="1319"/>
    <s v="Good"/>
    <s v="Dr. Roy"/>
  </r>
  <r>
    <s v="S1489"/>
    <s v="Student_489"/>
    <x v="5"/>
    <s v="Science"/>
    <d v="2023-10-21T00:00:00"/>
    <s v="Enrolled"/>
    <n v="5023"/>
    <n v="6205"/>
    <n v="3.59"/>
    <n v="11"/>
    <n v="691"/>
    <s v="Excellent"/>
    <s v="Dr. Roy"/>
  </r>
  <r>
    <s v="S1490"/>
    <s v="Student_490"/>
    <x v="5"/>
    <s v="Arts"/>
    <d v="2024-02-11T00:00:00"/>
    <s v="Completed"/>
    <n v="6821"/>
    <n v="5563"/>
    <n v="2.02"/>
    <n v="70"/>
    <n v="0"/>
    <s v="Average"/>
    <s v="Dr. Sharma"/>
  </r>
  <r>
    <s v="S1491"/>
    <s v="Student_491"/>
    <x v="6"/>
    <s v="Business"/>
    <d v="2024-05-13T00:00:00"/>
    <s v="Enrolled"/>
    <n v="3545"/>
    <n v="7302"/>
    <n v="2.87"/>
    <n v="12"/>
    <n v="486"/>
    <s v="Average"/>
    <s v="Dr. Sinha"/>
  </r>
  <r>
    <s v="S1492"/>
    <s v="Student_492"/>
    <x v="1"/>
    <s v="Arts"/>
    <d v="2022-11-19T00:00:00"/>
    <s v="Enrolled"/>
    <n v="14219"/>
    <n v="7883"/>
    <n v="2.7"/>
    <n v="98"/>
    <n v="1027"/>
    <s v="Average"/>
    <s v="Dr. Sharma"/>
  </r>
  <r>
    <s v="S1493"/>
    <s v="Student_493"/>
    <x v="4"/>
    <s v="Business"/>
    <d v="2022-10-29T00:00:00"/>
    <s v="Dropped"/>
    <n v="3235"/>
    <n v="1111"/>
    <n v="2.4300000000000002"/>
    <n v="119"/>
    <n v="0"/>
    <s v="Average"/>
    <s v="Dr. Sinha"/>
  </r>
  <r>
    <s v="S1494"/>
    <s v="Student_494"/>
    <x v="5"/>
    <s v="Arts"/>
    <d v="2022-09-13T00:00:00"/>
    <s v="Enrolled"/>
    <n v="12764"/>
    <n v="1814"/>
    <n v="2.37"/>
    <n v="108"/>
    <n v="1094"/>
    <s v="Average"/>
    <s v="Dr. Sharma"/>
  </r>
  <r>
    <s v="S1495"/>
    <s v="Student_495"/>
    <x v="4"/>
    <s v="Engineering"/>
    <d v="2023-11-26T00:00:00"/>
    <s v="Completed"/>
    <n v="7033"/>
    <n v="3416"/>
    <n v="3.51"/>
    <n v="7"/>
    <n v="0"/>
    <s v="Excellent"/>
    <s v=" Dr. Mehta"/>
  </r>
  <r>
    <s v="S1496"/>
    <s v="Student_496"/>
    <x v="3"/>
    <s v="Arts"/>
    <d v="2022-03-29T00:00:00"/>
    <s v="Dropped"/>
    <n v="13290"/>
    <n v="1862"/>
    <n v="2.39"/>
    <n v="75"/>
    <n v="0"/>
    <s v="Average"/>
    <s v="Dr. Sharma"/>
  </r>
  <r>
    <s v="S1497"/>
    <s v="Student_497"/>
    <x v="0"/>
    <s v="Engineering"/>
    <d v="2022-07-15T00:00:00"/>
    <s v="Enrolled"/>
    <n v="12663"/>
    <n v="4913"/>
    <n v="3.59"/>
    <n v="110"/>
    <n v="1154"/>
    <s v="Excellent"/>
    <s v=" Dr. Mehta"/>
  </r>
  <r>
    <s v="S1498"/>
    <s v="Student_498"/>
    <x v="7"/>
    <s v="Business"/>
    <d v="2023-08-11T00:00:00"/>
    <s v="Completed"/>
    <n v="3630"/>
    <n v="8783"/>
    <n v="2.73"/>
    <n v="67"/>
    <n v="0"/>
    <s v="Average"/>
    <s v="Dr. Sinha"/>
  </r>
  <r>
    <s v="S1499"/>
    <s v="Student_499"/>
    <x v="7"/>
    <s v="Business"/>
    <d v="2023-03-06T00:00:00"/>
    <s v="Enrolled"/>
    <n v="14263"/>
    <n v="2162"/>
    <n v="3.8"/>
    <n v="53"/>
    <n v="920"/>
    <s v="Excellent"/>
    <s v="Dr. Sinha"/>
  </r>
  <r>
    <s v="S1500"/>
    <s v="Student_500"/>
    <x v="2"/>
    <s v="Arts"/>
    <d v="2023-06-20T00:00:00"/>
    <s v="Completed"/>
    <n v="12155"/>
    <n v="8128"/>
    <n v="3.28"/>
    <n v="21"/>
    <n v="0"/>
    <s v="Good"/>
    <s v="Dr. Sharma"/>
  </r>
  <r>
    <s v="S1501"/>
    <s v="Student_501"/>
    <x v="4"/>
    <s v="Science"/>
    <d v="2024-02-06T00:00:00"/>
    <s v="Completed"/>
    <n v="4867"/>
    <n v="7702"/>
    <n v="3.52"/>
    <n v="1"/>
    <n v="0"/>
    <s v="Excellent"/>
    <s v="Dr. Roy"/>
  </r>
  <r>
    <s v="S1502"/>
    <s v="Student_502"/>
    <x v="5"/>
    <s v="Science"/>
    <d v="2022-01-17T00:00:00"/>
    <s v="Completed"/>
    <n v="13284"/>
    <n v="5926"/>
    <n v="2.25"/>
    <n v="48"/>
    <n v="0"/>
    <s v="Average"/>
    <s v="Dr. Roy"/>
  </r>
  <r>
    <s v="S1503"/>
    <s v="Student_503"/>
    <x v="1"/>
    <s v="Business"/>
    <d v="2022-05-10T00:00:00"/>
    <s v="Enrolled"/>
    <n v="10971"/>
    <n v="3693"/>
    <n v="3.43"/>
    <n v="67"/>
    <n v="1220"/>
    <s v="Good"/>
    <s v="Dr. Sinha"/>
  </r>
  <r>
    <s v="S1504"/>
    <s v="Student_504"/>
    <x v="5"/>
    <s v="Arts"/>
    <d v="2023-06-14T00:00:00"/>
    <s v="Enrolled"/>
    <n v="10845"/>
    <n v="3885"/>
    <n v="3.24"/>
    <n v="73"/>
    <n v="820"/>
    <s v="Good"/>
    <s v="Dr. Sharma"/>
  </r>
  <r>
    <s v="S1505"/>
    <s v="Student_505"/>
    <x v="4"/>
    <s v="Arts"/>
    <d v="2022-05-18T00:00:00"/>
    <s v="Dropped"/>
    <n v="3925"/>
    <n v="9799"/>
    <n v="2.62"/>
    <n v="73"/>
    <n v="0"/>
    <s v="Average"/>
    <s v="Dr. Sharma"/>
  </r>
  <r>
    <s v="S1506"/>
    <s v="Student_506"/>
    <x v="2"/>
    <s v="Science"/>
    <d v="2023-12-14T00:00:00"/>
    <s v="Completed"/>
    <n v="9717"/>
    <n v="1531"/>
    <n v="3.9"/>
    <n v="15"/>
    <n v="0"/>
    <s v="Excellent"/>
    <s v="Dr. Roy"/>
  </r>
  <r>
    <s v="S1507"/>
    <s v="Student_507"/>
    <x v="1"/>
    <s v="Science"/>
    <d v="2023-10-12T00:00:00"/>
    <s v="Completed"/>
    <n v="9611"/>
    <n v="6838"/>
    <n v="3.3"/>
    <n v="94"/>
    <n v="0"/>
    <s v="Good"/>
    <s v="Dr. Roy"/>
  </r>
  <r>
    <s v="S1508"/>
    <s v="Student_508"/>
    <x v="6"/>
    <s v="Science"/>
    <d v="2023-12-29T00:00:00"/>
    <s v="Completed"/>
    <n v="7850"/>
    <n v="5788"/>
    <n v="2.58"/>
    <n v="14"/>
    <n v="0"/>
    <s v="Average"/>
    <s v="Dr. Roy"/>
  </r>
  <r>
    <s v="S1509"/>
    <s v="Student_509"/>
    <x v="0"/>
    <s v="Engineering"/>
    <d v="2023-02-24T00:00:00"/>
    <s v="Enrolled"/>
    <n v="13973"/>
    <n v="1742"/>
    <n v="2.1"/>
    <n v="10"/>
    <n v="930"/>
    <s v="Average"/>
    <s v=" Dr. Mehta"/>
  </r>
  <r>
    <s v="S1510"/>
    <s v="Student_510"/>
    <x v="6"/>
    <s v="Arts"/>
    <d v="2024-01-27T00:00:00"/>
    <s v="Enrolled"/>
    <n v="9294"/>
    <n v="6415"/>
    <n v="3.38"/>
    <n v="57"/>
    <n v="593"/>
    <s v="Good"/>
    <s v="Dr. Sharma"/>
  </r>
  <r>
    <s v="S1511"/>
    <s v="Student_511"/>
    <x v="4"/>
    <s v="Engineering"/>
    <d v="2022-07-29T00:00:00"/>
    <s v="Completed"/>
    <n v="9133"/>
    <n v="2906"/>
    <n v="2.85"/>
    <n v="42"/>
    <n v="0"/>
    <s v="Average"/>
    <s v=" Dr. Mehta"/>
  </r>
  <r>
    <s v="S1512"/>
    <s v="Student_512"/>
    <x v="4"/>
    <s v="Engineering"/>
    <d v="2024-04-18T00:00:00"/>
    <s v="Dropped"/>
    <n v="9782"/>
    <n v="2085"/>
    <n v="2.36"/>
    <n v="66"/>
    <n v="0"/>
    <s v="Average"/>
    <s v=" Dr. Mehta"/>
  </r>
  <r>
    <s v="S1513"/>
    <s v="Student_513"/>
    <x v="0"/>
    <s v="Engineering"/>
    <d v="2024-06-13T00:00:00"/>
    <s v="Completed"/>
    <n v="5574"/>
    <n v="6633"/>
    <n v="2.82"/>
    <n v="1"/>
    <n v="0"/>
    <s v="Average"/>
    <s v=" Dr. Mehta"/>
  </r>
  <r>
    <s v="S1514"/>
    <s v="Student_514"/>
    <x v="1"/>
    <s v="Business"/>
    <d v="2022-01-17T00:00:00"/>
    <s v="Enrolled"/>
    <n v="6629"/>
    <n v="3439"/>
    <n v="3.83"/>
    <n v="31"/>
    <n v="1333"/>
    <s v="Excellent"/>
    <s v="Dr. Sinha"/>
  </r>
  <r>
    <s v="S1515"/>
    <s v="Student_515"/>
    <x v="4"/>
    <s v="Science"/>
    <d v="2022-11-24T00:00:00"/>
    <s v="Enrolled"/>
    <n v="10972"/>
    <n v="8709"/>
    <n v="2.56"/>
    <n v="15"/>
    <n v="1022"/>
    <s v="Average"/>
    <s v="Dr. Roy"/>
  </r>
  <r>
    <s v="S1516"/>
    <s v="Student_516"/>
    <x v="2"/>
    <s v="Science"/>
    <d v="2022-01-31T00:00:00"/>
    <s v="Completed"/>
    <n v="14926"/>
    <n v="7700"/>
    <n v="4"/>
    <n v="97"/>
    <n v="0"/>
    <s v="Excellent"/>
    <s v="Dr. Roy"/>
  </r>
  <r>
    <s v="S1517"/>
    <s v="Student_517"/>
    <x v="5"/>
    <s v="Arts"/>
    <d v="2024-03-25T00:00:00"/>
    <s v="Enrolled"/>
    <n v="4128"/>
    <n v="3535"/>
    <n v="3.48"/>
    <n v="32"/>
    <n v="535"/>
    <s v="Good"/>
    <s v="Dr. Sharma"/>
  </r>
  <r>
    <s v="S1518"/>
    <s v="Student_518"/>
    <x v="6"/>
    <s v="Business"/>
    <d v="2024-03-23T00:00:00"/>
    <s v="Enrolled"/>
    <n v="3774"/>
    <n v="3406"/>
    <n v="3.35"/>
    <n v="63"/>
    <n v="537"/>
    <s v="Good"/>
    <s v="Dr. Sinha"/>
  </r>
  <r>
    <s v="S1519"/>
    <s v="Student_519"/>
    <x v="6"/>
    <s v="Business"/>
    <d v="2022-10-24T00:00:00"/>
    <s v="Enrolled"/>
    <n v="9643"/>
    <n v="431"/>
    <n v="3.6"/>
    <n v="26"/>
    <n v="1053"/>
    <s v="Excellent"/>
    <s v="Dr. Sinha"/>
  </r>
  <r>
    <s v="S1520"/>
    <s v="Student_520"/>
    <x v="3"/>
    <s v="Business"/>
    <d v="2022-06-20T00:00:00"/>
    <s v="Completed"/>
    <n v="9016"/>
    <n v="3228"/>
    <n v="3.24"/>
    <n v="62"/>
    <n v="0"/>
    <s v="Good"/>
    <s v="Dr. Sinha"/>
  </r>
  <r>
    <s v="S1521"/>
    <s v="Student_521"/>
    <x v="7"/>
    <s v="Science"/>
    <d v="2024-06-15T00:00:00"/>
    <s v="Enrolled"/>
    <n v="6221"/>
    <n v="5210"/>
    <n v="3.38"/>
    <n v="103"/>
    <n v="453"/>
    <s v="Good"/>
    <s v="Dr. Roy"/>
  </r>
  <r>
    <s v="S1522"/>
    <s v="Student_522"/>
    <x v="3"/>
    <s v="Business"/>
    <d v="2022-04-10T00:00:00"/>
    <s v="Enrolled"/>
    <n v="3532"/>
    <n v="5236"/>
    <n v="3.48"/>
    <n v="115"/>
    <n v="1250"/>
    <s v="Good"/>
    <s v="Dr. Sinha"/>
  </r>
  <r>
    <s v="S1523"/>
    <s v="Student_523"/>
    <x v="5"/>
    <s v="Arts"/>
    <d v="2024-06-05T00:00:00"/>
    <s v="Enrolled"/>
    <n v="9455"/>
    <n v="1102"/>
    <n v="2.98"/>
    <n v="15"/>
    <n v="463"/>
    <s v="Average"/>
    <s v="Dr. Sharma"/>
  </r>
  <r>
    <s v="S1524"/>
    <s v="Student_524"/>
    <x v="0"/>
    <s v="Arts"/>
    <d v="2024-06-09T00:00:00"/>
    <s v="Completed"/>
    <n v="4219"/>
    <n v="6695"/>
    <n v="2.4300000000000002"/>
    <n v="79"/>
    <n v="0"/>
    <s v="Average"/>
    <s v="Dr. Sharma"/>
  </r>
  <r>
    <s v="S1525"/>
    <s v="Student_525"/>
    <x v="5"/>
    <s v="Science"/>
    <d v="2022-06-01T00:00:00"/>
    <s v="Enrolled"/>
    <n v="2395"/>
    <n v="5019"/>
    <n v="2.34"/>
    <n v="53"/>
    <n v="1198"/>
    <s v="Average"/>
    <s v="Dr. Roy"/>
  </r>
  <r>
    <s v="S1526"/>
    <s v="Student_526"/>
    <x v="4"/>
    <s v="Arts"/>
    <d v="2023-11-19T00:00:00"/>
    <s v="Dropped"/>
    <n v="9775"/>
    <n v="3000"/>
    <n v="3.2"/>
    <n v="32"/>
    <n v="0"/>
    <s v="Good"/>
    <s v="Dr. Sharma"/>
  </r>
  <r>
    <s v="S1527"/>
    <s v="Student_527"/>
    <x v="1"/>
    <s v="Business"/>
    <d v="2022-01-21T00:00:00"/>
    <s v="Enrolled"/>
    <n v="4629"/>
    <n v="3746"/>
    <n v="3.38"/>
    <n v="34"/>
    <n v="1329"/>
    <s v="Good"/>
    <s v="Dr. Sinha"/>
  </r>
  <r>
    <s v="S1528"/>
    <s v="Student_528"/>
    <x v="2"/>
    <s v="Arts"/>
    <d v="2022-01-09T00:00:00"/>
    <s v="Enrolled"/>
    <n v="7248"/>
    <n v="9409"/>
    <n v="2.7"/>
    <n v="49"/>
    <n v="1341"/>
    <s v="Average"/>
    <s v="Dr. Sharma"/>
  </r>
  <r>
    <s v="S1529"/>
    <s v="Student_529"/>
    <x v="0"/>
    <s v="Business"/>
    <d v="2023-09-25T00:00:00"/>
    <s v="Completed"/>
    <n v="4602"/>
    <n v="4429"/>
    <n v="3.6"/>
    <n v="67"/>
    <n v="0"/>
    <s v="Excellent"/>
    <s v="Dr. Sinha"/>
  </r>
  <r>
    <s v="S1530"/>
    <s v="Student_530"/>
    <x v="6"/>
    <s v="Arts"/>
    <d v="2024-03-03T00:00:00"/>
    <s v="Enrolled"/>
    <n v="10379"/>
    <n v="4077"/>
    <n v="3.5"/>
    <n v="76"/>
    <n v="557"/>
    <s v="Excellent"/>
    <s v="Dr. Sharma"/>
  </r>
  <r>
    <s v="S1531"/>
    <s v="Student_531"/>
    <x v="5"/>
    <s v="Engineering"/>
    <d v="2022-09-20T00:00:00"/>
    <s v="Completed"/>
    <n v="11404"/>
    <n v="8999"/>
    <n v="2.9"/>
    <n v="81"/>
    <n v="0"/>
    <s v="Average"/>
    <s v=" Dr. Mehta"/>
  </r>
  <r>
    <s v="S1532"/>
    <s v="Student_532"/>
    <x v="2"/>
    <s v="Business"/>
    <d v="2022-09-17T00:00:00"/>
    <s v="Enrolled"/>
    <n v="2748"/>
    <n v="9068"/>
    <n v="3.73"/>
    <n v="89"/>
    <n v="1090"/>
    <s v="Excellent"/>
    <s v="Dr. Sinha"/>
  </r>
  <r>
    <s v="S1533"/>
    <s v="Student_533"/>
    <x v="5"/>
    <s v="Arts"/>
    <d v="2023-08-20T00:00:00"/>
    <s v="Enrolled"/>
    <n v="14781"/>
    <n v="7325"/>
    <n v="3.22"/>
    <n v="79"/>
    <n v="753"/>
    <s v="Good"/>
    <s v="Dr. Sharma"/>
  </r>
  <r>
    <s v="S1534"/>
    <s v="Student_534"/>
    <x v="6"/>
    <s v="Business"/>
    <d v="2023-10-16T00:00:00"/>
    <s v="Enrolled"/>
    <n v="8468"/>
    <n v="802"/>
    <n v="2.74"/>
    <n v="117"/>
    <n v="696"/>
    <s v="Average"/>
    <s v="Dr. Sinha"/>
  </r>
  <r>
    <s v="S1535"/>
    <s v="Student_535"/>
    <x v="2"/>
    <s v="Business"/>
    <d v="2022-10-30T00:00:00"/>
    <s v="Dropped"/>
    <n v="3482"/>
    <n v="2557"/>
    <n v="3.67"/>
    <n v="62"/>
    <n v="0"/>
    <s v="Excellent"/>
    <s v="Dr. Sinha"/>
  </r>
  <r>
    <s v="S1536"/>
    <s v="Student_536"/>
    <x v="0"/>
    <s v="Science"/>
    <d v="2022-09-12T00:00:00"/>
    <s v="Completed"/>
    <n v="10273"/>
    <n v="782"/>
    <n v="2.9"/>
    <n v="59"/>
    <n v="0"/>
    <s v="Average"/>
    <s v="Dr. Roy"/>
  </r>
  <r>
    <s v="S1537"/>
    <s v="Student_537"/>
    <x v="6"/>
    <s v="Engineering"/>
    <d v="2022-11-13T00:00:00"/>
    <s v="Enrolled"/>
    <n v="3359"/>
    <n v="7027"/>
    <n v="2.0499999999999998"/>
    <n v="73"/>
    <n v="1033"/>
    <s v="Average"/>
    <s v=" Dr. Mehta"/>
  </r>
  <r>
    <s v="S1538"/>
    <s v="Student_538"/>
    <x v="2"/>
    <s v="Arts"/>
    <d v="2024-03-21T00:00:00"/>
    <s v="Enrolled"/>
    <n v="12403"/>
    <n v="6720"/>
    <n v="2.15"/>
    <n v="48"/>
    <n v="539"/>
    <s v="Average"/>
    <s v="Dr. Sharma"/>
  </r>
  <r>
    <s v="S1539"/>
    <s v="Student_539"/>
    <x v="6"/>
    <s v="Science"/>
    <d v="2023-08-18T00:00:00"/>
    <s v="Dropped"/>
    <n v="14781"/>
    <n v="8496"/>
    <n v="2.42"/>
    <n v="16"/>
    <n v="0"/>
    <s v="Average"/>
    <s v="Dr. Roy"/>
  </r>
  <r>
    <s v="S1540"/>
    <s v="Student_540"/>
    <x v="3"/>
    <s v="Science"/>
    <d v="2022-01-15T00:00:00"/>
    <s v="Dropped"/>
    <n v="11844"/>
    <n v="3086"/>
    <n v="2.65"/>
    <n v="115"/>
    <n v="0"/>
    <s v="Average"/>
    <s v="Dr. Roy"/>
  </r>
  <r>
    <s v="S1541"/>
    <s v="Student_541"/>
    <x v="3"/>
    <s v="Business"/>
    <d v="2022-07-11T00:00:00"/>
    <s v="Enrolled"/>
    <n v="13562"/>
    <n v="378"/>
    <n v="2.88"/>
    <n v="83"/>
    <n v="1158"/>
    <s v="Average"/>
    <s v="Dr. Sinha"/>
  </r>
  <r>
    <s v="S1542"/>
    <s v="Student_542"/>
    <x v="4"/>
    <s v="Science"/>
    <d v="2022-01-24T00:00:00"/>
    <s v="Enrolled"/>
    <n v="6188"/>
    <n v="3078"/>
    <n v="3.67"/>
    <n v="45"/>
    <n v="1326"/>
    <s v="Excellent"/>
    <s v="Dr. Roy"/>
  </r>
  <r>
    <s v="S1543"/>
    <s v="Student_543"/>
    <x v="6"/>
    <s v="Business"/>
    <d v="2023-12-16T00:00:00"/>
    <s v="Enrolled"/>
    <n v="9594"/>
    <n v="2423"/>
    <n v="2.1"/>
    <n v="96"/>
    <n v="635"/>
    <s v="Average"/>
    <s v="Dr. Sinha"/>
  </r>
  <r>
    <s v="S1544"/>
    <s v="Student_544"/>
    <x v="6"/>
    <s v="Engineering"/>
    <d v="2023-06-05T00:00:00"/>
    <s v="Dropped"/>
    <n v="11109"/>
    <n v="8899"/>
    <n v="3.47"/>
    <n v="109"/>
    <n v="0"/>
    <s v="Good"/>
    <s v=" Dr. Mehta"/>
  </r>
  <r>
    <s v="S1545"/>
    <s v="Student_545"/>
    <x v="4"/>
    <s v="Science"/>
    <d v="2023-05-31T00:00:00"/>
    <s v="Enrolled"/>
    <n v="13950"/>
    <n v="6684"/>
    <n v="2.37"/>
    <n v="103"/>
    <n v="834"/>
    <s v="Average"/>
    <s v="Dr. Roy"/>
  </r>
  <r>
    <s v="S1546"/>
    <s v="Student_546"/>
    <x v="3"/>
    <s v="Science"/>
    <d v="2023-03-04T00:00:00"/>
    <s v="Enrolled"/>
    <n v="13070"/>
    <n v="5252"/>
    <n v="2.19"/>
    <n v="94"/>
    <n v="922"/>
    <s v="Average"/>
    <s v="Dr. Roy"/>
  </r>
  <r>
    <s v="S1547"/>
    <s v="Student_547"/>
    <x v="7"/>
    <s v="Arts"/>
    <d v="2022-04-22T00:00:00"/>
    <s v="Dropped"/>
    <n v="6161"/>
    <n v="9625"/>
    <n v="2.84"/>
    <n v="50"/>
    <n v="0"/>
    <s v="Average"/>
    <s v="Dr. Sharma"/>
  </r>
  <r>
    <s v="S1548"/>
    <s v="Student_548"/>
    <x v="4"/>
    <s v="Engineering"/>
    <d v="2023-05-06T00:00:00"/>
    <s v="Completed"/>
    <n v="14816"/>
    <n v="1546"/>
    <n v="3.69"/>
    <n v="31"/>
    <n v="0"/>
    <s v="Excellent"/>
    <s v=" Dr. Mehta"/>
  </r>
  <r>
    <s v="S1549"/>
    <s v="Student_549"/>
    <x v="1"/>
    <s v="Science"/>
    <d v="2024-02-28T00:00:00"/>
    <s v="Completed"/>
    <n v="4781"/>
    <n v="667"/>
    <n v="3.11"/>
    <n v="32"/>
    <n v="0"/>
    <s v="Good"/>
    <s v="Dr. Roy"/>
  </r>
  <r>
    <s v="S1550"/>
    <s v="Student_550"/>
    <x v="0"/>
    <s v="Engineering"/>
    <d v="2024-05-16T00:00:00"/>
    <s v="Dropped"/>
    <n v="9289"/>
    <n v="4906"/>
    <n v="2.2599999999999998"/>
    <n v="105"/>
    <n v="0"/>
    <s v="Average"/>
    <s v=" Dr. Mehta"/>
  </r>
  <r>
    <s v="S1551"/>
    <s v="Student_551"/>
    <x v="1"/>
    <s v="Arts"/>
    <d v="2024-03-19T00:00:00"/>
    <s v="Enrolled"/>
    <n v="4151"/>
    <n v="7945"/>
    <n v="3.12"/>
    <n v="45"/>
    <n v="541"/>
    <s v="Good"/>
    <s v="Dr. Sharma"/>
  </r>
  <r>
    <s v="S1552"/>
    <s v="Student_552"/>
    <x v="3"/>
    <s v="Science"/>
    <d v="2023-02-09T00:00:00"/>
    <s v="Completed"/>
    <n v="13343"/>
    <n v="4903"/>
    <n v="2.77"/>
    <n v="39"/>
    <n v="0"/>
    <s v="Average"/>
    <s v="Dr. Roy"/>
  </r>
  <r>
    <s v="S1553"/>
    <s v="Student_553"/>
    <x v="3"/>
    <s v="Arts"/>
    <d v="2023-07-08T00:00:00"/>
    <s v="Enrolled"/>
    <n v="2460"/>
    <n v="4560"/>
    <n v="3.8"/>
    <n v="62"/>
    <n v="796"/>
    <s v="Excellent"/>
    <s v="Dr. Sharma"/>
  </r>
  <r>
    <s v="S1554"/>
    <s v="Student_554"/>
    <x v="4"/>
    <s v="Engineering"/>
    <d v="2023-10-05T00:00:00"/>
    <s v="Completed"/>
    <n v="10553"/>
    <n v="3008"/>
    <n v="2.37"/>
    <n v="3"/>
    <n v="0"/>
    <s v="Average"/>
    <s v=" Dr. Mehta"/>
  </r>
  <r>
    <s v="S1555"/>
    <s v="Student_555"/>
    <x v="4"/>
    <s v="Arts"/>
    <d v="2023-05-14T00:00:00"/>
    <s v="Completed"/>
    <n v="5975"/>
    <n v="3830"/>
    <n v="2.06"/>
    <n v="96"/>
    <n v="0"/>
    <s v="Average"/>
    <s v="Dr. Sharma"/>
  </r>
  <r>
    <s v="S1556"/>
    <s v="Student_556"/>
    <x v="4"/>
    <s v="Engineering"/>
    <d v="2024-05-10T00:00:00"/>
    <s v="Enrolled"/>
    <n v="9200"/>
    <n v="1956"/>
    <n v="2.95"/>
    <n v="97"/>
    <n v="489"/>
    <s v="Average"/>
    <s v=" Dr. Mehta"/>
  </r>
  <r>
    <s v="S1557"/>
    <s v="Student_557"/>
    <x v="0"/>
    <s v="Engineering"/>
    <d v="2023-05-19T00:00:00"/>
    <s v="Completed"/>
    <n v="7875"/>
    <n v="6378"/>
    <n v="2.09"/>
    <n v="90"/>
    <n v="0"/>
    <s v="Average"/>
    <s v=" Dr. Mehta"/>
  </r>
  <r>
    <s v="S1558"/>
    <s v="Student_558"/>
    <x v="6"/>
    <s v="Business"/>
    <d v="2022-06-13T00:00:00"/>
    <s v="Enrolled"/>
    <n v="9704"/>
    <n v="8153"/>
    <n v="2.33"/>
    <n v="101"/>
    <n v="1186"/>
    <s v="Average"/>
    <s v="Dr. Sinha"/>
  </r>
  <r>
    <s v="S1559"/>
    <s v="Student_559"/>
    <x v="7"/>
    <s v="Arts"/>
    <d v="2022-10-24T00:00:00"/>
    <s v="Enrolled"/>
    <n v="13578"/>
    <n v="8755"/>
    <n v="3.16"/>
    <n v="33"/>
    <n v="1053"/>
    <s v="Good"/>
    <s v="Dr. Sharma"/>
  </r>
  <r>
    <s v="S1560"/>
    <s v="Student_560"/>
    <x v="6"/>
    <s v="Engineering"/>
    <d v="2022-07-10T00:00:00"/>
    <s v="Dropped"/>
    <n v="3192"/>
    <n v="633"/>
    <n v="2.71"/>
    <n v="86"/>
    <n v="0"/>
    <s v="Average"/>
    <s v=" Dr. Mehta"/>
  </r>
  <r>
    <s v="S1561"/>
    <s v="Student_561"/>
    <x v="1"/>
    <s v="Science"/>
    <d v="2023-08-22T00:00:00"/>
    <s v="Enrolled"/>
    <n v="7449"/>
    <n v="1118"/>
    <n v="2.88"/>
    <n v="77"/>
    <n v="751"/>
    <s v="Average"/>
    <s v="Dr. Roy"/>
  </r>
  <r>
    <s v="S1562"/>
    <s v="Student_562"/>
    <x v="5"/>
    <s v="Arts"/>
    <d v="2023-12-06T00:00:00"/>
    <s v="Enrolled"/>
    <n v="2638"/>
    <n v="4498"/>
    <n v="3"/>
    <n v="20"/>
    <n v="645"/>
    <s v="Good"/>
    <s v="Dr. Sharma"/>
  </r>
  <r>
    <s v="S1563"/>
    <s v="Student_563"/>
    <x v="3"/>
    <s v="Business"/>
    <d v="2022-07-10T00:00:00"/>
    <s v="Completed"/>
    <n v="4665"/>
    <n v="4520"/>
    <n v="3.43"/>
    <n v="81"/>
    <n v="0"/>
    <s v="Good"/>
    <s v="Dr. Sinha"/>
  </r>
  <r>
    <s v="S1564"/>
    <s v="Student_564"/>
    <x v="0"/>
    <s v="Arts"/>
    <d v="2024-01-25T00:00:00"/>
    <s v="Dropped"/>
    <n v="6305"/>
    <n v="7832"/>
    <n v="3.16"/>
    <n v="104"/>
    <n v="0"/>
    <s v="Good"/>
    <s v="Dr. Sharma"/>
  </r>
  <r>
    <s v="S1565"/>
    <s v="Student_565"/>
    <x v="0"/>
    <s v="Engineering"/>
    <d v="2022-12-24T00:00:00"/>
    <s v="Enrolled"/>
    <n v="5186"/>
    <n v="2277"/>
    <n v="2.34"/>
    <n v="3"/>
    <n v="992"/>
    <s v="Average"/>
    <s v=" Dr. Mehta"/>
  </r>
  <r>
    <s v="S1566"/>
    <s v="Student_566"/>
    <x v="3"/>
    <s v="Business"/>
    <d v="2022-07-30T00:00:00"/>
    <s v="Dropped"/>
    <n v="11323"/>
    <n v="9086"/>
    <n v="3.11"/>
    <n v="89"/>
    <n v="0"/>
    <s v="Good"/>
    <s v="Dr. Sinha"/>
  </r>
  <r>
    <s v="S1567"/>
    <s v="Student_567"/>
    <x v="6"/>
    <s v="Business"/>
    <d v="2022-07-13T00:00:00"/>
    <s v="Enrolled"/>
    <n v="6456"/>
    <n v="5205"/>
    <n v="3.71"/>
    <n v="15"/>
    <n v="1156"/>
    <s v="Excellent"/>
    <s v="Dr. Sinha"/>
  </r>
  <r>
    <s v="S1568"/>
    <s v="Student_568"/>
    <x v="3"/>
    <s v="Business"/>
    <d v="2022-09-20T00:00:00"/>
    <s v="Completed"/>
    <n v="3925"/>
    <n v="5671"/>
    <n v="2.15"/>
    <n v="95"/>
    <n v="0"/>
    <s v="Average"/>
    <s v="Dr. Sinha"/>
  </r>
  <r>
    <s v="S1569"/>
    <s v="Student_569"/>
    <x v="2"/>
    <s v="Arts"/>
    <d v="2023-10-04T00:00:00"/>
    <s v="Enrolled"/>
    <n v="11329"/>
    <n v="5904"/>
    <n v="2.35"/>
    <n v="35"/>
    <n v="708"/>
    <s v="Average"/>
    <s v="Dr. Sharma"/>
  </r>
  <r>
    <s v="S1570"/>
    <s v="Student_570"/>
    <x v="6"/>
    <s v="Business"/>
    <d v="2024-03-17T00:00:00"/>
    <s v="Enrolled"/>
    <n v="5357"/>
    <n v="1523"/>
    <n v="3.96"/>
    <n v="23"/>
    <n v="543"/>
    <s v="Excellent"/>
    <s v="Dr. Sinha"/>
  </r>
  <r>
    <s v="S1571"/>
    <s v="Student_571"/>
    <x v="2"/>
    <s v="Engineering"/>
    <d v="2023-06-11T00:00:00"/>
    <s v="Completed"/>
    <n v="10853"/>
    <n v="5377"/>
    <n v="3.52"/>
    <n v="12"/>
    <n v="0"/>
    <s v="Excellent"/>
    <s v=" Dr. Mehta"/>
  </r>
  <r>
    <s v="S1572"/>
    <s v="Student_572"/>
    <x v="1"/>
    <s v="Engineering"/>
    <d v="2024-03-11T00:00:00"/>
    <s v="Completed"/>
    <n v="3136"/>
    <n v="1799"/>
    <n v="3.99"/>
    <n v="94"/>
    <n v="0"/>
    <s v="Excellent"/>
    <s v=" Dr. Mehta"/>
  </r>
  <r>
    <s v="S1573"/>
    <s v="Student_573"/>
    <x v="2"/>
    <s v="Engineering"/>
    <d v="2024-02-01T00:00:00"/>
    <s v="Enrolled"/>
    <n v="12521"/>
    <n v="6705"/>
    <n v="2.34"/>
    <n v="105"/>
    <n v="588"/>
    <s v="Average"/>
    <s v=" Dr. Mehta"/>
  </r>
  <r>
    <s v="S1574"/>
    <s v="Student_574"/>
    <x v="2"/>
    <s v="Science"/>
    <d v="2023-06-01T00:00:00"/>
    <s v="Enrolled"/>
    <n v="8123"/>
    <n v="7824"/>
    <n v="2.29"/>
    <n v="5"/>
    <n v="833"/>
    <s v="Average"/>
    <s v="Dr. Roy"/>
  </r>
  <r>
    <s v="S1575"/>
    <s v="Student_575"/>
    <x v="4"/>
    <s v="Business"/>
    <d v="2023-03-22T00:00:00"/>
    <s v="Enrolled"/>
    <n v="11134"/>
    <n v="8004"/>
    <n v="2.4500000000000002"/>
    <n v="67"/>
    <n v="904"/>
    <s v="Average"/>
    <s v="Dr. Sinha"/>
  </r>
  <r>
    <s v="S1576"/>
    <s v="Student_576"/>
    <x v="5"/>
    <s v="Business"/>
    <d v="2024-02-06T00:00:00"/>
    <s v="Completed"/>
    <n v="5281"/>
    <n v="602"/>
    <n v="2.7"/>
    <n v="20"/>
    <n v="0"/>
    <s v="Average"/>
    <s v="Dr. Sinha"/>
  </r>
  <r>
    <s v="S1577"/>
    <s v="Student_577"/>
    <x v="3"/>
    <s v="Science"/>
    <d v="2023-05-05T00:00:00"/>
    <s v="Enrolled"/>
    <n v="6006"/>
    <n v="3641"/>
    <n v="3.61"/>
    <n v="28"/>
    <n v="860"/>
    <s v="Excellent"/>
    <s v="Dr. Roy"/>
  </r>
  <r>
    <s v="S1578"/>
    <s v="Student_578"/>
    <x v="4"/>
    <s v="Business"/>
    <d v="2024-02-11T00:00:00"/>
    <s v="Enrolled"/>
    <n v="12212"/>
    <n v="8831"/>
    <n v="2.0499999999999998"/>
    <n v="69"/>
    <n v="578"/>
    <s v="Average"/>
    <s v="Dr. Sinha"/>
  </r>
  <r>
    <s v="S1579"/>
    <s v="Student_579"/>
    <x v="4"/>
    <s v="Business"/>
    <d v="2024-03-29T00:00:00"/>
    <s v="Enrolled"/>
    <n v="6847"/>
    <n v="6140"/>
    <n v="3.94"/>
    <n v="49"/>
    <n v="531"/>
    <s v="Excellent"/>
    <s v="Dr. Sinha"/>
  </r>
  <r>
    <s v="S1580"/>
    <s v="Student_580"/>
    <x v="0"/>
    <s v="Engineering"/>
    <d v="2023-12-08T00:00:00"/>
    <s v="Enrolled"/>
    <n v="6408"/>
    <n v="6290"/>
    <n v="2.67"/>
    <n v="110"/>
    <n v="643"/>
    <s v="Average"/>
    <s v=" Dr. Mehta"/>
  </r>
  <r>
    <s v="S1581"/>
    <s v="Student_581"/>
    <x v="0"/>
    <s v="Arts"/>
    <d v="2022-10-12T00:00:00"/>
    <s v="Completed"/>
    <n v="6458"/>
    <n v="6091"/>
    <n v="3.39"/>
    <n v="52"/>
    <n v="0"/>
    <s v="Good"/>
    <s v="Dr. Sharma"/>
  </r>
  <r>
    <s v="S1582"/>
    <s v="Student_582"/>
    <x v="4"/>
    <s v="Science"/>
    <d v="2023-07-21T00:00:00"/>
    <s v="Enrolled"/>
    <n v="4352"/>
    <n v="2341"/>
    <n v="3.26"/>
    <n v="87"/>
    <n v="783"/>
    <s v="Good"/>
    <s v="Dr. Roy"/>
  </r>
  <r>
    <s v="S1583"/>
    <s v="Student_583"/>
    <x v="0"/>
    <s v="Engineering"/>
    <d v="2024-03-10T00:00:00"/>
    <s v="Completed"/>
    <n v="4096"/>
    <n v="591"/>
    <n v="2.02"/>
    <n v="49"/>
    <n v="0"/>
    <s v="Average"/>
    <s v=" Dr. Mehta"/>
  </r>
  <r>
    <s v="S1584"/>
    <s v="Student_584"/>
    <x v="3"/>
    <s v="Arts"/>
    <d v="2022-10-23T00:00:00"/>
    <s v="Enrolled"/>
    <n v="3042"/>
    <n v="1972"/>
    <n v="2.2599999999999998"/>
    <n v="31"/>
    <n v="1054"/>
    <s v="Average"/>
    <s v="Dr. Sharma"/>
  </r>
  <r>
    <s v="S1585"/>
    <s v="Student_585"/>
    <x v="6"/>
    <s v="Arts"/>
    <d v="2024-01-16T00:00:00"/>
    <s v="Completed"/>
    <n v="8295"/>
    <n v="7450"/>
    <n v="2.56"/>
    <n v="1"/>
    <n v="0"/>
    <s v="Average"/>
    <s v="Dr. Sharma"/>
  </r>
  <r>
    <s v="S1586"/>
    <s v="Student_586"/>
    <x v="3"/>
    <s v="Business"/>
    <d v="2023-08-19T00:00:00"/>
    <s v="Completed"/>
    <n v="2625"/>
    <n v="8101"/>
    <n v="3.82"/>
    <n v="95"/>
    <n v="0"/>
    <s v="Excellent"/>
    <s v="Dr. Sinha"/>
  </r>
  <r>
    <s v="S1587"/>
    <s v="Student_587"/>
    <x v="2"/>
    <s v="Arts"/>
    <d v="2023-04-05T00:00:00"/>
    <s v="Enrolled"/>
    <n v="14579"/>
    <n v="3149"/>
    <n v="2.8"/>
    <n v="89"/>
    <n v="890"/>
    <s v="Average"/>
    <s v="Dr. Sharma"/>
  </r>
  <r>
    <s v="S1588"/>
    <s v="Student_588"/>
    <x v="1"/>
    <s v="Business"/>
    <d v="2022-05-31T00:00:00"/>
    <s v="Completed"/>
    <n v="3331"/>
    <n v="1957"/>
    <n v="3.12"/>
    <n v="57"/>
    <n v="0"/>
    <s v="Good"/>
    <s v="Dr. Sinha"/>
  </r>
  <r>
    <s v="S1589"/>
    <s v="Student_589"/>
    <x v="2"/>
    <s v="Arts"/>
    <d v="2024-04-10T00:00:00"/>
    <s v="Completed"/>
    <n v="13756"/>
    <n v="1521"/>
    <n v="3.84"/>
    <n v="0"/>
    <n v="0"/>
    <s v="Excellent"/>
    <s v="Dr. Sharma"/>
  </r>
  <r>
    <s v="S1590"/>
    <s v="Student_590"/>
    <x v="6"/>
    <s v="Arts"/>
    <d v="2023-01-14T00:00:00"/>
    <s v="Enrolled"/>
    <n v="2069"/>
    <n v="9168"/>
    <n v="2.4"/>
    <n v="60"/>
    <n v="971"/>
    <s v="Average"/>
    <s v="Dr. Sharma"/>
  </r>
  <r>
    <s v="S1591"/>
    <s v="Student_591"/>
    <x v="3"/>
    <s v="Engineering"/>
    <d v="2024-05-29T00:00:00"/>
    <s v="Enrolled"/>
    <n v="12736"/>
    <n v="86"/>
    <n v="3.52"/>
    <n v="30"/>
    <n v="470"/>
    <s v="Excellent"/>
    <s v=" Dr. Mehta"/>
  </r>
  <r>
    <s v="S1592"/>
    <s v="Student_592"/>
    <x v="3"/>
    <s v="Business"/>
    <d v="2023-12-16T00:00:00"/>
    <s v="Enrolled"/>
    <n v="9002"/>
    <n v="9521"/>
    <n v="3.31"/>
    <n v="25"/>
    <n v="635"/>
    <s v="Good"/>
    <s v="Dr. Sinha"/>
  </r>
  <r>
    <s v="S1593"/>
    <s v="Student_593"/>
    <x v="5"/>
    <s v="Science"/>
    <d v="2023-09-14T00:00:00"/>
    <s v="Dropped"/>
    <n v="10702"/>
    <n v="2826"/>
    <n v="3.39"/>
    <n v="6"/>
    <n v="0"/>
    <s v="Good"/>
    <s v="Dr. Roy"/>
  </r>
  <r>
    <s v="S1594"/>
    <s v="Student_594"/>
    <x v="1"/>
    <s v="Business"/>
    <d v="2022-09-18T00:00:00"/>
    <s v="Completed"/>
    <n v="13535"/>
    <n v="8752"/>
    <n v="3.17"/>
    <n v="73"/>
    <n v="0"/>
    <s v="Good"/>
    <s v="Dr. Sinha"/>
  </r>
  <r>
    <s v="S1595"/>
    <s v="Student_595"/>
    <x v="0"/>
    <s v="Science"/>
    <d v="2022-06-28T00:00:00"/>
    <s v="Enrolled"/>
    <n v="11144"/>
    <n v="6352"/>
    <n v="2.89"/>
    <n v="98"/>
    <n v="1171"/>
    <s v="Average"/>
    <s v="Dr. Roy"/>
  </r>
  <r>
    <s v="S1596"/>
    <s v="Student_596"/>
    <x v="5"/>
    <s v="Science"/>
    <d v="2023-04-03T00:00:00"/>
    <s v="Completed"/>
    <n v="9401"/>
    <n v="5071"/>
    <n v="2.8"/>
    <n v="78"/>
    <n v="0"/>
    <s v="Average"/>
    <s v="Dr. Roy"/>
  </r>
  <r>
    <s v="S1597"/>
    <s v="Student_597"/>
    <x v="5"/>
    <s v="Business"/>
    <d v="2023-10-28T00:00:00"/>
    <s v="Dropped"/>
    <n v="6027"/>
    <n v="8515"/>
    <n v="2.76"/>
    <n v="50"/>
    <n v="0"/>
    <s v="Average"/>
    <s v="Dr. Sinha"/>
  </r>
  <r>
    <s v="S1598"/>
    <s v="Student_598"/>
    <x v="5"/>
    <s v="Science"/>
    <d v="2022-06-22T00:00:00"/>
    <s v="Dropped"/>
    <n v="14933"/>
    <n v="5194"/>
    <n v="3.8"/>
    <n v="71"/>
    <n v="0"/>
    <s v="Excellent"/>
    <s v="Dr. Roy"/>
  </r>
  <r>
    <s v="S1599"/>
    <s v="Student_599"/>
    <x v="5"/>
    <s v="Engineering"/>
    <d v="2022-10-14T00:00:00"/>
    <s v="Enrolled"/>
    <n v="4556"/>
    <n v="2074"/>
    <n v="3.47"/>
    <n v="13"/>
    <n v="1063"/>
    <s v="Good"/>
    <s v=" Dr. Mehta"/>
  </r>
  <r>
    <s v="S1600"/>
    <s v="Student_600"/>
    <x v="5"/>
    <s v="Business"/>
    <d v="2023-12-01T00:00:00"/>
    <s v="Enrolled"/>
    <n v="6572"/>
    <n v="7509"/>
    <n v="3.43"/>
    <n v="9"/>
    <n v="650"/>
    <s v="Good"/>
    <s v="Dr. Sinha"/>
  </r>
  <r>
    <s v="S1601"/>
    <s v="Student_601"/>
    <x v="0"/>
    <s v="Business"/>
    <d v="2023-09-15T00:00:00"/>
    <s v="Enrolled"/>
    <n v="2372"/>
    <n v="4974"/>
    <n v="2.8"/>
    <n v="51"/>
    <n v="727"/>
    <s v="Average"/>
    <s v="Dr. Sinha"/>
  </r>
  <r>
    <s v="S1602"/>
    <s v="Student_602"/>
    <x v="5"/>
    <s v="Arts"/>
    <d v="2023-07-18T00:00:00"/>
    <s v="Enrolled"/>
    <n v="10692"/>
    <n v="6679"/>
    <n v="3.85"/>
    <n v="90"/>
    <n v="786"/>
    <s v="Excellent"/>
    <s v="Dr. Sharma"/>
  </r>
  <r>
    <s v="S1603"/>
    <s v="Student_603"/>
    <x v="6"/>
    <s v="Arts"/>
    <d v="2024-05-20T00:00:00"/>
    <s v="Enrolled"/>
    <n v="13268"/>
    <n v="1099"/>
    <n v="3.63"/>
    <n v="105"/>
    <n v="479"/>
    <s v="Excellent"/>
    <s v="Dr. Sharma"/>
  </r>
  <r>
    <s v="S1604"/>
    <s v="Student_604"/>
    <x v="5"/>
    <s v="Science"/>
    <d v="2023-12-10T00:00:00"/>
    <s v="Completed"/>
    <n v="13205"/>
    <n v="4398"/>
    <n v="3.87"/>
    <n v="55"/>
    <n v="0"/>
    <s v="Excellent"/>
    <s v="Dr. Roy"/>
  </r>
  <r>
    <s v="S1605"/>
    <s v="Student_605"/>
    <x v="7"/>
    <s v="Engineering"/>
    <d v="2022-12-10T00:00:00"/>
    <s v="Completed"/>
    <n v="14226"/>
    <n v="7209"/>
    <n v="2.8"/>
    <n v="77"/>
    <n v="0"/>
    <s v="Average"/>
    <s v=" Dr. Mehta"/>
  </r>
  <r>
    <s v="S1606"/>
    <s v="Student_606"/>
    <x v="2"/>
    <s v="Science"/>
    <d v="2023-03-08T00:00:00"/>
    <s v="Enrolled"/>
    <n v="8513"/>
    <n v="1900"/>
    <n v="2.38"/>
    <n v="32"/>
    <n v="918"/>
    <s v="Average"/>
    <s v="Dr. Roy"/>
  </r>
  <r>
    <s v="S1607"/>
    <s v="Student_607"/>
    <x v="6"/>
    <s v="Engineering"/>
    <d v="2023-03-28T00:00:00"/>
    <s v="Enrolled"/>
    <n v="11839"/>
    <n v="2074"/>
    <n v="2.94"/>
    <n v="9"/>
    <n v="898"/>
    <s v="Average"/>
    <s v=" Dr. Mehta"/>
  </r>
  <r>
    <s v="S1608"/>
    <s v="Student_608"/>
    <x v="2"/>
    <s v="Business"/>
    <d v="2023-06-28T00:00:00"/>
    <s v="Enrolled"/>
    <n v="11789"/>
    <n v="2842"/>
    <n v="2.0499999999999998"/>
    <n v="103"/>
    <n v="806"/>
    <s v="Average"/>
    <s v="Dr. Sinha"/>
  </r>
  <r>
    <s v="S1609"/>
    <s v="Student_609"/>
    <x v="6"/>
    <s v="Science"/>
    <d v="2024-05-23T00:00:00"/>
    <s v="Enrolled"/>
    <n v="8777"/>
    <n v="5534"/>
    <n v="3.92"/>
    <n v="44"/>
    <n v="476"/>
    <s v="Excellent"/>
    <s v="Dr. Roy"/>
  </r>
  <r>
    <s v="S1610"/>
    <s v="Student_610"/>
    <x v="6"/>
    <s v="Business"/>
    <d v="2023-04-08T00:00:00"/>
    <s v="Dropped"/>
    <n v="14001"/>
    <n v="1920"/>
    <n v="2.66"/>
    <n v="83"/>
    <n v="0"/>
    <s v="Average"/>
    <s v="Dr. Sinha"/>
  </r>
  <r>
    <s v="S1611"/>
    <s v="Student_611"/>
    <x v="5"/>
    <s v="Engineering"/>
    <d v="2022-11-30T00:00:00"/>
    <s v="Dropped"/>
    <n v="10096"/>
    <n v="7573"/>
    <n v="2.58"/>
    <n v="99"/>
    <n v="0"/>
    <s v="Average"/>
    <s v=" Dr. Mehta"/>
  </r>
  <r>
    <s v="S1612"/>
    <s v="Student_612"/>
    <x v="2"/>
    <s v="Engineering"/>
    <d v="2023-11-07T00:00:00"/>
    <s v="Enrolled"/>
    <n v="12350"/>
    <n v="9222"/>
    <n v="2.86"/>
    <n v="31"/>
    <n v="674"/>
    <s v="Average"/>
    <s v=" Dr. Mehta"/>
  </r>
  <r>
    <s v="S1613"/>
    <s v="Student_613"/>
    <x v="6"/>
    <s v="Science"/>
    <d v="2024-03-11T00:00:00"/>
    <s v="Enrolled"/>
    <n v="7322"/>
    <n v="1136"/>
    <n v="2.16"/>
    <n v="38"/>
    <n v="549"/>
    <s v="Average"/>
    <s v="Dr. Roy"/>
  </r>
  <r>
    <s v="S1614"/>
    <s v="Student_614"/>
    <x v="4"/>
    <s v="Arts"/>
    <d v="2024-04-12T00:00:00"/>
    <s v="Enrolled"/>
    <n v="5312"/>
    <n v="8824"/>
    <n v="2.78"/>
    <n v="25"/>
    <n v="517"/>
    <s v="Average"/>
    <s v="Dr. Sharma"/>
  </r>
  <r>
    <s v="S1615"/>
    <s v="Student_615"/>
    <x v="2"/>
    <s v="Business"/>
    <d v="2024-01-02T00:00:00"/>
    <s v="Enrolled"/>
    <n v="6373"/>
    <n v="5830"/>
    <n v="3.33"/>
    <n v="54"/>
    <n v="618"/>
    <s v="Good"/>
    <s v="Dr. Sinha"/>
  </r>
  <r>
    <s v="S1616"/>
    <s v="Student_616"/>
    <x v="7"/>
    <s v="Arts"/>
    <d v="2023-09-15T00:00:00"/>
    <s v="Enrolled"/>
    <n v="4233"/>
    <n v="3690"/>
    <n v="2.95"/>
    <n v="25"/>
    <n v="727"/>
    <s v="Average"/>
    <s v="Dr. Sharma"/>
  </r>
  <r>
    <s v="S1617"/>
    <s v="Student_617"/>
    <x v="0"/>
    <s v="Business"/>
    <d v="2023-05-26T00:00:00"/>
    <s v="Completed"/>
    <n v="13229"/>
    <n v="4756"/>
    <n v="3.6"/>
    <n v="93"/>
    <n v="0"/>
    <s v="Excellent"/>
    <s v="Dr. Sinha"/>
  </r>
  <r>
    <s v="S1618"/>
    <s v="Student_618"/>
    <x v="7"/>
    <s v="Science"/>
    <d v="2024-02-23T00:00:00"/>
    <s v="Enrolled"/>
    <n v="3758"/>
    <n v="7268"/>
    <n v="2.16"/>
    <n v="57"/>
    <n v="566"/>
    <s v="Average"/>
    <s v="Dr. Roy"/>
  </r>
  <r>
    <s v="S1619"/>
    <s v="Student_619"/>
    <x v="2"/>
    <s v="Engineering"/>
    <d v="2022-04-18T00:00:00"/>
    <s v="Completed"/>
    <n v="12721"/>
    <n v="2480"/>
    <n v="3.64"/>
    <n v="7"/>
    <n v="0"/>
    <s v="Excellent"/>
    <s v=" Dr. Mehta"/>
  </r>
  <r>
    <s v="S1620"/>
    <s v="Student_620"/>
    <x v="7"/>
    <s v="Science"/>
    <d v="2023-07-15T00:00:00"/>
    <s v="Enrolled"/>
    <n v="4337"/>
    <n v="3817"/>
    <n v="3.46"/>
    <n v="45"/>
    <n v="789"/>
    <s v="Good"/>
    <s v="Dr. Roy"/>
  </r>
  <r>
    <s v="S1621"/>
    <s v="Student_621"/>
    <x v="3"/>
    <s v="Engineering"/>
    <d v="2023-03-21T00:00:00"/>
    <s v="Enrolled"/>
    <n v="10462"/>
    <n v="5148"/>
    <n v="3.84"/>
    <n v="100"/>
    <n v="905"/>
    <s v="Excellent"/>
    <s v=" Dr. Mehta"/>
  </r>
  <r>
    <s v="S1622"/>
    <s v="Student_622"/>
    <x v="7"/>
    <s v="Engineering"/>
    <d v="2022-04-06T00:00:00"/>
    <s v="Enrolled"/>
    <n v="3395"/>
    <n v="776"/>
    <n v="3.15"/>
    <n v="111"/>
    <n v="1254"/>
    <s v="Good"/>
    <s v=" Dr. Mehta"/>
  </r>
  <r>
    <s v="S1623"/>
    <s v="Student_623"/>
    <x v="2"/>
    <s v="Engineering"/>
    <d v="2023-11-23T00:00:00"/>
    <s v="Completed"/>
    <n v="4517"/>
    <n v="4565"/>
    <n v="2.2999999999999998"/>
    <n v="10"/>
    <n v="0"/>
    <s v="Average"/>
    <s v=" Dr. Mehta"/>
  </r>
  <r>
    <s v="S1624"/>
    <s v="Student_624"/>
    <x v="5"/>
    <s v="Science"/>
    <d v="2024-06-15T00:00:00"/>
    <s v="Enrolled"/>
    <n v="13029"/>
    <n v="8730"/>
    <n v="3.5"/>
    <n v="38"/>
    <n v="453"/>
    <s v="Excellent"/>
    <s v="Dr. Roy"/>
  </r>
  <r>
    <s v="S1625"/>
    <s v="Student_625"/>
    <x v="4"/>
    <s v="Business"/>
    <d v="2023-05-06T00:00:00"/>
    <s v="Completed"/>
    <n v="10361"/>
    <n v="8648"/>
    <n v="2.52"/>
    <n v="19"/>
    <n v="0"/>
    <s v="Average"/>
    <s v="Dr. Sinha"/>
  </r>
  <r>
    <s v="S1626"/>
    <s v="Student_626"/>
    <x v="6"/>
    <s v="Arts"/>
    <d v="2023-06-24T00:00:00"/>
    <s v="Enrolled"/>
    <n v="9360"/>
    <n v="9308"/>
    <n v="2.3199999999999998"/>
    <n v="114"/>
    <n v="810"/>
    <s v="Average"/>
    <s v="Dr. Sharma"/>
  </r>
  <r>
    <s v="S1627"/>
    <s v="Student_627"/>
    <x v="4"/>
    <s v="Arts"/>
    <d v="2023-08-24T00:00:00"/>
    <s v="Completed"/>
    <n v="8250"/>
    <n v="77"/>
    <n v="3.47"/>
    <n v="98"/>
    <n v="0"/>
    <s v="Good"/>
    <s v="Dr. Sharma"/>
  </r>
  <r>
    <s v="S1628"/>
    <s v="Student_628"/>
    <x v="4"/>
    <s v="Science"/>
    <d v="2023-04-30T00:00:00"/>
    <s v="Enrolled"/>
    <n v="6986"/>
    <n v="1773"/>
    <n v="3.12"/>
    <n v="106"/>
    <n v="865"/>
    <s v="Good"/>
    <s v="Dr. Roy"/>
  </r>
  <r>
    <s v="S1629"/>
    <s v="Student_629"/>
    <x v="5"/>
    <s v="Science"/>
    <d v="2023-01-01T00:00:00"/>
    <s v="Completed"/>
    <n v="14012"/>
    <n v="7567"/>
    <n v="2.29"/>
    <n v="86"/>
    <n v="0"/>
    <s v="Average"/>
    <s v="Dr. Roy"/>
  </r>
  <r>
    <s v="S1630"/>
    <s v="Student_630"/>
    <x v="5"/>
    <s v="Engineering"/>
    <d v="2023-02-22T00:00:00"/>
    <s v="Enrolled"/>
    <n v="6769"/>
    <n v="2409"/>
    <n v="2.2999999999999998"/>
    <n v="57"/>
    <n v="932"/>
    <s v="Average"/>
    <s v=" Dr. Mehta"/>
  </r>
  <r>
    <s v="S1631"/>
    <s v="Student_631"/>
    <x v="1"/>
    <s v="Engineering"/>
    <d v="2024-06-10T00:00:00"/>
    <s v="Enrolled"/>
    <n v="3621"/>
    <n v="3198"/>
    <n v="3.45"/>
    <n v="16"/>
    <n v="458"/>
    <s v="Good"/>
    <s v=" Dr. Mehta"/>
  </r>
  <r>
    <s v="S1632"/>
    <s v="Student_632"/>
    <x v="6"/>
    <s v="Arts"/>
    <d v="2022-05-20T00:00:00"/>
    <s v="Dropped"/>
    <n v="14499"/>
    <n v="2164"/>
    <n v="2.4"/>
    <n v="21"/>
    <n v="0"/>
    <s v="Average"/>
    <s v="Dr. Sharma"/>
  </r>
  <r>
    <s v="S1633"/>
    <s v="Student_633"/>
    <x v="1"/>
    <s v="Business"/>
    <d v="2023-06-19T00:00:00"/>
    <s v="Enrolled"/>
    <n v="4859"/>
    <n v="250"/>
    <n v="3.26"/>
    <n v="99"/>
    <n v="815"/>
    <s v="Good"/>
    <s v="Dr. Sinha"/>
  </r>
  <r>
    <s v="S1634"/>
    <s v="Student_634"/>
    <x v="4"/>
    <s v="Engineering"/>
    <d v="2022-09-23T00:00:00"/>
    <s v="Completed"/>
    <n v="3080"/>
    <n v="9821"/>
    <n v="2.33"/>
    <n v="94"/>
    <n v="0"/>
    <s v="Average"/>
    <s v=" Dr. Mehta"/>
  </r>
  <r>
    <s v="S1635"/>
    <s v="Student_635"/>
    <x v="6"/>
    <s v="Arts"/>
    <d v="2023-01-07T00:00:00"/>
    <s v="Completed"/>
    <n v="10910"/>
    <n v="3649"/>
    <n v="3.02"/>
    <n v="70"/>
    <n v="0"/>
    <s v="Good"/>
    <s v="Dr. Sharma"/>
  </r>
  <r>
    <s v="S1636"/>
    <s v="Student_636"/>
    <x v="4"/>
    <s v="Engineering"/>
    <d v="2022-11-29T00:00:00"/>
    <s v="Enrolled"/>
    <n v="12516"/>
    <n v="1881"/>
    <n v="3.86"/>
    <n v="98"/>
    <n v="1017"/>
    <s v="Excellent"/>
    <s v=" Dr. Mehta"/>
  </r>
  <r>
    <s v="S1637"/>
    <s v="Student_637"/>
    <x v="4"/>
    <s v="Arts"/>
    <d v="2023-10-25T00:00:00"/>
    <s v="Enrolled"/>
    <n v="3587"/>
    <n v="9014"/>
    <n v="2.34"/>
    <n v="57"/>
    <n v="687"/>
    <s v="Average"/>
    <s v="Dr. Sharma"/>
  </r>
  <r>
    <s v="S1638"/>
    <s v="Student_638"/>
    <x v="6"/>
    <s v="Business"/>
    <d v="2024-02-20T00:00:00"/>
    <s v="Completed"/>
    <n v="13307"/>
    <n v="66"/>
    <n v="2.4900000000000002"/>
    <n v="99"/>
    <n v="0"/>
    <s v="Average"/>
    <s v="Dr. Sinha"/>
  </r>
  <r>
    <s v="S1639"/>
    <s v="Student_639"/>
    <x v="5"/>
    <s v="Science"/>
    <d v="2022-12-25T00:00:00"/>
    <s v="Completed"/>
    <n v="4132"/>
    <n v="6404"/>
    <n v="2.63"/>
    <n v="114"/>
    <n v="0"/>
    <s v="Average"/>
    <s v="Dr. Roy"/>
  </r>
  <r>
    <s v="S1640"/>
    <s v="Student_640"/>
    <x v="6"/>
    <s v="Science"/>
    <d v="2022-05-12T00:00:00"/>
    <s v="Enrolled"/>
    <n v="5391"/>
    <n v="7710"/>
    <n v="3.61"/>
    <n v="37"/>
    <n v="1218"/>
    <s v="Excellent"/>
    <s v="Dr. Roy"/>
  </r>
  <r>
    <s v="S1641"/>
    <s v="Student_641"/>
    <x v="7"/>
    <s v="Science"/>
    <d v="2022-10-01T00:00:00"/>
    <s v="Completed"/>
    <n v="4790"/>
    <n v="5633"/>
    <n v="2.11"/>
    <n v="52"/>
    <n v="0"/>
    <s v="Average"/>
    <s v="Dr. Roy"/>
  </r>
  <r>
    <s v="S1642"/>
    <s v="Student_642"/>
    <x v="5"/>
    <s v="Business"/>
    <d v="2022-12-09T00:00:00"/>
    <s v="Enrolled"/>
    <n v="13302"/>
    <n v="9211"/>
    <n v="2.5"/>
    <n v="98"/>
    <n v="1007"/>
    <s v="Average"/>
    <s v="Dr. Sinha"/>
  </r>
  <r>
    <s v="S1643"/>
    <s v="Student_643"/>
    <x v="6"/>
    <s v="Engineering"/>
    <d v="2024-05-23T00:00:00"/>
    <s v="Enrolled"/>
    <n v="9424"/>
    <n v="2947"/>
    <n v="2.5"/>
    <n v="86"/>
    <n v="476"/>
    <s v="Average"/>
    <s v=" Dr. Mehta"/>
  </r>
  <r>
    <s v="S1644"/>
    <s v="Student_644"/>
    <x v="0"/>
    <s v="Arts"/>
    <d v="2023-03-07T00:00:00"/>
    <s v="Enrolled"/>
    <n v="13660"/>
    <n v="1268"/>
    <n v="3.06"/>
    <n v="98"/>
    <n v="919"/>
    <s v="Good"/>
    <s v="Dr. Sharma"/>
  </r>
  <r>
    <s v="S1645"/>
    <s v="Student_645"/>
    <x v="1"/>
    <s v="Science"/>
    <d v="2023-04-22T00:00:00"/>
    <s v="Enrolled"/>
    <n v="2789"/>
    <n v="469"/>
    <n v="3.93"/>
    <n v="22"/>
    <n v="873"/>
    <s v="Excellent"/>
    <s v="Dr. Roy"/>
  </r>
  <r>
    <s v="S1646"/>
    <s v="Student_646"/>
    <x v="6"/>
    <s v="Business"/>
    <d v="2022-06-06T00:00:00"/>
    <s v="Completed"/>
    <n v="14573"/>
    <n v="2083"/>
    <n v="2.67"/>
    <n v="115"/>
    <n v="0"/>
    <s v="Average"/>
    <s v="Dr. Sinha"/>
  </r>
  <r>
    <s v="S1647"/>
    <s v="Student_647"/>
    <x v="2"/>
    <s v="Arts"/>
    <d v="2022-03-05T00:00:00"/>
    <s v="Enrolled"/>
    <n v="4580"/>
    <n v="2043"/>
    <n v="2.02"/>
    <n v="100"/>
    <n v="1286"/>
    <s v="Average"/>
    <s v="Dr. Sharma"/>
  </r>
  <r>
    <s v="S1648"/>
    <s v="Student_648"/>
    <x v="6"/>
    <s v="Engineering"/>
    <d v="2022-06-28T00:00:00"/>
    <s v="Enrolled"/>
    <n v="8254"/>
    <n v="4272"/>
    <n v="2.2599999999999998"/>
    <n v="5"/>
    <n v="1171"/>
    <s v="Average"/>
    <s v=" Dr. Mehta"/>
  </r>
  <r>
    <s v="S1649"/>
    <s v="Student_649"/>
    <x v="4"/>
    <s v="Science"/>
    <d v="2023-01-12T00:00:00"/>
    <s v="Dropped"/>
    <n v="5234"/>
    <n v="134"/>
    <n v="3.59"/>
    <n v="100"/>
    <n v="0"/>
    <s v="Excellent"/>
    <s v="Dr. Roy"/>
  </r>
  <r>
    <s v="S1650"/>
    <s v="Student_650"/>
    <x v="3"/>
    <s v="Arts"/>
    <d v="2022-12-21T00:00:00"/>
    <s v="Enrolled"/>
    <n v="5237"/>
    <n v="5339"/>
    <n v="3.07"/>
    <n v="65"/>
    <n v="995"/>
    <s v="Good"/>
    <s v="Dr. Sharma"/>
  </r>
  <r>
    <s v="S1651"/>
    <s v="Student_651"/>
    <x v="6"/>
    <s v="Business"/>
    <d v="2022-09-14T00:00:00"/>
    <s v="Completed"/>
    <n v="6803"/>
    <n v="5852"/>
    <n v="2.89"/>
    <n v="35"/>
    <n v="0"/>
    <s v="Average"/>
    <s v="Dr. Sinha"/>
  </r>
  <r>
    <s v="S1652"/>
    <s v="Student_652"/>
    <x v="1"/>
    <s v="Science"/>
    <d v="2022-01-02T00:00:00"/>
    <s v="Enrolled"/>
    <n v="3355"/>
    <n v="1493"/>
    <n v="3.49"/>
    <n v="102"/>
    <n v="1348"/>
    <s v="Good"/>
    <s v="Dr. Roy"/>
  </r>
  <r>
    <s v="S1653"/>
    <s v="Student_653"/>
    <x v="6"/>
    <s v="Science"/>
    <d v="2022-12-28T00:00:00"/>
    <s v="Completed"/>
    <n v="13586"/>
    <n v="6814"/>
    <n v="2.67"/>
    <n v="118"/>
    <n v="0"/>
    <s v="Average"/>
    <s v="Dr. Roy"/>
  </r>
  <r>
    <s v="S1654"/>
    <s v="Student_654"/>
    <x v="7"/>
    <s v="Arts"/>
    <d v="2023-07-27T00:00:00"/>
    <s v="Enrolled"/>
    <n v="7191"/>
    <n v="5791"/>
    <n v="2.06"/>
    <n v="10"/>
    <n v="777"/>
    <s v="Average"/>
    <s v="Dr. Sharma"/>
  </r>
  <r>
    <s v="S1655"/>
    <s v="Student_655"/>
    <x v="5"/>
    <s v="Business"/>
    <d v="2023-01-10T00:00:00"/>
    <s v="Completed"/>
    <n v="2088"/>
    <n v="9067"/>
    <n v="2.82"/>
    <n v="48"/>
    <n v="0"/>
    <s v="Average"/>
    <s v="Dr. Sinha"/>
  </r>
  <r>
    <s v="S1656"/>
    <s v="Student_656"/>
    <x v="1"/>
    <s v="Arts"/>
    <d v="2024-05-19T00:00:00"/>
    <s v="Enrolled"/>
    <n v="8068"/>
    <n v="5741"/>
    <n v="3.01"/>
    <n v="13"/>
    <n v="480"/>
    <s v="Good"/>
    <s v="Dr. Sharma"/>
  </r>
  <r>
    <s v="S1657"/>
    <s v="Student_657"/>
    <x v="1"/>
    <s v="Engineering"/>
    <d v="2023-10-06T00:00:00"/>
    <s v="Enrolled"/>
    <n v="9351"/>
    <n v="3044"/>
    <n v="2.15"/>
    <n v="0"/>
    <n v="706"/>
    <s v="Average"/>
    <s v=" Dr. Mehta"/>
  </r>
  <r>
    <s v="S1658"/>
    <s v="Student_658"/>
    <x v="1"/>
    <s v="Science"/>
    <d v="2022-02-15T00:00:00"/>
    <s v="Enrolled"/>
    <n v="13082"/>
    <n v="4263"/>
    <n v="2.12"/>
    <n v="80"/>
    <n v="1304"/>
    <s v="Average"/>
    <s v="Dr. Roy"/>
  </r>
  <r>
    <s v="S1659"/>
    <s v="Student_659"/>
    <x v="7"/>
    <s v="Business"/>
    <d v="2022-03-30T00:00:00"/>
    <s v="Dropped"/>
    <n v="7721"/>
    <n v="5545"/>
    <n v="2.89"/>
    <n v="18"/>
    <n v="0"/>
    <s v="Average"/>
    <s v="Dr. Sinha"/>
  </r>
  <r>
    <s v="S1660"/>
    <s v="Student_660"/>
    <x v="7"/>
    <s v="Business"/>
    <d v="2023-05-27T00:00:00"/>
    <s v="Completed"/>
    <n v="10644"/>
    <n v="3148"/>
    <n v="3.04"/>
    <n v="34"/>
    <n v="0"/>
    <s v="Good"/>
    <s v="Dr. Sinha"/>
  </r>
  <r>
    <s v="S1661"/>
    <s v="Student_661"/>
    <x v="2"/>
    <s v="Science"/>
    <d v="2023-09-30T00:00:00"/>
    <s v="Enrolled"/>
    <n v="10752"/>
    <n v="6829"/>
    <n v="2.9"/>
    <n v="67"/>
    <n v="712"/>
    <s v="Average"/>
    <s v="Dr. Roy"/>
  </r>
  <r>
    <s v="S1662"/>
    <s v="Student_662"/>
    <x v="1"/>
    <s v="Engineering"/>
    <d v="2023-09-21T00:00:00"/>
    <s v="Completed"/>
    <n v="3252"/>
    <n v="5292"/>
    <n v="2.66"/>
    <n v="80"/>
    <n v="0"/>
    <s v="Average"/>
    <s v=" Dr. Mehta"/>
  </r>
  <r>
    <s v="S1663"/>
    <s v="Student_663"/>
    <x v="1"/>
    <s v="Business"/>
    <d v="2022-05-31T00:00:00"/>
    <s v="Enrolled"/>
    <n v="11497"/>
    <n v="273"/>
    <n v="2.9"/>
    <n v="47"/>
    <n v="1199"/>
    <s v="Average"/>
    <s v="Dr. Sinha"/>
  </r>
  <r>
    <s v="S1664"/>
    <s v="Student_664"/>
    <x v="7"/>
    <s v="Engineering"/>
    <d v="2023-07-31T00:00:00"/>
    <s v="Enrolled"/>
    <n v="7089"/>
    <n v="6857"/>
    <n v="3.75"/>
    <n v="113"/>
    <n v="773"/>
    <s v="Excellent"/>
    <s v=" Dr. Mehta"/>
  </r>
  <r>
    <s v="S1665"/>
    <s v="Student_665"/>
    <x v="1"/>
    <s v="Science"/>
    <d v="2023-02-02T00:00:00"/>
    <s v="Completed"/>
    <n v="5893"/>
    <n v="55"/>
    <n v="3.15"/>
    <n v="8"/>
    <n v="0"/>
    <s v="Good"/>
    <s v="Dr. Roy"/>
  </r>
  <r>
    <s v="S1666"/>
    <s v="Student_666"/>
    <x v="4"/>
    <s v="Engineering"/>
    <d v="2022-07-11T00:00:00"/>
    <s v="Enrolled"/>
    <n v="4330"/>
    <n v="6146"/>
    <n v="3.95"/>
    <n v="81"/>
    <n v="1158"/>
    <s v="Excellent"/>
    <s v=" Dr. Mehta"/>
  </r>
  <r>
    <s v="S1667"/>
    <s v="Student_667"/>
    <x v="3"/>
    <s v="Arts"/>
    <d v="2023-09-26T00:00:00"/>
    <s v="Enrolled"/>
    <n v="3810"/>
    <n v="5081"/>
    <n v="3.16"/>
    <n v="66"/>
    <n v="716"/>
    <s v="Good"/>
    <s v="Dr. Sharma"/>
  </r>
  <r>
    <s v="S1668"/>
    <s v="Student_668"/>
    <x v="3"/>
    <s v="Science"/>
    <d v="2022-10-22T00:00:00"/>
    <s v="Completed"/>
    <n v="3315"/>
    <n v="3738"/>
    <n v="3.26"/>
    <n v="117"/>
    <n v="0"/>
    <s v="Good"/>
    <s v="Dr. Roy"/>
  </r>
  <r>
    <s v="S1669"/>
    <s v="Student_669"/>
    <x v="0"/>
    <s v="Arts"/>
    <d v="2022-02-08T00:00:00"/>
    <s v="Completed"/>
    <n v="9949"/>
    <n v="1090"/>
    <n v="3.17"/>
    <n v="54"/>
    <n v="0"/>
    <s v="Good"/>
    <s v="Dr. Sharma"/>
  </r>
  <r>
    <s v="S1670"/>
    <s v="Student_670"/>
    <x v="3"/>
    <s v="Engineering"/>
    <d v="2023-10-13T00:00:00"/>
    <s v="Enrolled"/>
    <n v="2894"/>
    <n v="8868"/>
    <n v="3.96"/>
    <n v="30"/>
    <n v="699"/>
    <s v="Excellent"/>
    <s v=" Dr. Mehta"/>
  </r>
  <r>
    <s v="S1671"/>
    <s v="Student_671"/>
    <x v="2"/>
    <s v="Science"/>
    <d v="2023-05-25T00:00:00"/>
    <s v="Dropped"/>
    <n v="4013"/>
    <n v="4029"/>
    <n v="3.59"/>
    <n v="6"/>
    <n v="0"/>
    <s v="Excellent"/>
    <s v="Dr. Roy"/>
  </r>
  <r>
    <s v="S1672"/>
    <s v="Student_672"/>
    <x v="2"/>
    <s v="Arts"/>
    <d v="2022-03-20T00:00:00"/>
    <s v="Completed"/>
    <n v="5273"/>
    <n v="9237"/>
    <n v="2.59"/>
    <n v="95"/>
    <n v="0"/>
    <s v="Average"/>
    <s v="Dr. Sharma"/>
  </r>
  <r>
    <s v="S1673"/>
    <s v="Student_673"/>
    <x v="6"/>
    <s v="Science"/>
    <d v="2023-09-21T00:00:00"/>
    <s v="Enrolled"/>
    <n v="10298"/>
    <n v="1382"/>
    <n v="2.67"/>
    <n v="88"/>
    <n v="721"/>
    <s v="Average"/>
    <s v="Dr. Roy"/>
  </r>
  <r>
    <s v="S1674"/>
    <s v="Student_674"/>
    <x v="5"/>
    <s v="Engineering"/>
    <d v="2022-02-07T00:00:00"/>
    <s v="Enrolled"/>
    <n v="9592"/>
    <n v="944"/>
    <n v="2.1"/>
    <n v="71"/>
    <n v="1312"/>
    <s v="Average"/>
    <s v=" Dr. Mehta"/>
  </r>
  <r>
    <s v="S1675"/>
    <s v="Student_675"/>
    <x v="5"/>
    <s v="Engineering"/>
    <d v="2022-09-13T00:00:00"/>
    <s v="Enrolled"/>
    <n v="12383"/>
    <n v="6864"/>
    <n v="2.78"/>
    <n v="38"/>
    <n v="1094"/>
    <s v="Average"/>
    <s v=" Dr. Mehta"/>
  </r>
  <r>
    <s v="S1676"/>
    <s v="Student_676"/>
    <x v="3"/>
    <s v="Business"/>
    <d v="2022-08-10T00:00:00"/>
    <s v="Enrolled"/>
    <n v="10703"/>
    <n v="1138"/>
    <n v="3.49"/>
    <n v="107"/>
    <n v="1128"/>
    <s v="Good"/>
    <s v="Dr. Sinha"/>
  </r>
  <r>
    <s v="S1677"/>
    <s v="Student_677"/>
    <x v="5"/>
    <s v="Engineering"/>
    <d v="2023-03-05T00:00:00"/>
    <s v="Enrolled"/>
    <n v="12060"/>
    <n v="6306"/>
    <n v="3.77"/>
    <n v="48"/>
    <n v="921"/>
    <s v="Excellent"/>
    <s v=" Dr. Mehta"/>
  </r>
  <r>
    <s v="S1678"/>
    <s v="Student_678"/>
    <x v="7"/>
    <s v="Business"/>
    <d v="2024-06-17T00:00:00"/>
    <s v="Enrolled"/>
    <n v="5192"/>
    <n v="7911"/>
    <n v="2.4700000000000002"/>
    <n v="88"/>
    <n v="451"/>
    <s v="Average"/>
    <s v="Dr. Sinha"/>
  </r>
  <r>
    <s v="S1679"/>
    <s v="Student_679"/>
    <x v="4"/>
    <s v="Arts"/>
    <d v="2022-03-16T00:00:00"/>
    <s v="Enrolled"/>
    <n v="3356"/>
    <n v="4096"/>
    <n v="2.74"/>
    <n v="98"/>
    <n v="1275"/>
    <s v="Average"/>
    <s v="Dr. Sharma"/>
  </r>
  <r>
    <s v="S1680"/>
    <s v="Student_680"/>
    <x v="1"/>
    <s v="Arts"/>
    <d v="2023-03-17T00:00:00"/>
    <s v="Completed"/>
    <n v="6141"/>
    <n v="1714"/>
    <n v="2.58"/>
    <n v="100"/>
    <n v="0"/>
    <s v="Average"/>
    <s v="Dr. Sharma"/>
  </r>
  <r>
    <s v="S1681"/>
    <s v="Student_681"/>
    <x v="0"/>
    <s v="Science"/>
    <d v="2024-04-07T00:00:00"/>
    <s v="Enrolled"/>
    <n v="5110"/>
    <n v="1350"/>
    <n v="3.06"/>
    <n v="77"/>
    <n v="522"/>
    <s v="Good"/>
    <s v="Dr. Roy"/>
  </r>
  <r>
    <s v="S1682"/>
    <s v="Student_682"/>
    <x v="4"/>
    <s v="Science"/>
    <d v="2024-02-18T00:00:00"/>
    <s v="Enrolled"/>
    <n v="10080"/>
    <n v="4930"/>
    <n v="3.17"/>
    <n v="73"/>
    <n v="571"/>
    <s v="Good"/>
    <s v="Dr. Roy"/>
  </r>
  <r>
    <s v="S1683"/>
    <s v="Student_683"/>
    <x v="1"/>
    <s v="Science"/>
    <d v="2022-02-04T00:00:00"/>
    <s v="Enrolled"/>
    <n v="7513"/>
    <n v="1653"/>
    <n v="3.05"/>
    <n v="73"/>
    <n v="1315"/>
    <s v="Good"/>
    <s v="Dr. Roy"/>
  </r>
  <r>
    <s v="S1684"/>
    <s v="Student_684"/>
    <x v="4"/>
    <s v="Science"/>
    <d v="2023-12-25T00:00:00"/>
    <s v="Enrolled"/>
    <n v="8227"/>
    <n v="4734"/>
    <n v="3.1"/>
    <n v="50"/>
    <n v="626"/>
    <s v="Good"/>
    <s v="Dr. Roy"/>
  </r>
  <r>
    <s v="S1685"/>
    <s v="Student_685"/>
    <x v="6"/>
    <s v="Engineering"/>
    <d v="2023-12-25T00:00:00"/>
    <s v="Enrolled"/>
    <n v="13129"/>
    <n v="7800"/>
    <n v="3.5"/>
    <n v="116"/>
    <n v="626"/>
    <s v="Excellent"/>
    <s v=" Dr. Mehta"/>
  </r>
  <r>
    <s v="S1686"/>
    <s v="Student_686"/>
    <x v="4"/>
    <s v="Science"/>
    <d v="2022-12-10T00:00:00"/>
    <s v="Dropped"/>
    <n v="10408"/>
    <n v="1245"/>
    <n v="2.78"/>
    <n v="72"/>
    <n v="0"/>
    <s v="Average"/>
    <s v="Dr. Roy"/>
  </r>
  <r>
    <s v="S1687"/>
    <s v="Student_687"/>
    <x v="4"/>
    <s v="Engineering"/>
    <d v="2023-10-17T00:00:00"/>
    <s v="Completed"/>
    <n v="7270"/>
    <n v="4035"/>
    <n v="2.2000000000000002"/>
    <n v="10"/>
    <n v="0"/>
    <s v="Average"/>
    <s v=" Dr. Mehta"/>
  </r>
  <r>
    <s v="S1688"/>
    <s v="Student_688"/>
    <x v="5"/>
    <s v="Science"/>
    <d v="2022-03-28T00:00:00"/>
    <s v="Enrolled"/>
    <n v="2730"/>
    <n v="6097"/>
    <n v="2.09"/>
    <n v="70"/>
    <n v="1263"/>
    <s v="Average"/>
    <s v="Dr. Roy"/>
  </r>
  <r>
    <s v="S1689"/>
    <s v="Student_689"/>
    <x v="4"/>
    <s v="Science"/>
    <d v="2022-06-03T00:00:00"/>
    <s v="Completed"/>
    <n v="11096"/>
    <n v="3961"/>
    <n v="3.9"/>
    <n v="48"/>
    <n v="0"/>
    <s v="Excellent"/>
    <s v="Dr. Roy"/>
  </r>
  <r>
    <s v="S1690"/>
    <s v="Student_690"/>
    <x v="5"/>
    <s v="Science"/>
    <d v="2024-03-11T00:00:00"/>
    <s v="Completed"/>
    <n v="14406"/>
    <n v="3386"/>
    <n v="3.04"/>
    <n v="109"/>
    <n v="0"/>
    <s v="Good"/>
    <s v="Dr. Roy"/>
  </r>
  <r>
    <s v="S1691"/>
    <s v="Student_691"/>
    <x v="1"/>
    <s v="Arts"/>
    <d v="2023-11-21T00:00:00"/>
    <s v="Completed"/>
    <n v="11296"/>
    <n v="6755"/>
    <n v="2.86"/>
    <n v="112"/>
    <n v="0"/>
    <s v="Average"/>
    <s v="Dr. Sharma"/>
  </r>
  <r>
    <s v="S1692"/>
    <s v="Student_692"/>
    <x v="3"/>
    <s v="Science"/>
    <d v="2023-10-21T00:00:00"/>
    <s v="Dropped"/>
    <n v="12851"/>
    <n v="8600"/>
    <n v="3.36"/>
    <n v="15"/>
    <n v="0"/>
    <s v="Good"/>
    <s v="Dr. Roy"/>
  </r>
  <r>
    <s v="S1693"/>
    <s v="Student_693"/>
    <x v="5"/>
    <s v="Arts"/>
    <d v="2023-07-27T00:00:00"/>
    <s v="Completed"/>
    <n v="6804"/>
    <n v="4521"/>
    <n v="3.77"/>
    <n v="2"/>
    <n v="0"/>
    <s v="Excellent"/>
    <s v="Dr. Sharma"/>
  </r>
  <r>
    <s v="S1694"/>
    <s v="Student_694"/>
    <x v="3"/>
    <s v="Business"/>
    <d v="2022-03-17T00:00:00"/>
    <s v="Enrolled"/>
    <n v="3504"/>
    <n v="7053"/>
    <n v="2.31"/>
    <n v="101"/>
    <n v="1274"/>
    <s v="Average"/>
    <s v="Dr. Sinha"/>
  </r>
  <r>
    <s v="S1695"/>
    <s v="Student_695"/>
    <x v="6"/>
    <s v="Arts"/>
    <d v="2022-11-09T00:00:00"/>
    <s v="Completed"/>
    <n v="13244"/>
    <n v="5499"/>
    <n v="2.0299999999999998"/>
    <n v="44"/>
    <n v="0"/>
    <s v="Average"/>
    <s v="Dr. Sharma"/>
  </r>
  <r>
    <s v="S1696"/>
    <s v="Student_696"/>
    <x v="0"/>
    <s v="Science"/>
    <d v="2022-12-02T00:00:00"/>
    <s v="Completed"/>
    <n v="14717"/>
    <n v="290"/>
    <n v="3.78"/>
    <n v="97"/>
    <n v="0"/>
    <s v="Excellent"/>
    <s v="Dr. Roy"/>
  </r>
  <r>
    <s v="S1697"/>
    <s v="Student_697"/>
    <x v="7"/>
    <s v="Science"/>
    <d v="2023-11-14T00:00:00"/>
    <s v="Enrolled"/>
    <n v="9722"/>
    <n v="7356"/>
    <n v="2.5"/>
    <n v="53"/>
    <n v="667"/>
    <s v="Average"/>
    <s v="Dr. Roy"/>
  </r>
  <r>
    <s v="S1698"/>
    <s v="Student_698"/>
    <x v="4"/>
    <s v="Engineering"/>
    <d v="2024-02-08T00:00:00"/>
    <s v="Enrolled"/>
    <n v="12801"/>
    <n v="8270"/>
    <n v="2.58"/>
    <n v="57"/>
    <n v="581"/>
    <s v="Average"/>
    <s v=" Dr. Mehta"/>
  </r>
  <r>
    <s v="S1699"/>
    <s v="Student_699"/>
    <x v="0"/>
    <s v="Science"/>
    <d v="2022-07-03T00:00:00"/>
    <s v="Enrolled"/>
    <n v="3650"/>
    <n v="137"/>
    <n v="2.64"/>
    <n v="4"/>
    <n v="1166"/>
    <s v="Average"/>
    <s v="Dr. Roy"/>
  </r>
  <r>
    <s v="S1700"/>
    <s v="Student_700"/>
    <x v="7"/>
    <s v="Arts"/>
    <d v="2023-06-01T00:00:00"/>
    <s v="Dropped"/>
    <n v="8042"/>
    <n v="5884"/>
    <n v="3.91"/>
    <n v="37"/>
    <n v="0"/>
    <s v="Excellent"/>
    <s v="Dr. Sharma"/>
  </r>
  <r>
    <s v="S1701"/>
    <s v="Student_701"/>
    <x v="3"/>
    <s v="Engineering"/>
    <d v="2022-03-16T00:00:00"/>
    <s v="Completed"/>
    <n v="4253"/>
    <n v="7291"/>
    <n v="3.66"/>
    <n v="113"/>
    <n v="0"/>
    <s v="Excellent"/>
    <s v=" Dr. Mehta"/>
  </r>
  <r>
    <s v="S1702"/>
    <s v="Student_702"/>
    <x v="5"/>
    <s v="Engineering"/>
    <d v="2023-10-13T00:00:00"/>
    <s v="Enrolled"/>
    <n v="7568"/>
    <n v="6300"/>
    <n v="3.11"/>
    <n v="25"/>
    <n v="699"/>
    <s v="Good"/>
    <s v=" Dr. Mehta"/>
  </r>
  <r>
    <s v="S1703"/>
    <s v="Student_703"/>
    <x v="5"/>
    <s v="Science"/>
    <d v="2023-01-18T00:00:00"/>
    <s v="Enrolled"/>
    <n v="12595"/>
    <n v="5062"/>
    <n v="2.6"/>
    <n v="66"/>
    <n v="967"/>
    <s v="Average"/>
    <s v="Dr. Roy"/>
  </r>
  <r>
    <s v="S1704"/>
    <s v="Student_704"/>
    <x v="5"/>
    <s v="Business"/>
    <d v="2023-08-28T00:00:00"/>
    <s v="Enrolled"/>
    <n v="13552"/>
    <n v="9582"/>
    <n v="2.4300000000000002"/>
    <n v="10"/>
    <n v="745"/>
    <s v="Average"/>
    <s v="Dr. Sinha"/>
  </r>
  <r>
    <s v="S1705"/>
    <s v="Student_705"/>
    <x v="3"/>
    <s v="Business"/>
    <d v="2023-09-15T00:00:00"/>
    <s v="Enrolled"/>
    <n v="12316"/>
    <n v="5027"/>
    <n v="2.77"/>
    <n v="23"/>
    <n v="727"/>
    <s v="Average"/>
    <s v="Dr. Sinha"/>
  </r>
  <r>
    <s v="S1706"/>
    <s v="Student_706"/>
    <x v="4"/>
    <s v="Arts"/>
    <d v="2023-05-04T00:00:00"/>
    <s v="Enrolled"/>
    <n v="13723"/>
    <n v="8461"/>
    <n v="2.46"/>
    <n v="58"/>
    <n v="861"/>
    <s v="Average"/>
    <s v="Dr. Sharma"/>
  </r>
  <r>
    <s v="S1707"/>
    <s v="Student_707"/>
    <x v="0"/>
    <s v="Engineering"/>
    <d v="2022-12-26T00:00:00"/>
    <s v="Enrolled"/>
    <n v="7398"/>
    <n v="5789"/>
    <n v="3.81"/>
    <n v="90"/>
    <n v="990"/>
    <s v="Excellent"/>
    <s v=" Dr. Mehta"/>
  </r>
  <r>
    <s v="S1708"/>
    <s v="Student_708"/>
    <x v="6"/>
    <s v="Arts"/>
    <d v="2023-12-01T00:00:00"/>
    <s v="Completed"/>
    <n v="11190"/>
    <n v="33"/>
    <n v="2.81"/>
    <n v="79"/>
    <n v="0"/>
    <s v="Average"/>
    <s v="Dr. Sharma"/>
  </r>
  <r>
    <s v="S1709"/>
    <s v="Student_709"/>
    <x v="7"/>
    <s v="Science"/>
    <d v="2022-03-12T00:00:00"/>
    <s v="Completed"/>
    <n v="11686"/>
    <n v="869"/>
    <n v="3.04"/>
    <n v="25"/>
    <n v="0"/>
    <s v="Good"/>
    <s v="Dr. Roy"/>
  </r>
  <r>
    <s v="S1710"/>
    <s v="Student_710"/>
    <x v="4"/>
    <s v="Arts"/>
    <d v="2023-12-13T00:00:00"/>
    <s v="Enrolled"/>
    <n v="10158"/>
    <n v="9319"/>
    <n v="3"/>
    <n v="19"/>
    <n v="638"/>
    <s v="Good"/>
    <s v="Dr. Sharma"/>
  </r>
  <r>
    <s v="S1711"/>
    <s v="Student_711"/>
    <x v="3"/>
    <s v="Engineering"/>
    <d v="2022-03-13T00:00:00"/>
    <s v="Dropped"/>
    <n v="3088"/>
    <n v="2439"/>
    <n v="2.4700000000000002"/>
    <n v="113"/>
    <n v="0"/>
    <s v="Average"/>
    <s v=" Dr. Mehta"/>
  </r>
  <r>
    <s v="S1712"/>
    <s v="Student_712"/>
    <x v="0"/>
    <s v="Science"/>
    <d v="2023-08-15T00:00:00"/>
    <s v="Enrolled"/>
    <n v="2510"/>
    <n v="8919"/>
    <n v="3.72"/>
    <n v="98"/>
    <n v="758"/>
    <s v="Excellent"/>
    <s v="Dr. Roy"/>
  </r>
  <r>
    <s v="S1713"/>
    <s v="Student_713"/>
    <x v="6"/>
    <s v="Arts"/>
    <d v="2022-12-26T00:00:00"/>
    <s v="Dropped"/>
    <n v="2925"/>
    <n v="3209"/>
    <n v="2.88"/>
    <n v="59"/>
    <n v="0"/>
    <s v="Average"/>
    <s v="Dr. Sharma"/>
  </r>
  <r>
    <s v="S1714"/>
    <s v="Student_714"/>
    <x v="4"/>
    <s v="Engineering"/>
    <d v="2022-02-07T00:00:00"/>
    <s v="Enrolled"/>
    <n v="10388"/>
    <n v="2667"/>
    <n v="3.62"/>
    <n v="35"/>
    <n v="1312"/>
    <s v="Excellent"/>
    <s v=" Dr. Mehta"/>
  </r>
  <r>
    <s v="S1715"/>
    <s v="Student_715"/>
    <x v="1"/>
    <s v="Business"/>
    <d v="2022-11-15T00:00:00"/>
    <s v="Completed"/>
    <n v="7318"/>
    <n v="8381"/>
    <n v="2.86"/>
    <n v="88"/>
    <n v="0"/>
    <s v="Average"/>
    <s v="Dr. Sinha"/>
  </r>
  <r>
    <s v="S1716"/>
    <s v="Student_716"/>
    <x v="5"/>
    <s v="Arts"/>
    <d v="2023-09-26T00:00:00"/>
    <s v="Completed"/>
    <n v="9113"/>
    <n v="5810"/>
    <n v="3.84"/>
    <n v="86"/>
    <n v="0"/>
    <s v="Excellent"/>
    <s v="Dr. Sharma"/>
  </r>
  <r>
    <s v="S1717"/>
    <s v="Student_717"/>
    <x v="5"/>
    <s v="Business"/>
    <d v="2022-04-01T00:00:00"/>
    <s v="Enrolled"/>
    <n v="6712"/>
    <n v="1250"/>
    <n v="2.1800000000000002"/>
    <n v="10"/>
    <n v="1259"/>
    <s v="Average"/>
    <s v="Dr. Sinha"/>
  </r>
  <r>
    <s v="S1718"/>
    <s v="Student_718"/>
    <x v="7"/>
    <s v="Business"/>
    <d v="2023-09-11T00:00:00"/>
    <s v="Enrolled"/>
    <n v="3350"/>
    <n v="107"/>
    <n v="2.92"/>
    <n v="109"/>
    <n v="731"/>
    <s v="Average"/>
    <s v="Dr. Sinha"/>
  </r>
  <r>
    <s v="S1719"/>
    <s v="Student_719"/>
    <x v="5"/>
    <s v="Arts"/>
    <d v="2022-12-11T00:00:00"/>
    <s v="Completed"/>
    <n v="2209"/>
    <n v="2392"/>
    <n v="3.49"/>
    <n v="66"/>
    <n v="0"/>
    <s v="Good"/>
    <s v="Dr. Sharma"/>
  </r>
  <r>
    <s v="S1720"/>
    <s v="Student_720"/>
    <x v="4"/>
    <s v="Arts"/>
    <d v="2022-09-24T00:00:00"/>
    <s v="Enrolled"/>
    <n v="13928"/>
    <n v="6933"/>
    <n v="3.37"/>
    <n v="64"/>
    <n v="1083"/>
    <s v="Good"/>
    <s v="Dr. Sharma"/>
  </r>
  <r>
    <s v="S1721"/>
    <s v="Student_721"/>
    <x v="0"/>
    <s v="Arts"/>
    <d v="2023-10-28T00:00:00"/>
    <s v="Enrolled"/>
    <n v="9516"/>
    <n v="729"/>
    <n v="3.16"/>
    <n v="96"/>
    <n v="684"/>
    <s v="Good"/>
    <s v="Dr. Sharma"/>
  </r>
  <r>
    <s v="S1722"/>
    <s v="Student_722"/>
    <x v="5"/>
    <s v="Business"/>
    <d v="2022-01-30T00:00:00"/>
    <s v="Enrolled"/>
    <n v="5145"/>
    <n v="6014"/>
    <n v="2.98"/>
    <n v="32"/>
    <n v="1320"/>
    <s v="Average"/>
    <s v="Dr. Sinha"/>
  </r>
  <r>
    <s v="S1723"/>
    <s v="Student_723"/>
    <x v="4"/>
    <s v="Engineering"/>
    <d v="2022-07-13T00:00:00"/>
    <s v="Completed"/>
    <n v="6799"/>
    <n v="1246"/>
    <n v="3.07"/>
    <n v="45"/>
    <n v="0"/>
    <s v="Good"/>
    <s v=" Dr. Mehta"/>
  </r>
  <r>
    <s v="S1724"/>
    <s v="Student_724"/>
    <x v="6"/>
    <s v="Science"/>
    <d v="2023-01-30T00:00:00"/>
    <s v="Enrolled"/>
    <n v="7388"/>
    <n v="9272"/>
    <n v="3.7"/>
    <n v="118"/>
    <n v="955"/>
    <s v="Excellent"/>
    <s v="Dr. Roy"/>
  </r>
  <r>
    <s v="S1725"/>
    <s v="Student_725"/>
    <x v="0"/>
    <s v="Arts"/>
    <d v="2023-12-29T00:00:00"/>
    <s v="Enrolled"/>
    <n v="2383"/>
    <n v="1670"/>
    <n v="2.82"/>
    <n v="8"/>
    <n v="622"/>
    <s v="Average"/>
    <s v="Dr. Sharma"/>
  </r>
  <r>
    <s v="S1726"/>
    <s v="Student_726"/>
    <x v="6"/>
    <s v="Science"/>
    <d v="2022-02-13T00:00:00"/>
    <s v="Completed"/>
    <n v="7853"/>
    <n v="8847"/>
    <n v="2.4300000000000002"/>
    <n v="4"/>
    <n v="0"/>
    <s v="Average"/>
    <s v="Dr. Roy"/>
  </r>
  <r>
    <s v="S1727"/>
    <s v="Student_727"/>
    <x v="5"/>
    <s v="Engineering"/>
    <d v="2024-04-01T00:00:00"/>
    <s v="Enrolled"/>
    <n v="12713"/>
    <n v="352"/>
    <n v="3.92"/>
    <n v="95"/>
    <n v="528"/>
    <s v="Excellent"/>
    <s v=" Dr. Mehta"/>
  </r>
  <r>
    <s v="S1728"/>
    <s v="Student_728"/>
    <x v="7"/>
    <s v="Business"/>
    <d v="2022-09-17T00:00:00"/>
    <s v="Completed"/>
    <n v="4256"/>
    <n v="1159"/>
    <n v="2.89"/>
    <n v="32"/>
    <n v="0"/>
    <s v="Average"/>
    <s v="Dr. Sinha"/>
  </r>
  <r>
    <s v="S1729"/>
    <s v="Student_729"/>
    <x v="5"/>
    <s v="Arts"/>
    <d v="2022-09-27T00:00:00"/>
    <s v="Enrolled"/>
    <n v="9110"/>
    <n v="7109"/>
    <n v="3.07"/>
    <n v="103"/>
    <n v="1080"/>
    <s v="Good"/>
    <s v="Dr. Sharma"/>
  </r>
  <r>
    <s v="S1730"/>
    <s v="Student_730"/>
    <x v="4"/>
    <s v="Science"/>
    <d v="2023-01-23T00:00:00"/>
    <s v="Dropped"/>
    <n v="3316"/>
    <n v="7822"/>
    <n v="2.2799999999999998"/>
    <n v="110"/>
    <n v="0"/>
    <s v="Average"/>
    <s v="Dr. Roy"/>
  </r>
  <r>
    <s v="S1731"/>
    <s v="Student_731"/>
    <x v="1"/>
    <s v="Business"/>
    <d v="2024-01-09T00:00:00"/>
    <s v="Enrolled"/>
    <n v="5395"/>
    <n v="4845"/>
    <n v="3.29"/>
    <n v="50"/>
    <n v="611"/>
    <s v="Good"/>
    <s v="Dr. Sinha"/>
  </r>
  <r>
    <s v="S1732"/>
    <s v="Student_732"/>
    <x v="0"/>
    <s v="Business"/>
    <d v="2024-02-01T00:00:00"/>
    <s v="Enrolled"/>
    <n v="13318"/>
    <n v="4842"/>
    <n v="3.79"/>
    <n v="45"/>
    <n v="588"/>
    <s v="Excellent"/>
    <s v="Dr. Sinha"/>
  </r>
  <r>
    <s v="S1733"/>
    <s v="Student_733"/>
    <x v="4"/>
    <s v="Engineering"/>
    <d v="2022-08-27T00:00:00"/>
    <s v="Completed"/>
    <n v="6241"/>
    <n v="5128"/>
    <n v="3.92"/>
    <n v="111"/>
    <n v="0"/>
    <s v="Excellent"/>
    <s v=" Dr. Mehta"/>
  </r>
  <r>
    <s v="S1734"/>
    <s v="Student_734"/>
    <x v="7"/>
    <s v="Science"/>
    <d v="2022-01-17T00:00:00"/>
    <s v="Enrolled"/>
    <n v="8037"/>
    <n v="3076"/>
    <n v="2.75"/>
    <n v="28"/>
    <n v="1333"/>
    <s v="Average"/>
    <s v="Dr. Roy"/>
  </r>
  <r>
    <s v="S1735"/>
    <s v="Student_735"/>
    <x v="6"/>
    <s v="Science"/>
    <d v="2022-06-19T00:00:00"/>
    <s v="Enrolled"/>
    <n v="10127"/>
    <n v="4309"/>
    <n v="3.84"/>
    <n v="89"/>
    <n v="1180"/>
    <s v="Excellent"/>
    <s v="Dr. Roy"/>
  </r>
  <r>
    <s v="S1736"/>
    <s v="Student_736"/>
    <x v="0"/>
    <s v="Business"/>
    <d v="2023-02-18T00:00:00"/>
    <s v="Enrolled"/>
    <n v="12789"/>
    <n v="311"/>
    <n v="2.92"/>
    <n v="90"/>
    <n v="936"/>
    <s v="Average"/>
    <s v="Dr. Sinha"/>
  </r>
  <r>
    <s v="S1737"/>
    <s v="Student_737"/>
    <x v="7"/>
    <s v="Engineering"/>
    <d v="2022-06-07T00:00:00"/>
    <s v="Enrolled"/>
    <n v="10155"/>
    <n v="9072"/>
    <n v="3.99"/>
    <n v="38"/>
    <n v="1192"/>
    <s v="Excellent"/>
    <s v=" Dr. Mehta"/>
  </r>
  <r>
    <s v="S1738"/>
    <s v="Student_738"/>
    <x v="7"/>
    <s v="Arts"/>
    <d v="2023-02-18T00:00:00"/>
    <s v="Enrolled"/>
    <n v="6971"/>
    <n v="6639"/>
    <n v="2.6"/>
    <n v="54"/>
    <n v="936"/>
    <s v="Average"/>
    <s v="Dr. Sharma"/>
  </r>
  <r>
    <s v="S1739"/>
    <s v="Student_739"/>
    <x v="7"/>
    <s v="Engineering"/>
    <d v="2022-02-04T00:00:00"/>
    <s v="Enrolled"/>
    <n v="9877"/>
    <n v="1236"/>
    <n v="3.69"/>
    <n v="25"/>
    <n v="1315"/>
    <s v="Excellent"/>
    <s v=" Dr. Mehta"/>
  </r>
  <r>
    <s v="S1740"/>
    <s v="Student_740"/>
    <x v="1"/>
    <s v="Science"/>
    <d v="2023-07-09T00:00:00"/>
    <s v="Enrolled"/>
    <n v="9561"/>
    <n v="5098"/>
    <n v="3.79"/>
    <n v="68"/>
    <n v="795"/>
    <s v="Excellent"/>
    <s v="Dr. Roy"/>
  </r>
  <r>
    <s v="S1741"/>
    <s v="Student_741"/>
    <x v="7"/>
    <s v="Engineering"/>
    <d v="2022-05-16T00:00:00"/>
    <s v="Enrolled"/>
    <n v="6012"/>
    <n v="965"/>
    <n v="2.27"/>
    <n v="50"/>
    <n v="1214"/>
    <s v="Average"/>
    <s v=" Dr. Mehta"/>
  </r>
  <r>
    <s v="S1742"/>
    <s v="Student_742"/>
    <x v="3"/>
    <s v="Engineering"/>
    <d v="2023-08-10T00:00:00"/>
    <s v="Enrolled"/>
    <n v="12717"/>
    <n v="5005"/>
    <n v="3.55"/>
    <n v="61"/>
    <n v="763"/>
    <s v="Excellent"/>
    <s v=" Dr. Mehta"/>
  </r>
  <r>
    <s v="S1743"/>
    <s v="Student_743"/>
    <x v="4"/>
    <s v="Science"/>
    <d v="2023-05-16T00:00:00"/>
    <s v="Enrolled"/>
    <n v="5344"/>
    <n v="2596"/>
    <n v="2.97"/>
    <n v="108"/>
    <n v="849"/>
    <s v="Average"/>
    <s v="Dr. Roy"/>
  </r>
  <r>
    <s v="S1744"/>
    <s v="Student_744"/>
    <x v="6"/>
    <s v="Business"/>
    <d v="2022-08-31T00:00:00"/>
    <s v="Enrolled"/>
    <n v="2025"/>
    <n v="1760"/>
    <n v="3.27"/>
    <n v="23"/>
    <n v="1107"/>
    <s v="Good"/>
    <s v="Dr. Sinha"/>
  </r>
  <r>
    <s v="S1745"/>
    <s v="Student_745"/>
    <x v="1"/>
    <s v="Arts"/>
    <d v="2022-10-17T00:00:00"/>
    <s v="Enrolled"/>
    <n v="13185"/>
    <n v="8241"/>
    <n v="3.51"/>
    <n v="55"/>
    <n v="1060"/>
    <s v="Excellent"/>
    <s v="Dr. Sharma"/>
  </r>
  <r>
    <s v="S1746"/>
    <s v="Student_746"/>
    <x v="7"/>
    <s v="Engineering"/>
    <d v="2024-03-18T00:00:00"/>
    <s v="Enrolled"/>
    <n v="3683"/>
    <n v="377"/>
    <n v="2.8"/>
    <n v="9"/>
    <n v="542"/>
    <s v="Average"/>
    <s v=" Dr. Mehta"/>
  </r>
  <r>
    <s v="S1747"/>
    <s v="Student_747"/>
    <x v="1"/>
    <s v="Business"/>
    <d v="2023-06-10T00:00:00"/>
    <s v="Enrolled"/>
    <n v="6337"/>
    <n v="3748"/>
    <n v="2.79"/>
    <n v="38"/>
    <n v="824"/>
    <s v="Average"/>
    <s v="Dr. Sinha"/>
  </r>
  <r>
    <s v="S1748"/>
    <s v="Student_748"/>
    <x v="4"/>
    <s v="Engineering"/>
    <d v="2022-09-20T00:00:00"/>
    <s v="Enrolled"/>
    <n v="10576"/>
    <n v="4900"/>
    <n v="3.87"/>
    <n v="12"/>
    <n v="1087"/>
    <s v="Excellent"/>
    <s v=" Dr. Mehta"/>
  </r>
  <r>
    <s v="S1749"/>
    <s v="Student_749"/>
    <x v="7"/>
    <s v="Arts"/>
    <d v="2023-06-05T00:00:00"/>
    <s v="Completed"/>
    <n v="13691"/>
    <n v="883"/>
    <n v="2.06"/>
    <n v="76"/>
    <n v="0"/>
    <s v="Average"/>
    <s v="Dr. Sharma"/>
  </r>
  <r>
    <s v="S1750"/>
    <s v="Student_750"/>
    <x v="7"/>
    <s v="Science"/>
    <d v="2024-03-28T00:00:00"/>
    <s v="Enrolled"/>
    <n v="10341"/>
    <n v="7548"/>
    <n v="2.59"/>
    <n v="55"/>
    <n v="532"/>
    <s v="Average"/>
    <s v="Dr. Roy"/>
  </r>
  <r>
    <s v="S1751"/>
    <s v="Student_751"/>
    <x v="7"/>
    <s v="Science"/>
    <d v="2022-01-12T00:00:00"/>
    <s v="Enrolled"/>
    <n v="6833"/>
    <n v="3054"/>
    <n v="3.59"/>
    <n v="100"/>
    <n v="1338"/>
    <s v="Excellent"/>
    <s v="Dr. Roy"/>
  </r>
  <r>
    <s v="S1752"/>
    <s v="Student_752"/>
    <x v="2"/>
    <s v="Business"/>
    <d v="2024-01-09T00:00:00"/>
    <s v="Enrolled"/>
    <n v="11055"/>
    <n v="9037"/>
    <n v="3.57"/>
    <n v="60"/>
    <n v="611"/>
    <s v="Excellent"/>
    <s v="Dr. Sinha"/>
  </r>
  <r>
    <s v="S1753"/>
    <s v="Student_753"/>
    <x v="7"/>
    <s v="Business"/>
    <d v="2022-11-30T00:00:00"/>
    <s v="Enrolled"/>
    <n v="4932"/>
    <n v="5140"/>
    <n v="2.15"/>
    <n v="16"/>
    <n v="1016"/>
    <s v="Average"/>
    <s v="Dr. Sinha"/>
  </r>
  <r>
    <s v="S1754"/>
    <s v="Student_754"/>
    <x v="2"/>
    <s v="Business"/>
    <d v="2024-06-01T00:00:00"/>
    <s v="Enrolled"/>
    <n v="11129"/>
    <n v="7535"/>
    <n v="2.5499999999999998"/>
    <n v="103"/>
    <n v="467"/>
    <s v="Average"/>
    <s v="Dr. Sinha"/>
  </r>
  <r>
    <s v="S1755"/>
    <s v="Student_755"/>
    <x v="4"/>
    <s v="Engineering"/>
    <d v="2022-10-28T00:00:00"/>
    <s v="Dropped"/>
    <n v="6819"/>
    <n v="1912"/>
    <n v="3.5"/>
    <n v="106"/>
    <n v="0"/>
    <s v="Excellent"/>
    <s v=" Dr. Mehta"/>
  </r>
  <r>
    <s v="S1756"/>
    <s v="Student_756"/>
    <x v="4"/>
    <s v="Engineering"/>
    <d v="2022-10-09T00:00:00"/>
    <s v="Completed"/>
    <n v="2016"/>
    <n v="3726"/>
    <n v="2.34"/>
    <n v="68"/>
    <n v="0"/>
    <s v="Average"/>
    <s v=" Dr. Mehta"/>
  </r>
  <r>
    <s v="S1757"/>
    <s v="Student_757"/>
    <x v="7"/>
    <s v="Arts"/>
    <d v="2022-05-05T00:00:00"/>
    <s v="Completed"/>
    <n v="4792"/>
    <n v="8258"/>
    <n v="2.34"/>
    <n v="62"/>
    <n v="0"/>
    <s v="Average"/>
    <s v="Dr. Sharma"/>
  </r>
  <r>
    <s v="S1758"/>
    <s v="Student_758"/>
    <x v="7"/>
    <s v="Arts"/>
    <d v="2022-06-01T00:00:00"/>
    <s v="Completed"/>
    <n v="11623"/>
    <n v="4266"/>
    <n v="2.66"/>
    <n v="104"/>
    <n v="0"/>
    <s v="Average"/>
    <s v="Dr. Sharma"/>
  </r>
  <r>
    <s v="S1759"/>
    <s v="Student_759"/>
    <x v="3"/>
    <s v="Arts"/>
    <d v="2022-12-17T00:00:00"/>
    <s v="Enrolled"/>
    <n v="8319"/>
    <n v="8308"/>
    <n v="2.27"/>
    <n v="50"/>
    <n v="999"/>
    <s v="Average"/>
    <s v="Dr. Sharma"/>
  </r>
  <r>
    <s v="S1760"/>
    <s v="Student_760"/>
    <x v="0"/>
    <s v="Engineering"/>
    <d v="2023-04-29T00:00:00"/>
    <s v="Enrolled"/>
    <n v="8191"/>
    <n v="3306"/>
    <n v="2.2400000000000002"/>
    <n v="73"/>
    <n v="866"/>
    <s v="Average"/>
    <s v=" Dr. Mehta"/>
  </r>
  <r>
    <s v="S1761"/>
    <s v="Student_761"/>
    <x v="2"/>
    <s v="Engineering"/>
    <d v="2022-08-29T00:00:00"/>
    <s v="Enrolled"/>
    <n v="7244"/>
    <n v="2886"/>
    <n v="3.52"/>
    <n v="57"/>
    <n v="1109"/>
    <s v="Excellent"/>
    <s v=" Dr. Mehta"/>
  </r>
  <r>
    <s v="S1762"/>
    <s v="Student_762"/>
    <x v="3"/>
    <s v="Engineering"/>
    <d v="2022-08-14T00:00:00"/>
    <s v="Enrolled"/>
    <n v="9367"/>
    <n v="4635"/>
    <n v="3.44"/>
    <n v="74"/>
    <n v="1124"/>
    <s v="Good"/>
    <s v=" Dr. Mehta"/>
  </r>
  <r>
    <s v="S1763"/>
    <s v="Student_763"/>
    <x v="3"/>
    <s v="Engineering"/>
    <d v="2024-01-20T00:00:00"/>
    <s v="Enrolled"/>
    <n v="10808"/>
    <n v="7607"/>
    <n v="3.05"/>
    <n v="0"/>
    <n v="600"/>
    <s v="Good"/>
    <s v=" Dr. Mehta"/>
  </r>
  <r>
    <s v="S1764"/>
    <s v="Student_764"/>
    <x v="4"/>
    <s v="Engineering"/>
    <d v="2023-03-18T00:00:00"/>
    <s v="Enrolled"/>
    <n v="8446"/>
    <n v="1368"/>
    <n v="2.1"/>
    <n v="112"/>
    <n v="908"/>
    <s v="Average"/>
    <s v=" Dr. Mehta"/>
  </r>
  <r>
    <s v="S1765"/>
    <s v="Student_765"/>
    <x v="4"/>
    <s v="Engineering"/>
    <d v="2023-12-25T00:00:00"/>
    <s v="Enrolled"/>
    <n v="2490"/>
    <n v="8720"/>
    <n v="2.14"/>
    <n v="12"/>
    <n v="626"/>
    <s v="Average"/>
    <s v=" Dr. Mehta"/>
  </r>
  <r>
    <s v="S1766"/>
    <s v="Student_766"/>
    <x v="2"/>
    <s v="Arts"/>
    <d v="2022-06-16T00:00:00"/>
    <s v="Completed"/>
    <n v="11291"/>
    <n v="3997"/>
    <n v="2.1"/>
    <n v="74"/>
    <n v="0"/>
    <s v="Average"/>
    <s v="Dr. Sharma"/>
  </r>
  <r>
    <s v="S1767"/>
    <s v="Student_767"/>
    <x v="4"/>
    <s v="Science"/>
    <d v="2022-09-20T00:00:00"/>
    <s v="Enrolled"/>
    <n v="4470"/>
    <n v="5720"/>
    <n v="2.62"/>
    <n v="24"/>
    <n v="1087"/>
    <s v="Average"/>
    <s v="Dr. Roy"/>
  </r>
  <r>
    <s v="S1768"/>
    <s v="Student_768"/>
    <x v="2"/>
    <s v="Business"/>
    <d v="2023-04-20T00:00:00"/>
    <s v="Dropped"/>
    <n v="8068"/>
    <n v="1190"/>
    <n v="3.28"/>
    <n v="39"/>
    <n v="0"/>
    <s v="Good"/>
    <s v="Dr. Sinha"/>
  </r>
  <r>
    <s v="S1769"/>
    <s v="Student_769"/>
    <x v="6"/>
    <s v="Science"/>
    <d v="2022-07-23T00:00:00"/>
    <s v="Completed"/>
    <n v="2556"/>
    <n v="3049"/>
    <n v="3.23"/>
    <n v="66"/>
    <n v="0"/>
    <s v="Good"/>
    <s v="Dr. Roy"/>
  </r>
  <r>
    <s v="S1770"/>
    <s v="Student_770"/>
    <x v="1"/>
    <s v="Arts"/>
    <d v="2023-10-06T00:00:00"/>
    <s v="Completed"/>
    <n v="13388"/>
    <n v="4708"/>
    <n v="2.65"/>
    <n v="114"/>
    <n v="0"/>
    <s v="Average"/>
    <s v="Dr. Sharma"/>
  </r>
  <r>
    <s v="S1771"/>
    <s v="Student_771"/>
    <x v="2"/>
    <s v="Engineering"/>
    <d v="2024-02-28T00:00:00"/>
    <s v="Enrolled"/>
    <n v="8490"/>
    <n v="5406"/>
    <n v="3.29"/>
    <n v="51"/>
    <n v="561"/>
    <s v="Good"/>
    <s v=" Dr. Mehta"/>
  </r>
  <r>
    <s v="S1772"/>
    <s v="Student_772"/>
    <x v="1"/>
    <s v="Arts"/>
    <d v="2024-03-04T00:00:00"/>
    <s v="Enrolled"/>
    <n v="5597"/>
    <n v="449"/>
    <n v="3.8"/>
    <n v="106"/>
    <n v="556"/>
    <s v="Excellent"/>
    <s v="Dr. Sharma"/>
  </r>
  <r>
    <s v="S1773"/>
    <s v="Student_773"/>
    <x v="5"/>
    <s v="Science"/>
    <d v="2022-06-23T00:00:00"/>
    <s v="Completed"/>
    <n v="3334"/>
    <n v="4265"/>
    <n v="2.79"/>
    <n v="49"/>
    <n v="0"/>
    <s v="Average"/>
    <s v="Dr. Roy"/>
  </r>
  <r>
    <s v="S1774"/>
    <s v="Student_774"/>
    <x v="3"/>
    <s v="Business"/>
    <d v="2023-02-25T00:00:00"/>
    <s v="Enrolled"/>
    <n v="5127"/>
    <n v="1138"/>
    <n v="2.08"/>
    <n v="109"/>
    <n v="929"/>
    <s v="Average"/>
    <s v="Dr. Sinha"/>
  </r>
  <r>
    <s v="S1775"/>
    <s v="Student_775"/>
    <x v="1"/>
    <s v="Science"/>
    <d v="2023-10-31T00:00:00"/>
    <s v="Completed"/>
    <n v="5285"/>
    <n v="116"/>
    <n v="2.82"/>
    <n v="96"/>
    <n v="0"/>
    <s v="Average"/>
    <s v="Dr. Roy"/>
  </r>
  <r>
    <s v="S1776"/>
    <s v="Student_776"/>
    <x v="5"/>
    <s v="Engineering"/>
    <d v="2022-03-02T00:00:00"/>
    <s v="Completed"/>
    <n v="13700"/>
    <n v="9745"/>
    <n v="3.99"/>
    <n v="32"/>
    <n v="0"/>
    <s v="Excellent"/>
    <s v=" Dr. Mehta"/>
  </r>
  <r>
    <s v="S1777"/>
    <s v="Student_777"/>
    <x v="5"/>
    <s v="Arts"/>
    <d v="2023-11-18T00:00:00"/>
    <s v="Completed"/>
    <n v="5236"/>
    <n v="2559"/>
    <n v="2.0299999999999998"/>
    <n v="28"/>
    <n v="0"/>
    <s v="Average"/>
    <s v="Dr. Sharma"/>
  </r>
  <r>
    <s v="S1778"/>
    <s v="Student_778"/>
    <x v="4"/>
    <s v="Business"/>
    <d v="2022-09-14T00:00:00"/>
    <s v="Enrolled"/>
    <n v="14446"/>
    <n v="6710"/>
    <n v="3.67"/>
    <n v="20"/>
    <n v="1093"/>
    <s v="Excellent"/>
    <s v="Dr. Sinha"/>
  </r>
  <r>
    <s v="S1779"/>
    <s v="Student_779"/>
    <x v="0"/>
    <s v="Arts"/>
    <d v="2024-01-02T00:00:00"/>
    <s v="Enrolled"/>
    <n v="9347"/>
    <n v="931"/>
    <n v="2.48"/>
    <n v="77"/>
    <n v="618"/>
    <s v="Average"/>
    <s v="Dr. Sharma"/>
  </r>
  <r>
    <s v="S1780"/>
    <s v="Student_780"/>
    <x v="3"/>
    <s v="Arts"/>
    <d v="2022-10-10T00:00:00"/>
    <s v="Enrolled"/>
    <n v="7036"/>
    <n v="8702"/>
    <n v="2.81"/>
    <n v="92"/>
    <n v="1067"/>
    <s v="Average"/>
    <s v="Dr. Sharma"/>
  </r>
  <r>
    <s v="S1781"/>
    <s v="Student_781"/>
    <x v="1"/>
    <s v="Engineering"/>
    <d v="2023-09-27T00:00:00"/>
    <s v="Dropped"/>
    <n v="2807"/>
    <n v="4412"/>
    <n v="2.1"/>
    <n v="17"/>
    <n v="0"/>
    <s v="Average"/>
    <s v=" Dr. Mehta"/>
  </r>
  <r>
    <s v="S1782"/>
    <s v="Student_782"/>
    <x v="6"/>
    <s v="Business"/>
    <d v="2022-01-11T00:00:00"/>
    <s v="Completed"/>
    <n v="4713"/>
    <n v="2905"/>
    <n v="2.68"/>
    <n v="83"/>
    <n v="0"/>
    <s v="Average"/>
    <s v="Dr. Sinha"/>
  </r>
  <r>
    <s v="S1783"/>
    <s v="Student_783"/>
    <x v="2"/>
    <s v="Business"/>
    <d v="2023-06-23T00:00:00"/>
    <s v="Enrolled"/>
    <n v="8738"/>
    <n v="8784"/>
    <n v="3.88"/>
    <n v="29"/>
    <n v="811"/>
    <s v="Excellent"/>
    <s v="Dr. Sinha"/>
  </r>
  <r>
    <s v="S1784"/>
    <s v="Student_784"/>
    <x v="3"/>
    <s v="Arts"/>
    <d v="2023-10-19T00:00:00"/>
    <s v="Enrolled"/>
    <n v="5873"/>
    <n v="6663"/>
    <n v="2.68"/>
    <n v="60"/>
    <n v="693"/>
    <s v="Average"/>
    <s v="Dr. Sharma"/>
  </r>
  <r>
    <s v="S1785"/>
    <s v="Student_785"/>
    <x v="2"/>
    <s v="Business"/>
    <d v="2023-08-14T00:00:00"/>
    <s v="Enrolled"/>
    <n v="2955"/>
    <n v="3577"/>
    <n v="3.87"/>
    <n v="92"/>
    <n v="759"/>
    <s v="Excellent"/>
    <s v="Dr. Sinha"/>
  </r>
  <r>
    <s v="S1786"/>
    <s v="Student_786"/>
    <x v="0"/>
    <s v="Engineering"/>
    <d v="2023-09-20T00:00:00"/>
    <s v="Completed"/>
    <n v="14511"/>
    <n v="7022"/>
    <n v="3.28"/>
    <n v="66"/>
    <n v="0"/>
    <s v="Good"/>
    <s v=" Dr. Mehta"/>
  </r>
  <r>
    <s v="S1787"/>
    <s v="Student_787"/>
    <x v="4"/>
    <s v="Engineering"/>
    <d v="2024-03-28T00:00:00"/>
    <s v="Enrolled"/>
    <n v="5957"/>
    <n v="5173"/>
    <n v="2.11"/>
    <n v="76"/>
    <n v="532"/>
    <s v="Average"/>
    <s v=" Dr. Mehta"/>
  </r>
  <r>
    <s v="S1788"/>
    <s v="Student_788"/>
    <x v="5"/>
    <s v="Science"/>
    <d v="2023-10-06T00:00:00"/>
    <s v="Enrolled"/>
    <n v="12871"/>
    <n v="6263"/>
    <n v="2.78"/>
    <n v="55"/>
    <n v="706"/>
    <s v="Average"/>
    <s v="Dr. Roy"/>
  </r>
  <r>
    <s v="S1789"/>
    <s v="Student_789"/>
    <x v="3"/>
    <s v="Engineering"/>
    <d v="2023-12-05T00:00:00"/>
    <s v="Enrolled"/>
    <n v="10218"/>
    <n v="2605"/>
    <n v="2.38"/>
    <n v="103"/>
    <n v="646"/>
    <s v="Average"/>
    <s v=" Dr. Mehta"/>
  </r>
  <r>
    <s v="S1790"/>
    <s v="Student_790"/>
    <x v="1"/>
    <s v="Engineering"/>
    <d v="2023-11-03T00:00:00"/>
    <s v="Completed"/>
    <n v="6960"/>
    <n v="7251"/>
    <n v="3.64"/>
    <n v="23"/>
    <n v="0"/>
    <s v="Excellent"/>
    <s v=" Dr. Mehta"/>
  </r>
  <r>
    <s v="S1791"/>
    <s v="Student_791"/>
    <x v="4"/>
    <s v="Arts"/>
    <d v="2022-09-04T00:00:00"/>
    <s v="Enrolled"/>
    <n v="6829"/>
    <n v="4244"/>
    <n v="3.45"/>
    <n v="39"/>
    <n v="1103"/>
    <s v="Good"/>
    <s v="Dr. Sharma"/>
  </r>
  <r>
    <s v="S1792"/>
    <s v="Student_792"/>
    <x v="6"/>
    <s v="Science"/>
    <d v="2024-06-01T00:00:00"/>
    <s v="Enrolled"/>
    <n v="9470"/>
    <n v="8209"/>
    <n v="2.23"/>
    <n v="17"/>
    <n v="467"/>
    <s v="Average"/>
    <s v="Dr. Roy"/>
  </r>
  <r>
    <s v="S1793"/>
    <s v="Student_793"/>
    <x v="7"/>
    <s v="Science"/>
    <d v="2022-10-11T00:00:00"/>
    <s v="Completed"/>
    <n v="11385"/>
    <n v="4400"/>
    <n v="3.13"/>
    <n v="103"/>
    <n v="0"/>
    <s v="Good"/>
    <s v="Dr. Roy"/>
  </r>
  <r>
    <s v="S1794"/>
    <s v="Student_794"/>
    <x v="7"/>
    <s v="Business"/>
    <d v="2024-02-03T00:00:00"/>
    <s v="Dropped"/>
    <n v="6371"/>
    <n v="1413"/>
    <n v="2.0299999999999998"/>
    <n v="9"/>
    <n v="0"/>
    <s v="Average"/>
    <s v="Dr. Sinha"/>
  </r>
  <r>
    <s v="S1795"/>
    <s v="Student_795"/>
    <x v="7"/>
    <s v="Engineering"/>
    <d v="2023-09-19T00:00:00"/>
    <s v="Enrolled"/>
    <n v="12348"/>
    <n v="7249"/>
    <n v="3.99"/>
    <n v="86"/>
    <n v="723"/>
    <s v="Excellent"/>
    <s v=" Dr. Mehta"/>
  </r>
  <r>
    <s v="S1796"/>
    <s v="Student_796"/>
    <x v="3"/>
    <s v="Engineering"/>
    <d v="2023-05-22T00:00:00"/>
    <s v="Completed"/>
    <n v="11630"/>
    <n v="4125"/>
    <n v="2.97"/>
    <n v="1"/>
    <n v="0"/>
    <s v="Average"/>
    <s v=" Dr. Mehta"/>
  </r>
  <r>
    <s v="S1797"/>
    <s v="Student_797"/>
    <x v="3"/>
    <s v="Engineering"/>
    <d v="2024-05-21T00:00:00"/>
    <s v="Enrolled"/>
    <n v="8458"/>
    <n v="2663"/>
    <n v="3.13"/>
    <n v="103"/>
    <n v="478"/>
    <s v="Good"/>
    <s v=" Dr. Mehta"/>
  </r>
  <r>
    <s v="S1798"/>
    <s v="Student_798"/>
    <x v="4"/>
    <s v="Business"/>
    <d v="2023-11-28T00:00:00"/>
    <s v="Enrolled"/>
    <n v="5481"/>
    <n v="3750"/>
    <n v="2.04"/>
    <n v="99"/>
    <n v="653"/>
    <s v="Average"/>
    <s v="Dr. Sinha"/>
  </r>
  <r>
    <s v="S1799"/>
    <s v="Student_799"/>
    <x v="7"/>
    <s v="Science"/>
    <d v="2023-01-30T00:00:00"/>
    <s v="Enrolled"/>
    <n v="9827"/>
    <n v="3072"/>
    <n v="3.6"/>
    <n v="9"/>
    <n v="955"/>
    <s v="Excellent"/>
    <s v="Dr. Roy"/>
  </r>
  <r>
    <s v="S1800"/>
    <s v="Student_800"/>
    <x v="3"/>
    <s v="Engineering"/>
    <d v="2023-10-14T00:00:00"/>
    <s v="Enrolled"/>
    <n v="9017"/>
    <n v="2433"/>
    <n v="2.5"/>
    <n v="104"/>
    <n v="698"/>
    <s v="Average"/>
    <s v=" Dr. Mehta"/>
  </r>
  <r>
    <s v="S1801"/>
    <s v="Student_801"/>
    <x v="0"/>
    <s v="Arts"/>
    <d v="2023-02-22T00:00:00"/>
    <s v="Enrolled"/>
    <n v="7088"/>
    <n v="1865"/>
    <n v="3.1"/>
    <n v="13"/>
    <n v="932"/>
    <s v="Good"/>
    <s v="Dr. Sharma"/>
  </r>
  <r>
    <s v="S1802"/>
    <s v="Student_802"/>
    <x v="7"/>
    <s v="Science"/>
    <d v="2023-10-20T00:00:00"/>
    <s v="Enrolled"/>
    <n v="6708"/>
    <n v="3378"/>
    <n v="2.4500000000000002"/>
    <n v="116"/>
    <n v="692"/>
    <s v="Average"/>
    <s v="Dr. Roy"/>
  </r>
  <r>
    <s v="S1803"/>
    <s v="Student_803"/>
    <x v="7"/>
    <s v="Business"/>
    <d v="2022-10-20T00:00:00"/>
    <s v="Enrolled"/>
    <n v="8649"/>
    <n v="259"/>
    <n v="3.8"/>
    <n v="104"/>
    <n v="1057"/>
    <s v="Excellent"/>
    <s v="Dr. Sinha"/>
  </r>
  <r>
    <s v="S1804"/>
    <s v="Student_804"/>
    <x v="4"/>
    <s v="Engineering"/>
    <d v="2023-04-18T00:00:00"/>
    <s v="Enrolled"/>
    <n v="14403"/>
    <n v="6794"/>
    <n v="3.08"/>
    <n v="12"/>
    <n v="877"/>
    <s v="Good"/>
    <s v=" Dr. Mehta"/>
  </r>
  <r>
    <s v="S1805"/>
    <s v="Student_805"/>
    <x v="3"/>
    <s v="Arts"/>
    <d v="2024-01-23T00:00:00"/>
    <s v="Enrolled"/>
    <n v="6558"/>
    <n v="1313"/>
    <n v="3.07"/>
    <n v="41"/>
    <n v="597"/>
    <s v="Good"/>
    <s v="Dr. Sharma"/>
  </r>
  <r>
    <s v="S1806"/>
    <s v="Student_806"/>
    <x v="7"/>
    <s v="Arts"/>
    <d v="2022-11-06T00:00:00"/>
    <s v="Enrolled"/>
    <n v="9997"/>
    <n v="9046"/>
    <n v="3.18"/>
    <n v="31"/>
    <n v="1040"/>
    <s v="Good"/>
    <s v="Dr. Sharma"/>
  </r>
  <r>
    <s v="S1807"/>
    <s v="Student_807"/>
    <x v="4"/>
    <s v="Business"/>
    <d v="2024-03-30T00:00:00"/>
    <s v="Enrolled"/>
    <n v="2195"/>
    <n v="5801"/>
    <n v="3.09"/>
    <n v="29"/>
    <n v="530"/>
    <s v="Good"/>
    <s v="Dr. Sinha"/>
  </r>
  <r>
    <s v="S1808"/>
    <s v="Student_808"/>
    <x v="2"/>
    <s v="Engineering"/>
    <d v="2022-01-18T00:00:00"/>
    <s v="Enrolled"/>
    <n v="5342"/>
    <n v="8331"/>
    <n v="2.34"/>
    <n v="28"/>
    <n v="1332"/>
    <s v="Average"/>
    <s v=" Dr. Mehta"/>
  </r>
  <r>
    <s v="S1809"/>
    <s v="Student_809"/>
    <x v="7"/>
    <s v="Engineering"/>
    <d v="2022-03-11T00:00:00"/>
    <s v="Completed"/>
    <n v="8312"/>
    <n v="1608"/>
    <n v="2.66"/>
    <n v="60"/>
    <n v="0"/>
    <s v="Average"/>
    <s v=" Dr. Mehta"/>
  </r>
  <r>
    <s v="S1810"/>
    <s v="Student_810"/>
    <x v="3"/>
    <s v="Engineering"/>
    <d v="2022-08-08T00:00:00"/>
    <s v="Enrolled"/>
    <n v="11533"/>
    <n v="3137"/>
    <n v="3.99"/>
    <n v="102"/>
    <n v="1130"/>
    <s v="Excellent"/>
    <s v=" Dr. Mehta"/>
  </r>
  <r>
    <s v="S1811"/>
    <s v="Student_811"/>
    <x v="0"/>
    <s v="Science"/>
    <d v="2022-12-27T00:00:00"/>
    <s v="Enrolled"/>
    <n v="13511"/>
    <n v="5464"/>
    <n v="3.98"/>
    <n v="28"/>
    <n v="989"/>
    <s v="Excellent"/>
    <s v="Dr. Roy"/>
  </r>
  <r>
    <s v="S1812"/>
    <s v="Student_812"/>
    <x v="2"/>
    <s v="Science"/>
    <d v="2022-12-03T00:00:00"/>
    <s v="Enrolled"/>
    <n v="14695"/>
    <n v="6199"/>
    <n v="3.67"/>
    <n v="22"/>
    <n v="1013"/>
    <s v="Excellent"/>
    <s v="Dr. Roy"/>
  </r>
  <r>
    <s v="S1813"/>
    <s v="Student_813"/>
    <x v="5"/>
    <s v="Arts"/>
    <d v="2022-09-06T00:00:00"/>
    <s v="Enrolled"/>
    <n v="4571"/>
    <n v="8871"/>
    <n v="2.04"/>
    <n v="94"/>
    <n v="1101"/>
    <s v="Average"/>
    <s v="Dr. Sharma"/>
  </r>
  <r>
    <s v="S1814"/>
    <s v="Student_814"/>
    <x v="0"/>
    <s v="Arts"/>
    <d v="2022-03-24T00:00:00"/>
    <s v="Completed"/>
    <n v="12837"/>
    <n v="5084"/>
    <n v="3.1"/>
    <n v="37"/>
    <n v="0"/>
    <s v="Good"/>
    <s v="Dr. Sharma"/>
  </r>
  <r>
    <s v="S1815"/>
    <s v="Student_815"/>
    <x v="4"/>
    <s v="Engineering"/>
    <d v="2024-05-22T00:00:00"/>
    <s v="Completed"/>
    <n v="3199"/>
    <n v="5772"/>
    <n v="2.14"/>
    <n v="5"/>
    <n v="0"/>
    <s v="Average"/>
    <s v=" Dr. Mehta"/>
  </r>
  <r>
    <s v="S1816"/>
    <s v="Student_816"/>
    <x v="0"/>
    <s v="Arts"/>
    <d v="2024-05-02T00:00:00"/>
    <s v="Completed"/>
    <n v="2199"/>
    <n v="5986"/>
    <n v="3.13"/>
    <n v="33"/>
    <n v="0"/>
    <s v="Good"/>
    <s v="Dr. Sharma"/>
  </r>
  <r>
    <s v="S1817"/>
    <s v="Student_817"/>
    <x v="4"/>
    <s v="Arts"/>
    <d v="2024-04-02T00:00:00"/>
    <s v="Completed"/>
    <n v="2150"/>
    <n v="6873"/>
    <n v="2.11"/>
    <n v="23"/>
    <n v="0"/>
    <s v="Average"/>
    <s v="Dr. Sharma"/>
  </r>
  <r>
    <s v="S1818"/>
    <s v="Student_818"/>
    <x v="1"/>
    <s v="Business"/>
    <d v="2024-06-18T00:00:00"/>
    <s v="Dropped"/>
    <n v="9905"/>
    <n v="6715"/>
    <n v="2.12"/>
    <n v="101"/>
    <n v="0"/>
    <s v="Average"/>
    <s v="Dr. Sinha"/>
  </r>
  <r>
    <s v="S1819"/>
    <s v="Student_819"/>
    <x v="0"/>
    <s v="Business"/>
    <d v="2022-10-07T00:00:00"/>
    <s v="Enrolled"/>
    <n v="2124"/>
    <n v="464"/>
    <n v="3.19"/>
    <n v="39"/>
    <n v="1070"/>
    <s v="Good"/>
    <s v="Dr. Sinha"/>
  </r>
  <r>
    <s v="S1820"/>
    <s v="Student_820"/>
    <x v="7"/>
    <s v="Engineering"/>
    <d v="2024-05-20T00:00:00"/>
    <s v="Enrolled"/>
    <n v="2690"/>
    <n v="7185"/>
    <n v="2.06"/>
    <n v="15"/>
    <n v="479"/>
    <s v="Average"/>
    <s v=" Dr. Mehta"/>
  </r>
  <r>
    <s v="S1821"/>
    <s v="Student_821"/>
    <x v="7"/>
    <s v="Business"/>
    <d v="2022-07-28T00:00:00"/>
    <s v="Enrolled"/>
    <n v="13523"/>
    <n v="1946"/>
    <n v="2.35"/>
    <n v="2"/>
    <n v="1141"/>
    <s v="Average"/>
    <s v="Dr. Sinha"/>
  </r>
  <r>
    <s v="S1822"/>
    <s v="Student_822"/>
    <x v="2"/>
    <s v="Arts"/>
    <d v="2022-03-11T00:00:00"/>
    <s v="Enrolled"/>
    <n v="13442"/>
    <n v="1267"/>
    <n v="3.66"/>
    <n v="72"/>
    <n v="1280"/>
    <s v="Excellent"/>
    <s v="Dr. Sharma"/>
  </r>
  <r>
    <s v="S1823"/>
    <s v="Student_823"/>
    <x v="3"/>
    <s v="Science"/>
    <d v="2024-02-05T00:00:00"/>
    <s v="Completed"/>
    <n v="6885"/>
    <n v="386"/>
    <n v="2.57"/>
    <n v="111"/>
    <n v="0"/>
    <s v="Average"/>
    <s v="Dr. Roy"/>
  </r>
  <r>
    <s v="S1824"/>
    <s v="Student_824"/>
    <x v="5"/>
    <s v="Business"/>
    <d v="2022-02-26T00:00:00"/>
    <s v="Completed"/>
    <n v="5021"/>
    <n v="5227"/>
    <n v="3.65"/>
    <n v="97"/>
    <n v="0"/>
    <s v="Excellent"/>
    <s v="Dr. Sinha"/>
  </r>
  <r>
    <s v="S1825"/>
    <s v="Student_825"/>
    <x v="1"/>
    <s v="Arts"/>
    <d v="2022-02-21T00:00:00"/>
    <s v="Enrolled"/>
    <n v="7061"/>
    <n v="7017"/>
    <n v="3.69"/>
    <n v="26"/>
    <n v="1298"/>
    <s v="Excellent"/>
    <s v="Dr. Sharma"/>
  </r>
  <r>
    <s v="S1826"/>
    <s v="Student_826"/>
    <x v="0"/>
    <s v="Business"/>
    <d v="2024-04-27T00:00:00"/>
    <s v="Completed"/>
    <n v="7729"/>
    <n v="3775"/>
    <n v="2.08"/>
    <n v="59"/>
    <n v="0"/>
    <s v="Average"/>
    <s v="Dr. Sinha"/>
  </r>
  <r>
    <s v="S1827"/>
    <s v="Student_827"/>
    <x v="6"/>
    <s v="Science"/>
    <d v="2022-03-18T00:00:00"/>
    <s v="Completed"/>
    <n v="12330"/>
    <n v="3766"/>
    <n v="3.85"/>
    <n v="59"/>
    <n v="0"/>
    <s v="Excellent"/>
    <s v="Dr. Roy"/>
  </r>
  <r>
    <s v="S1828"/>
    <s v="Student_828"/>
    <x v="2"/>
    <s v="Arts"/>
    <d v="2022-03-29T00:00:00"/>
    <s v="Completed"/>
    <n v="11714"/>
    <n v="8902"/>
    <n v="2.66"/>
    <n v="87"/>
    <n v="0"/>
    <s v="Average"/>
    <s v="Dr. Sharma"/>
  </r>
  <r>
    <s v="S1829"/>
    <s v="Student_829"/>
    <x v="0"/>
    <s v="Science"/>
    <d v="2022-03-21T00:00:00"/>
    <s v="Completed"/>
    <n v="11559"/>
    <n v="7261"/>
    <n v="3.35"/>
    <n v="13"/>
    <n v="0"/>
    <s v="Good"/>
    <s v="Dr. Roy"/>
  </r>
  <r>
    <s v="S1830"/>
    <s v="Student_830"/>
    <x v="7"/>
    <s v="Business"/>
    <d v="2024-02-23T00:00:00"/>
    <s v="Enrolled"/>
    <n v="14978"/>
    <n v="1326"/>
    <n v="2.2400000000000002"/>
    <n v="12"/>
    <n v="566"/>
    <s v="Average"/>
    <s v="Dr. Sinha"/>
  </r>
  <r>
    <s v="S1831"/>
    <s v="Student_831"/>
    <x v="6"/>
    <s v="Engineering"/>
    <d v="2022-02-23T00:00:00"/>
    <s v="Enrolled"/>
    <n v="11976"/>
    <n v="1826"/>
    <n v="2.2200000000000002"/>
    <n v="10"/>
    <n v="1296"/>
    <s v="Average"/>
    <s v=" Dr. Mehta"/>
  </r>
  <r>
    <s v="S1832"/>
    <s v="Student_832"/>
    <x v="2"/>
    <s v="Science"/>
    <d v="2023-01-04T00:00:00"/>
    <s v="Enrolled"/>
    <n v="14178"/>
    <n v="2222"/>
    <n v="3.45"/>
    <n v="91"/>
    <n v="981"/>
    <s v="Good"/>
    <s v="Dr. Roy"/>
  </r>
  <r>
    <s v="S1833"/>
    <s v="Student_833"/>
    <x v="1"/>
    <s v="Engineering"/>
    <d v="2022-02-19T00:00:00"/>
    <s v="Enrolled"/>
    <n v="12592"/>
    <n v="161"/>
    <n v="2.27"/>
    <n v="68"/>
    <n v="1300"/>
    <s v="Average"/>
    <s v=" Dr. Mehta"/>
  </r>
  <r>
    <s v="S1834"/>
    <s v="Student_834"/>
    <x v="2"/>
    <s v="Science"/>
    <d v="2023-02-07T00:00:00"/>
    <s v="Completed"/>
    <n v="2380"/>
    <n v="9095"/>
    <n v="2.41"/>
    <n v="3"/>
    <n v="0"/>
    <s v="Average"/>
    <s v="Dr. Roy"/>
  </r>
  <r>
    <s v="S1835"/>
    <s v="Student_835"/>
    <x v="0"/>
    <s v="Arts"/>
    <d v="2023-03-02T00:00:00"/>
    <s v="Enrolled"/>
    <n v="3078"/>
    <n v="3622"/>
    <n v="3.39"/>
    <n v="72"/>
    <n v="924"/>
    <s v="Good"/>
    <s v="Dr. Sharma"/>
  </r>
  <r>
    <s v="S1836"/>
    <s v="Student_836"/>
    <x v="5"/>
    <s v="Arts"/>
    <d v="2024-01-30T00:00:00"/>
    <s v="Dropped"/>
    <n v="6374"/>
    <n v="1397"/>
    <n v="2.91"/>
    <n v="52"/>
    <n v="0"/>
    <s v="Average"/>
    <s v="Dr. Sharma"/>
  </r>
  <r>
    <s v="S1837"/>
    <s v="Student_837"/>
    <x v="5"/>
    <s v="Science"/>
    <d v="2023-10-03T00:00:00"/>
    <s v="Completed"/>
    <n v="3040"/>
    <n v="5676"/>
    <n v="3.86"/>
    <n v="92"/>
    <n v="0"/>
    <s v="Excellent"/>
    <s v="Dr. Roy"/>
  </r>
  <r>
    <s v="S1838"/>
    <s v="Student_838"/>
    <x v="0"/>
    <s v="Arts"/>
    <d v="2022-06-13T00:00:00"/>
    <s v="Completed"/>
    <n v="13689"/>
    <n v="313"/>
    <n v="3.95"/>
    <n v="78"/>
    <n v="0"/>
    <s v="Excellent"/>
    <s v="Dr. Sharma"/>
  </r>
  <r>
    <s v="S1839"/>
    <s v="Student_839"/>
    <x v="0"/>
    <s v="Science"/>
    <d v="2023-02-01T00:00:00"/>
    <s v="Enrolled"/>
    <n v="6036"/>
    <n v="6021"/>
    <n v="2.17"/>
    <n v="39"/>
    <n v="953"/>
    <s v="Average"/>
    <s v="Dr. Roy"/>
  </r>
  <r>
    <s v="S1840"/>
    <s v="Student_840"/>
    <x v="4"/>
    <s v="Science"/>
    <d v="2024-02-18T00:00:00"/>
    <s v="Completed"/>
    <n v="9926"/>
    <n v="7453"/>
    <n v="3.31"/>
    <n v="7"/>
    <n v="0"/>
    <s v="Good"/>
    <s v="Dr. Roy"/>
  </r>
  <r>
    <s v="S1841"/>
    <s v="Student_841"/>
    <x v="3"/>
    <s v="Engineering"/>
    <d v="2022-08-03T00:00:00"/>
    <s v="Completed"/>
    <n v="9699"/>
    <n v="354"/>
    <n v="3.97"/>
    <n v="25"/>
    <n v="0"/>
    <s v="Excellent"/>
    <s v=" Dr. Mehta"/>
  </r>
  <r>
    <s v="S1842"/>
    <s v="Student_842"/>
    <x v="3"/>
    <s v="Engineering"/>
    <d v="2022-06-15T00:00:00"/>
    <s v="Enrolled"/>
    <n v="7281"/>
    <n v="5074"/>
    <n v="3.26"/>
    <n v="89"/>
    <n v="1184"/>
    <s v="Good"/>
    <s v=" Dr. Mehta"/>
  </r>
  <r>
    <s v="S1843"/>
    <s v="Student_843"/>
    <x v="0"/>
    <s v="Science"/>
    <d v="2022-10-19T00:00:00"/>
    <s v="Dropped"/>
    <n v="7435"/>
    <n v="5879"/>
    <n v="3.57"/>
    <n v="17"/>
    <n v="0"/>
    <s v="Excellent"/>
    <s v="Dr. Roy"/>
  </r>
  <r>
    <s v="S1844"/>
    <s v="Student_844"/>
    <x v="5"/>
    <s v="Engineering"/>
    <d v="2024-04-12T00:00:00"/>
    <s v="Enrolled"/>
    <n v="14977"/>
    <n v="374"/>
    <n v="2.36"/>
    <n v="60"/>
    <n v="517"/>
    <s v="Average"/>
    <s v=" Dr. Mehta"/>
  </r>
  <r>
    <s v="S1845"/>
    <s v="Student_845"/>
    <x v="1"/>
    <s v="Business"/>
    <d v="2023-06-15T00:00:00"/>
    <s v="Enrolled"/>
    <n v="14578"/>
    <n v="8597"/>
    <n v="3.36"/>
    <n v="34"/>
    <n v="819"/>
    <s v="Good"/>
    <s v="Dr. Sinha"/>
  </r>
  <r>
    <s v="S1846"/>
    <s v="Student_846"/>
    <x v="6"/>
    <s v="Arts"/>
    <d v="2022-02-20T00:00:00"/>
    <s v="Completed"/>
    <n v="2664"/>
    <n v="8878"/>
    <n v="2.5099999999999998"/>
    <n v="77"/>
    <n v="0"/>
    <s v="Average"/>
    <s v="Dr. Sharma"/>
  </r>
  <r>
    <s v="S1847"/>
    <s v="Student_847"/>
    <x v="2"/>
    <s v="Science"/>
    <d v="2022-08-19T00:00:00"/>
    <s v="Enrolled"/>
    <n v="11301"/>
    <n v="5420"/>
    <n v="3.56"/>
    <n v="96"/>
    <n v="1119"/>
    <s v="Excellent"/>
    <s v="Dr. Roy"/>
  </r>
  <r>
    <s v="S1848"/>
    <s v="Student_848"/>
    <x v="2"/>
    <s v="Arts"/>
    <d v="2023-09-04T00:00:00"/>
    <s v="Completed"/>
    <n v="4379"/>
    <n v="9901"/>
    <n v="2.65"/>
    <n v="39"/>
    <n v="0"/>
    <s v="Average"/>
    <s v="Dr. Sharma"/>
  </r>
  <r>
    <s v="S1849"/>
    <s v="Student_849"/>
    <x v="4"/>
    <s v="Business"/>
    <d v="2022-07-25T00:00:00"/>
    <s v="Enrolled"/>
    <n v="13197"/>
    <n v="2495"/>
    <n v="2.7"/>
    <n v="26"/>
    <n v="1144"/>
    <s v="Average"/>
    <s v="Dr. Sinha"/>
  </r>
  <r>
    <s v="S1850"/>
    <s v="Student_850"/>
    <x v="7"/>
    <s v="Science"/>
    <d v="2023-10-09T00:00:00"/>
    <s v="Completed"/>
    <n v="14472"/>
    <n v="8730"/>
    <n v="3.43"/>
    <n v="18"/>
    <n v="0"/>
    <s v="Good"/>
    <s v="Dr. Roy"/>
  </r>
  <r>
    <s v="S1851"/>
    <s v="Student_851"/>
    <x v="2"/>
    <s v="Business"/>
    <d v="2024-04-26T00:00:00"/>
    <s v="Completed"/>
    <n v="6807"/>
    <n v="8983"/>
    <n v="2.98"/>
    <n v="47"/>
    <n v="0"/>
    <s v="Average"/>
    <s v="Dr. Sinha"/>
  </r>
  <r>
    <s v="S1852"/>
    <s v="Student_852"/>
    <x v="3"/>
    <s v="Science"/>
    <d v="2022-03-20T00:00:00"/>
    <s v="Enrolled"/>
    <n v="5918"/>
    <n v="3347"/>
    <n v="2.04"/>
    <n v="105"/>
    <n v="1271"/>
    <s v="Average"/>
    <s v="Dr. Roy"/>
  </r>
  <r>
    <s v="S1853"/>
    <s v="Student_853"/>
    <x v="1"/>
    <s v="Arts"/>
    <d v="2023-10-11T00:00:00"/>
    <s v="Completed"/>
    <n v="6149"/>
    <n v="4635"/>
    <n v="2.63"/>
    <n v="118"/>
    <n v="0"/>
    <s v="Average"/>
    <s v="Dr. Sharma"/>
  </r>
  <r>
    <s v="S1854"/>
    <s v="Student_854"/>
    <x v="6"/>
    <s v="Business"/>
    <d v="2024-03-01T00:00:00"/>
    <s v="Enrolled"/>
    <n v="8365"/>
    <n v="3533"/>
    <n v="3.17"/>
    <n v="15"/>
    <n v="559"/>
    <s v="Good"/>
    <s v="Dr. Sinha"/>
  </r>
  <r>
    <s v="S1855"/>
    <s v="Student_855"/>
    <x v="0"/>
    <s v="Science"/>
    <d v="2023-07-27T00:00:00"/>
    <s v="Enrolled"/>
    <n v="9612"/>
    <n v="1018"/>
    <n v="3.25"/>
    <n v="88"/>
    <n v="777"/>
    <s v="Good"/>
    <s v="Dr. Roy"/>
  </r>
  <r>
    <s v="S1856"/>
    <s v="Student_856"/>
    <x v="2"/>
    <s v="Science"/>
    <d v="2023-04-29T00:00:00"/>
    <s v="Enrolled"/>
    <n v="10449"/>
    <n v="7"/>
    <n v="2.98"/>
    <n v="54"/>
    <n v="866"/>
    <s v="Average"/>
    <s v="Dr. Roy"/>
  </r>
  <r>
    <s v="S1857"/>
    <s v="Student_857"/>
    <x v="0"/>
    <s v="Engineering"/>
    <d v="2022-07-22T00:00:00"/>
    <s v="Completed"/>
    <n v="7352"/>
    <n v="3682"/>
    <n v="3.34"/>
    <n v="100"/>
    <n v="0"/>
    <s v="Good"/>
    <s v=" Dr. Mehta"/>
  </r>
  <r>
    <s v="S1858"/>
    <s v="Student_858"/>
    <x v="4"/>
    <s v="Engineering"/>
    <d v="2023-11-20T00:00:00"/>
    <s v="Enrolled"/>
    <n v="2312"/>
    <n v="6130"/>
    <n v="2.66"/>
    <n v="54"/>
    <n v="661"/>
    <s v="Average"/>
    <s v=" Dr. Mehta"/>
  </r>
  <r>
    <s v="S1859"/>
    <s v="Student_859"/>
    <x v="7"/>
    <s v="Business"/>
    <d v="2022-08-01T00:00:00"/>
    <s v="Enrolled"/>
    <n v="12046"/>
    <n v="1594"/>
    <n v="2.35"/>
    <n v="31"/>
    <n v="1137"/>
    <s v="Average"/>
    <s v="Dr. Sinha"/>
  </r>
  <r>
    <s v="S1860"/>
    <s v="Student_860"/>
    <x v="1"/>
    <s v="Arts"/>
    <d v="2023-06-20T00:00:00"/>
    <s v="Enrolled"/>
    <n v="6750"/>
    <n v="6005"/>
    <n v="2.2799999999999998"/>
    <n v="114"/>
    <n v="814"/>
    <s v="Average"/>
    <s v="Dr. Sharma"/>
  </r>
  <r>
    <s v="S1861"/>
    <s v="Student_861"/>
    <x v="5"/>
    <s v="Business"/>
    <d v="2023-08-28T00:00:00"/>
    <s v="Enrolled"/>
    <n v="4842"/>
    <n v="7238"/>
    <n v="2.0299999999999998"/>
    <n v="46"/>
    <n v="745"/>
    <s v="Average"/>
    <s v="Dr. Sinha"/>
  </r>
  <r>
    <s v="S1862"/>
    <s v="Student_862"/>
    <x v="7"/>
    <s v="Science"/>
    <d v="2022-03-27T00:00:00"/>
    <s v="Enrolled"/>
    <n v="7267"/>
    <n v="7428"/>
    <n v="3.25"/>
    <n v="115"/>
    <n v="1264"/>
    <s v="Good"/>
    <s v="Dr. Roy"/>
  </r>
  <r>
    <s v="S1863"/>
    <s v="Student_863"/>
    <x v="2"/>
    <s v="Science"/>
    <d v="2022-12-26T00:00:00"/>
    <s v="Enrolled"/>
    <n v="8934"/>
    <n v="7479"/>
    <n v="2.29"/>
    <n v="39"/>
    <n v="990"/>
    <s v="Average"/>
    <s v="Dr. Roy"/>
  </r>
  <r>
    <s v="S1864"/>
    <s v="Student_864"/>
    <x v="6"/>
    <s v="Business"/>
    <d v="2022-02-19T00:00:00"/>
    <s v="Dropped"/>
    <n v="10532"/>
    <n v="6202"/>
    <n v="2.93"/>
    <n v="109"/>
    <n v="0"/>
    <s v="Average"/>
    <s v="Dr. Sinha"/>
  </r>
  <r>
    <s v="S1865"/>
    <s v="Student_865"/>
    <x v="4"/>
    <s v="Science"/>
    <d v="2023-10-16T00:00:00"/>
    <s v="Completed"/>
    <n v="2177"/>
    <n v="9305"/>
    <n v="2.5099999999999998"/>
    <n v="50"/>
    <n v="0"/>
    <s v="Average"/>
    <s v="Dr. Roy"/>
  </r>
  <r>
    <s v="S1866"/>
    <s v="Student_866"/>
    <x v="7"/>
    <s v="Arts"/>
    <d v="2023-03-14T00:00:00"/>
    <s v="Enrolled"/>
    <n v="8971"/>
    <n v="8015"/>
    <n v="3.05"/>
    <n v="106"/>
    <n v="912"/>
    <s v="Good"/>
    <s v="Dr. Sharma"/>
  </r>
  <r>
    <s v="S1867"/>
    <s v="Student_867"/>
    <x v="2"/>
    <s v="Arts"/>
    <d v="2022-07-03T00:00:00"/>
    <s v="Dropped"/>
    <n v="13897"/>
    <n v="7593"/>
    <n v="3.25"/>
    <n v="63"/>
    <n v="0"/>
    <s v="Good"/>
    <s v="Dr. Sharma"/>
  </r>
  <r>
    <s v="S1868"/>
    <s v="Student_868"/>
    <x v="4"/>
    <s v="Engineering"/>
    <d v="2022-08-03T00:00:00"/>
    <s v="Enrolled"/>
    <n v="5508"/>
    <n v="7751"/>
    <n v="2.0099999999999998"/>
    <n v="17"/>
    <n v="1135"/>
    <s v="Average"/>
    <s v=" Dr. Mehta"/>
  </r>
  <r>
    <s v="S1869"/>
    <s v="Student_869"/>
    <x v="3"/>
    <s v="Engineering"/>
    <d v="2023-11-21T00:00:00"/>
    <s v="Enrolled"/>
    <n v="12065"/>
    <n v="2882"/>
    <n v="2.35"/>
    <n v="93"/>
    <n v="660"/>
    <s v="Average"/>
    <s v=" Dr. Mehta"/>
  </r>
  <r>
    <s v="S1870"/>
    <s v="Student_870"/>
    <x v="7"/>
    <s v="Engineering"/>
    <d v="2023-09-04T00:00:00"/>
    <s v="Enrolled"/>
    <n v="4499"/>
    <n v="9517"/>
    <n v="2.71"/>
    <n v="2"/>
    <n v="738"/>
    <s v="Average"/>
    <s v=" Dr. Mehta"/>
  </r>
  <r>
    <s v="S1871"/>
    <s v="Student_871"/>
    <x v="4"/>
    <s v="Business"/>
    <d v="2022-11-23T00:00:00"/>
    <s v="Enrolled"/>
    <n v="12459"/>
    <n v="889"/>
    <n v="3.43"/>
    <n v="57"/>
    <n v="1023"/>
    <s v="Good"/>
    <s v="Dr. Sinha"/>
  </r>
  <r>
    <s v="S1872"/>
    <s v="Student_872"/>
    <x v="7"/>
    <s v="Engineering"/>
    <d v="2023-04-02T00:00:00"/>
    <s v="Enrolled"/>
    <n v="4107"/>
    <n v="6953"/>
    <n v="3.32"/>
    <n v="8"/>
    <n v="893"/>
    <s v="Good"/>
    <s v=" Dr. Mehta"/>
  </r>
  <r>
    <s v="S1873"/>
    <s v="Student_873"/>
    <x v="5"/>
    <s v="Science"/>
    <d v="2022-05-09T00:00:00"/>
    <s v="Enrolled"/>
    <n v="3251"/>
    <n v="9829"/>
    <n v="2.73"/>
    <n v="60"/>
    <n v="1221"/>
    <s v="Average"/>
    <s v="Dr. Roy"/>
  </r>
  <r>
    <s v="S1874"/>
    <s v="Student_874"/>
    <x v="6"/>
    <s v="Science"/>
    <d v="2022-01-17T00:00:00"/>
    <s v="Dropped"/>
    <n v="8000"/>
    <n v="5181"/>
    <n v="2.27"/>
    <n v="92"/>
    <n v="0"/>
    <s v="Average"/>
    <s v="Dr. Roy"/>
  </r>
  <r>
    <s v="S1875"/>
    <s v="Student_875"/>
    <x v="7"/>
    <s v="Business"/>
    <d v="2024-04-23T00:00:00"/>
    <s v="Enrolled"/>
    <n v="4905"/>
    <n v="8239"/>
    <n v="3.24"/>
    <n v="13"/>
    <n v="506"/>
    <s v="Good"/>
    <s v="Dr. Sinha"/>
  </r>
  <r>
    <s v="S1876"/>
    <s v="Student_876"/>
    <x v="5"/>
    <s v="Business"/>
    <d v="2023-05-25T00:00:00"/>
    <s v="Enrolled"/>
    <n v="12331"/>
    <n v="1249"/>
    <n v="2.46"/>
    <n v="29"/>
    <n v="840"/>
    <s v="Average"/>
    <s v="Dr. Sinha"/>
  </r>
  <r>
    <s v="S1877"/>
    <s v="Student_877"/>
    <x v="7"/>
    <s v="Business"/>
    <d v="2023-04-25T00:00:00"/>
    <s v="Dropped"/>
    <n v="13471"/>
    <n v="786"/>
    <n v="3.26"/>
    <n v="94"/>
    <n v="0"/>
    <s v="Good"/>
    <s v="Dr. Sinha"/>
  </r>
  <r>
    <s v="S1878"/>
    <s v="Student_878"/>
    <x v="2"/>
    <s v="Arts"/>
    <d v="2022-11-29T00:00:00"/>
    <s v="Enrolled"/>
    <n v="9678"/>
    <n v="6115"/>
    <n v="3.56"/>
    <n v="81"/>
    <n v="1017"/>
    <s v="Excellent"/>
    <s v="Dr. Sharma"/>
  </r>
  <r>
    <s v="S1879"/>
    <s v="Student_879"/>
    <x v="1"/>
    <s v="Engineering"/>
    <d v="2022-08-23T00:00:00"/>
    <s v="Enrolled"/>
    <n v="9888"/>
    <n v="7169"/>
    <n v="3.71"/>
    <n v="15"/>
    <n v="1115"/>
    <s v="Excellent"/>
    <s v=" Dr. Mehta"/>
  </r>
  <r>
    <s v="S1880"/>
    <s v="Student_880"/>
    <x v="3"/>
    <s v="Science"/>
    <d v="2023-01-29T00:00:00"/>
    <s v="Enrolled"/>
    <n v="11687"/>
    <n v="8105"/>
    <n v="3.45"/>
    <n v="89"/>
    <n v="956"/>
    <s v="Good"/>
    <s v="Dr. Roy"/>
  </r>
  <r>
    <s v="S1881"/>
    <s v="Student_881"/>
    <x v="5"/>
    <s v="Engineering"/>
    <d v="2023-05-11T00:00:00"/>
    <s v="Enrolled"/>
    <n v="7453"/>
    <n v="143"/>
    <n v="2.73"/>
    <n v="64"/>
    <n v="854"/>
    <s v="Average"/>
    <s v=" Dr. Mehta"/>
  </r>
  <r>
    <s v="S1882"/>
    <s v="Student_882"/>
    <x v="4"/>
    <s v="Business"/>
    <d v="2023-01-06T00:00:00"/>
    <s v="Enrolled"/>
    <n v="8695"/>
    <n v="7266"/>
    <n v="3.03"/>
    <n v="71"/>
    <n v="979"/>
    <s v="Good"/>
    <s v="Dr. Sinha"/>
  </r>
  <r>
    <s v="S1883"/>
    <s v="Student_883"/>
    <x v="7"/>
    <s v="Arts"/>
    <d v="2023-03-16T00:00:00"/>
    <s v="Completed"/>
    <n v="4856"/>
    <n v="878"/>
    <n v="2.65"/>
    <n v="29"/>
    <n v="0"/>
    <s v="Average"/>
    <s v="Dr. Sharma"/>
  </r>
  <r>
    <s v="S1884"/>
    <s v="Student_884"/>
    <x v="0"/>
    <s v="Business"/>
    <d v="2023-11-01T00:00:00"/>
    <s v="Dropped"/>
    <n v="6249"/>
    <n v="1193"/>
    <n v="3.99"/>
    <n v="59"/>
    <n v="0"/>
    <s v="Excellent"/>
    <s v="Dr. Sinha"/>
  </r>
  <r>
    <s v="S1885"/>
    <s v="Student_885"/>
    <x v="7"/>
    <s v="Arts"/>
    <d v="2024-01-03T00:00:00"/>
    <s v="Enrolled"/>
    <n v="14319"/>
    <n v="4428"/>
    <n v="3.31"/>
    <n v="36"/>
    <n v="617"/>
    <s v="Good"/>
    <s v="Dr. Sharma"/>
  </r>
  <r>
    <s v="S1886"/>
    <s v="Student_886"/>
    <x v="5"/>
    <s v="Arts"/>
    <d v="2023-10-28T00:00:00"/>
    <s v="Enrolled"/>
    <n v="2324"/>
    <n v="6152"/>
    <n v="3.91"/>
    <n v="18"/>
    <n v="684"/>
    <s v="Excellent"/>
    <s v="Dr. Sharma"/>
  </r>
  <r>
    <s v="S1887"/>
    <s v="Student_887"/>
    <x v="2"/>
    <s v="Engineering"/>
    <d v="2022-04-12T00:00:00"/>
    <s v="Enrolled"/>
    <n v="6137"/>
    <n v="1513"/>
    <n v="2.93"/>
    <n v="86"/>
    <n v="1248"/>
    <s v="Average"/>
    <s v=" Dr. Mehta"/>
  </r>
  <r>
    <s v="S1888"/>
    <s v="Student_888"/>
    <x v="0"/>
    <s v="Arts"/>
    <d v="2023-08-19T00:00:00"/>
    <s v="Enrolled"/>
    <n v="3993"/>
    <n v="488"/>
    <n v="3.87"/>
    <n v="30"/>
    <n v="754"/>
    <s v="Excellent"/>
    <s v="Dr. Sharma"/>
  </r>
  <r>
    <s v="S1889"/>
    <s v="Student_889"/>
    <x v="6"/>
    <s v="Engineering"/>
    <d v="2024-01-05T00:00:00"/>
    <s v="Enrolled"/>
    <n v="3592"/>
    <n v="5288"/>
    <n v="2.31"/>
    <n v="57"/>
    <n v="615"/>
    <s v="Average"/>
    <s v=" Dr. Mehta"/>
  </r>
  <r>
    <s v="S1890"/>
    <s v="Student_890"/>
    <x v="5"/>
    <s v="Business"/>
    <d v="2024-01-31T00:00:00"/>
    <s v="Enrolled"/>
    <n v="6150"/>
    <n v="7731"/>
    <n v="2.79"/>
    <n v="15"/>
    <n v="589"/>
    <s v="Average"/>
    <s v="Dr. Sinha"/>
  </r>
  <r>
    <s v="S1891"/>
    <s v="Student_891"/>
    <x v="3"/>
    <s v="Arts"/>
    <d v="2022-04-13T00:00:00"/>
    <s v="Dropped"/>
    <n v="6690"/>
    <n v="9543"/>
    <n v="3.4"/>
    <n v="56"/>
    <n v="0"/>
    <s v="Good"/>
    <s v="Dr. Sharma"/>
  </r>
  <r>
    <s v="S1892"/>
    <s v="Student_892"/>
    <x v="5"/>
    <s v="Arts"/>
    <d v="2022-02-22T00:00:00"/>
    <s v="Completed"/>
    <n v="11719"/>
    <n v="2949"/>
    <n v="2.93"/>
    <n v="107"/>
    <n v="0"/>
    <s v="Average"/>
    <s v="Dr. Sharma"/>
  </r>
  <r>
    <s v="S1893"/>
    <s v="Student_893"/>
    <x v="1"/>
    <s v="Science"/>
    <d v="2024-06-04T00:00:00"/>
    <s v="Enrolled"/>
    <n v="2659"/>
    <n v="2093"/>
    <n v="3.8"/>
    <n v="101"/>
    <n v="464"/>
    <s v="Excellent"/>
    <s v="Dr. Roy"/>
  </r>
  <r>
    <s v="S1894"/>
    <s v="Student_894"/>
    <x v="0"/>
    <s v="Business"/>
    <d v="2022-12-27T00:00:00"/>
    <s v="Enrolled"/>
    <n v="9484"/>
    <n v="2759"/>
    <n v="2.25"/>
    <n v="114"/>
    <n v="989"/>
    <s v="Average"/>
    <s v="Dr. Sinha"/>
  </r>
  <r>
    <s v="S1895"/>
    <s v="Student_895"/>
    <x v="7"/>
    <s v="Science"/>
    <d v="2022-11-27T00:00:00"/>
    <s v="Enrolled"/>
    <n v="2133"/>
    <n v="244"/>
    <n v="3.72"/>
    <n v="17"/>
    <n v="1019"/>
    <s v="Excellent"/>
    <s v="Dr. Roy"/>
  </r>
  <r>
    <s v="S1896"/>
    <s v="Student_896"/>
    <x v="0"/>
    <s v="Engineering"/>
    <d v="2022-06-22T00:00:00"/>
    <s v="Enrolled"/>
    <n v="6910"/>
    <n v="6618"/>
    <n v="2.23"/>
    <n v="19"/>
    <n v="1177"/>
    <s v="Average"/>
    <s v=" Dr. Mehta"/>
  </r>
  <r>
    <s v="S1897"/>
    <s v="Student_897"/>
    <x v="3"/>
    <s v="Science"/>
    <d v="2022-07-26T00:00:00"/>
    <s v="Enrolled"/>
    <n v="13914"/>
    <n v="7642"/>
    <n v="3.94"/>
    <n v="57"/>
    <n v="1143"/>
    <s v="Excellent"/>
    <s v="Dr. Roy"/>
  </r>
  <r>
    <s v="S1898"/>
    <s v="Student_898"/>
    <x v="3"/>
    <s v="Engineering"/>
    <d v="2023-03-31T00:00:00"/>
    <s v="Completed"/>
    <n v="11039"/>
    <n v="9104"/>
    <n v="3.98"/>
    <n v="52"/>
    <n v="0"/>
    <s v="Excellent"/>
    <s v=" Dr. Mehta"/>
  </r>
  <r>
    <s v="S1899"/>
    <s v="Student_899"/>
    <x v="3"/>
    <s v="Engineering"/>
    <d v="2022-07-31T00:00:00"/>
    <s v="Enrolled"/>
    <n v="8134"/>
    <n v="3190"/>
    <n v="2.73"/>
    <n v="68"/>
    <n v="1138"/>
    <s v="Average"/>
    <s v=" Dr. Mehta"/>
  </r>
  <r>
    <s v="S1900"/>
    <s v="Student_900"/>
    <x v="6"/>
    <s v="Arts"/>
    <d v="2023-09-06T00:00:00"/>
    <s v="Completed"/>
    <n v="5424"/>
    <n v="5871"/>
    <n v="3.18"/>
    <n v="32"/>
    <n v="0"/>
    <s v="Good"/>
    <s v="Dr. Sharma"/>
  </r>
  <r>
    <s v="S1901"/>
    <s v="Student_901"/>
    <x v="2"/>
    <s v="Business"/>
    <d v="2023-01-22T00:00:00"/>
    <s v="Enrolled"/>
    <n v="14379"/>
    <n v="7146"/>
    <n v="3.15"/>
    <n v="80"/>
    <n v="963"/>
    <s v="Good"/>
    <s v="Dr. Sinha"/>
  </r>
  <r>
    <s v="S1902"/>
    <s v="Student_902"/>
    <x v="7"/>
    <s v="Science"/>
    <d v="2023-07-08T00:00:00"/>
    <s v="Enrolled"/>
    <n v="5400"/>
    <n v="6864"/>
    <n v="3.76"/>
    <n v="88"/>
    <n v="796"/>
    <s v="Excellent"/>
    <s v="Dr. Roy"/>
  </r>
  <r>
    <s v="S1903"/>
    <s v="Student_903"/>
    <x v="3"/>
    <s v="Business"/>
    <d v="2022-08-17T00:00:00"/>
    <s v="Completed"/>
    <n v="9862"/>
    <n v="3356"/>
    <n v="3.23"/>
    <n v="103"/>
    <n v="0"/>
    <s v="Good"/>
    <s v="Dr. Sinha"/>
  </r>
  <r>
    <s v="S1904"/>
    <s v="Student_904"/>
    <x v="0"/>
    <s v="Business"/>
    <d v="2024-03-06T00:00:00"/>
    <s v="Enrolled"/>
    <n v="8496"/>
    <n v="3990"/>
    <n v="2.1800000000000002"/>
    <n v="44"/>
    <n v="554"/>
    <s v="Average"/>
    <s v="Dr. Sinha"/>
  </r>
  <r>
    <s v="S1905"/>
    <s v="Student_905"/>
    <x v="7"/>
    <s v="Business"/>
    <d v="2022-08-28T00:00:00"/>
    <s v="Enrolled"/>
    <n v="7820"/>
    <n v="809"/>
    <n v="2.75"/>
    <n v="64"/>
    <n v="1110"/>
    <s v="Average"/>
    <s v="Dr. Sinha"/>
  </r>
  <r>
    <s v="S1906"/>
    <s v="Student_906"/>
    <x v="5"/>
    <s v="Arts"/>
    <d v="2024-04-20T00:00:00"/>
    <s v="Enrolled"/>
    <n v="14630"/>
    <n v="7086"/>
    <n v="2.0099999999999998"/>
    <n v="31"/>
    <n v="509"/>
    <s v="Average"/>
    <s v="Dr. Sharma"/>
  </r>
  <r>
    <s v="S1907"/>
    <s v="Student_907"/>
    <x v="2"/>
    <s v="Science"/>
    <d v="2022-10-14T00:00:00"/>
    <s v="Enrolled"/>
    <n v="7470"/>
    <n v="6312"/>
    <n v="3.06"/>
    <n v="86"/>
    <n v="1063"/>
    <s v="Good"/>
    <s v="Dr. Roy"/>
  </r>
  <r>
    <s v="S1908"/>
    <s v="Student_908"/>
    <x v="1"/>
    <s v="Science"/>
    <d v="2022-04-03T00:00:00"/>
    <s v="Enrolled"/>
    <n v="6296"/>
    <n v="958"/>
    <n v="3.45"/>
    <n v="62"/>
    <n v="1257"/>
    <s v="Good"/>
    <s v="Dr. Roy"/>
  </r>
  <r>
    <s v="S1909"/>
    <s v="Student_909"/>
    <x v="7"/>
    <s v="Business"/>
    <d v="2022-07-28T00:00:00"/>
    <s v="Completed"/>
    <n v="2346"/>
    <n v="5333"/>
    <n v="2.74"/>
    <n v="105"/>
    <n v="0"/>
    <s v="Average"/>
    <s v="Dr. Sinha"/>
  </r>
  <r>
    <s v="S1910"/>
    <s v="Student_910"/>
    <x v="1"/>
    <s v="Engineering"/>
    <d v="2024-03-26T00:00:00"/>
    <s v="Enrolled"/>
    <n v="5749"/>
    <n v="6273"/>
    <n v="3.05"/>
    <n v="26"/>
    <n v="534"/>
    <s v="Good"/>
    <s v=" Dr. Mehta"/>
  </r>
  <r>
    <s v="S1911"/>
    <s v="Student_911"/>
    <x v="4"/>
    <s v="Engineering"/>
    <d v="2024-06-14T00:00:00"/>
    <s v="Enrolled"/>
    <n v="10732"/>
    <n v="29"/>
    <n v="3.03"/>
    <n v="44"/>
    <n v="454"/>
    <s v="Good"/>
    <s v=" Dr. Mehta"/>
  </r>
  <r>
    <s v="S1912"/>
    <s v="Student_912"/>
    <x v="5"/>
    <s v="Engineering"/>
    <d v="2022-07-11T00:00:00"/>
    <s v="Dropped"/>
    <n v="5938"/>
    <n v="8341"/>
    <n v="2.99"/>
    <n v="101"/>
    <n v="0"/>
    <s v="Average"/>
    <s v=" Dr. Mehta"/>
  </r>
  <r>
    <s v="S1913"/>
    <s v="Student_913"/>
    <x v="4"/>
    <s v="Arts"/>
    <d v="2024-01-11T00:00:00"/>
    <s v="Enrolled"/>
    <n v="3278"/>
    <n v="1851"/>
    <n v="3.37"/>
    <n v="85"/>
    <n v="609"/>
    <s v="Good"/>
    <s v="Dr. Sharma"/>
  </r>
  <r>
    <s v="S1914"/>
    <s v="Student_914"/>
    <x v="7"/>
    <s v="Engineering"/>
    <d v="2023-06-06T00:00:00"/>
    <s v="Enrolled"/>
    <n v="14845"/>
    <n v="823"/>
    <n v="3.11"/>
    <n v="27"/>
    <n v="828"/>
    <s v="Good"/>
    <s v=" Dr. Mehta"/>
  </r>
  <r>
    <s v="S1915"/>
    <s v="Student_915"/>
    <x v="6"/>
    <s v="Arts"/>
    <d v="2022-03-26T00:00:00"/>
    <s v="Completed"/>
    <n v="11658"/>
    <n v="2778"/>
    <n v="3.52"/>
    <n v="95"/>
    <n v="0"/>
    <s v="Excellent"/>
    <s v="Dr. Sharma"/>
  </r>
  <r>
    <s v="S1916"/>
    <s v="Student_916"/>
    <x v="0"/>
    <s v="Science"/>
    <d v="2024-04-28T00:00:00"/>
    <s v="Completed"/>
    <n v="11979"/>
    <n v="4170"/>
    <n v="2.75"/>
    <n v="22"/>
    <n v="0"/>
    <s v="Average"/>
    <s v="Dr. Roy"/>
  </r>
  <r>
    <s v="S1917"/>
    <s v="Student_917"/>
    <x v="2"/>
    <s v="Arts"/>
    <d v="2022-08-29T00:00:00"/>
    <s v="Enrolled"/>
    <n v="5650"/>
    <n v="9181"/>
    <n v="3.13"/>
    <n v="18"/>
    <n v="1109"/>
    <s v="Good"/>
    <s v="Dr. Sharma"/>
  </r>
  <r>
    <s v="S1918"/>
    <s v="Student_918"/>
    <x v="3"/>
    <s v="Engineering"/>
    <d v="2023-04-02T00:00:00"/>
    <s v="Dropped"/>
    <n v="9224"/>
    <n v="5014"/>
    <n v="2.75"/>
    <n v="79"/>
    <n v="0"/>
    <s v="Average"/>
    <s v=" Dr. Mehta"/>
  </r>
  <r>
    <s v="S1919"/>
    <s v="Student_919"/>
    <x v="1"/>
    <s v="Arts"/>
    <d v="2023-07-08T00:00:00"/>
    <s v="Completed"/>
    <n v="12893"/>
    <n v="6823"/>
    <n v="3.9"/>
    <n v="62"/>
    <n v="0"/>
    <s v="Excellent"/>
    <s v="Dr. Sharma"/>
  </r>
  <r>
    <s v="S1920"/>
    <s v="Student_920"/>
    <x v="5"/>
    <s v="Engineering"/>
    <d v="2023-11-16T00:00:00"/>
    <s v="Enrolled"/>
    <n v="10635"/>
    <n v="7334"/>
    <n v="2.12"/>
    <n v="87"/>
    <n v="665"/>
    <s v="Average"/>
    <s v=" Dr. Mehta"/>
  </r>
  <r>
    <s v="S1921"/>
    <s v="Student_921"/>
    <x v="0"/>
    <s v="Business"/>
    <d v="2022-05-06T00:00:00"/>
    <s v="Completed"/>
    <n v="5161"/>
    <n v="3191"/>
    <n v="3.4"/>
    <n v="18"/>
    <n v="0"/>
    <s v="Good"/>
    <s v="Dr. Sinha"/>
  </r>
  <r>
    <s v="S1922"/>
    <s v="Student_922"/>
    <x v="2"/>
    <s v="Business"/>
    <d v="2024-01-17T00:00:00"/>
    <s v="Completed"/>
    <n v="2310"/>
    <n v="7992"/>
    <n v="3.78"/>
    <n v="84"/>
    <n v="0"/>
    <s v="Excellent"/>
    <s v="Dr. Sinha"/>
  </r>
  <r>
    <s v="S1923"/>
    <s v="Student_923"/>
    <x v="5"/>
    <s v="Science"/>
    <d v="2022-12-07T00:00:00"/>
    <s v="Completed"/>
    <n v="14238"/>
    <n v="3624"/>
    <n v="2.0499999999999998"/>
    <n v="111"/>
    <n v="0"/>
    <s v="Average"/>
    <s v="Dr. Roy"/>
  </r>
  <r>
    <s v="S1924"/>
    <s v="Student_924"/>
    <x v="2"/>
    <s v="Science"/>
    <d v="2022-07-20T00:00:00"/>
    <s v="Enrolled"/>
    <n v="6256"/>
    <n v="9774"/>
    <n v="3.04"/>
    <n v="92"/>
    <n v="1149"/>
    <s v="Good"/>
    <s v="Dr. Roy"/>
  </r>
  <r>
    <s v="S1925"/>
    <s v="Student_925"/>
    <x v="5"/>
    <s v="Science"/>
    <d v="2022-09-05T00:00:00"/>
    <s v="Dropped"/>
    <n v="12707"/>
    <n v="6931"/>
    <n v="3.19"/>
    <n v="46"/>
    <n v="0"/>
    <s v="Good"/>
    <s v="Dr. Roy"/>
  </r>
  <r>
    <s v="S1926"/>
    <s v="Student_926"/>
    <x v="4"/>
    <s v="Science"/>
    <d v="2022-05-27T00:00:00"/>
    <s v="Enrolled"/>
    <n v="14485"/>
    <n v="2925"/>
    <n v="2.13"/>
    <n v="15"/>
    <n v="1203"/>
    <s v="Average"/>
    <s v="Dr. Roy"/>
  </r>
  <r>
    <s v="S1927"/>
    <s v="Student_927"/>
    <x v="0"/>
    <s v="Engineering"/>
    <d v="2023-09-14T00:00:00"/>
    <s v="Enrolled"/>
    <n v="6109"/>
    <n v="1355"/>
    <n v="3.41"/>
    <n v="97"/>
    <n v="728"/>
    <s v="Good"/>
    <s v=" Dr. Mehta"/>
  </r>
  <r>
    <s v="S1928"/>
    <s v="Student_928"/>
    <x v="5"/>
    <s v="Science"/>
    <d v="2024-02-23T00:00:00"/>
    <s v="Dropped"/>
    <n v="12380"/>
    <n v="7327"/>
    <n v="2.54"/>
    <n v="72"/>
    <n v="0"/>
    <s v="Average"/>
    <s v="Dr. Roy"/>
  </r>
  <r>
    <s v="S1929"/>
    <s v="Student_929"/>
    <x v="5"/>
    <s v="Science"/>
    <d v="2022-04-24T00:00:00"/>
    <s v="Completed"/>
    <n v="7050"/>
    <n v="537"/>
    <n v="2.84"/>
    <n v="68"/>
    <n v="0"/>
    <s v="Average"/>
    <s v="Dr. Roy"/>
  </r>
  <r>
    <s v="S1930"/>
    <s v="Student_930"/>
    <x v="2"/>
    <s v="Business"/>
    <d v="2022-06-26T00:00:00"/>
    <s v="Completed"/>
    <n v="13686"/>
    <n v="5137"/>
    <n v="3.59"/>
    <n v="75"/>
    <n v="0"/>
    <s v="Excellent"/>
    <s v="Dr. Sinha"/>
  </r>
  <r>
    <s v="S1931"/>
    <s v="Student_931"/>
    <x v="5"/>
    <s v="Engineering"/>
    <d v="2024-04-18T00:00:00"/>
    <s v="Enrolled"/>
    <n v="3224"/>
    <n v="6436"/>
    <n v="3.96"/>
    <n v="103"/>
    <n v="511"/>
    <s v="Excellent"/>
    <s v=" Dr. Mehta"/>
  </r>
  <r>
    <s v="S1932"/>
    <s v="Student_932"/>
    <x v="5"/>
    <s v="Arts"/>
    <d v="2022-06-14T00:00:00"/>
    <s v="Enrolled"/>
    <n v="8505"/>
    <n v="8006"/>
    <n v="2.61"/>
    <n v="10"/>
    <n v="1185"/>
    <s v="Average"/>
    <s v="Dr. Sharma"/>
  </r>
  <r>
    <s v="S1933"/>
    <s v="Student_933"/>
    <x v="0"/>
    <s v="Engineering"/>
    <d v="2023-02-08T00:00:00"/>
    <s v="Completed"/>
    <n v="8846"/>
    <n v="1192"/>
    <n v="3.59"/>
    <n v="36"/>
    <n v="0"/>
    <s v="Excellent"/>
    <s v=" Dr. Mehta"/>
  </r>
  <r>
    <s v="S1934"/>
    <s v="Student_934"/>
    <x v="3"/>
    <s v="Science"/>
    <d v="2023-06-26T00:00:00"/>
    <s v="Enrolled"/>
    <n v="12177"/>
    <n v="6105"/>
    <n v="2.98"/>
    <n v="55"/>
    <n v="808"/>
    <s v="Average"/>
    <s v="Dr. Roy"/>
  </r>
  <r>
    <s v="S1935"/>
    <s v="Student_935"/>
    <x v="5"/>
    <s v="Science"/>
    <d v="2022-09-10T00:00:00"/>
    <s v="Enrolled"/>
    <n v="2016"/>
    <n v="2170"/>
    <n v="3.56"/>
    <n v="41"/>
    <n v="1097"/>
    <s v="Excellent"/>
    <s v="Dr. Roy"/>
  </r>
  <r>
    <s v="S1936"/>
    <s v="Student_936"/>
    <x v="0"/>
    <s v="Business"/>
    <d v="2023-04-10T00:00:00"/>
    <s v="Completed"/>
    <n v="11375"/>
    <n v="6971"/>
    <n v="3.52"/>
    <n v="72"/>
    <n v="0"/>
    <s v="Excellent"/>
    <s v="Dr. Sinha"/>
  </r>
  <r>
    <s v="S1937"/>
    <s v="Student_937"/>
    <x v="3"/>
    <s v="Engineering"/>
    <d v="2023-11-22T00:00:00"/>
    <s v="Enrolled"/>
    <n v="2240"/>
    <n v="359"/>
    <n v="3.9"/>
    <n v="48"/>
    <n v="659"/>
    <s v="Excellent"/>
    <s v=" Dr. Mehta"/>
  </r>
  <r>
    <s v="S1938"/>
    <s v="Student_938"/>
    <x v="0"/>
    <s v="Arts"/>
    <d v="2022-06-26T00:00:00"/>
    <s v="Completed"/>
    <n v="6615"/>
    <n v="6355"/>
    <n v="3.2"/>
    <n v="40"/>
    <n v="0"/>
    <s v="Good"/>
    <s v="Dr. Sharma"/>
  </r>
  <r>
    <s v="S1939"/>
    <s v="Student_939"/>
    <x v="1"/>
    <s v="Business"/>
    <d v="2022-11-22T00:00:00"/>
    <s v="Enrolled"/>
    <n v="10054"/>
    <n v="4005"/>
    <n v="3.66"/>
    <n v="61"/>
    <n v="1024"/>
    <s v="Excellent"/>
    <s v="Dr. Sinha"/>
  </r>
  <r>
    <s v="S1940"/>
    <s v="Student_940"/>
    <x v="6"/>
    <s v="Science"/>
    <d v="2023-11-10T00:00:00"/>
    <s v="Enrolled"/>
    <n v="10579"/>
    <n v="4678"/>
    <n v="3.15"/>
    <n v="43"/>
    <n v="671"/>
    <s v="Good"/>
    <s v="Dr. Roy"/>
  </r>
  <r>
    <s v="S1941"/>
    <s v="Student_941"/>
    <x v="6"/>
    <s v="Engineering"/>
    <d v="2023-03-11T00:00:00"/>
    <s v="Enrolled"/>
    <n v="2260"/>
    <n v="2232"/>
    <n v="2.94"/>
    <n v="35"/>
    <n v="915"/>
    <s v="Average"/>
    <s v=" Dr. Mehta"/>
  </r>
  <r>
    <s v="S1942"/>
    <s v="Student_942"/>
    <x v="6"/>
    <s v="Science"/>
    <d v="2024-03-22T00:00:00"/>
    <s v="Completed"/>
    <n v="7638"/>
    <n v="5209"/>
    <n v="3.8"/>
    <n v="21"/>
    <n v="0"/>
    <s v="Excellent"/>
    <s v="Dr. Roy"/>
  </r>
  <r>
    <s v="S1943"/>
    <s v="Student_943"/>
    <x v="2"/>
    <s v="Business"/>
    <d v="2023-11-28T00:00:00"/>
    <s v="Enrolled"/>
    <n v="3557"/>
    <n v="2458"/>
    <n v="2.95"/>
    <n v="116"/>
    <n v="653"/>
    <s v="Average"/>
    <s v="Dr. Sinha"/>
  </r>
  <r>
    <s v="S1944"/>
    <s v="Student_944"/>
    <x v="4"/>
    <s v="Engineering"/>
    <d v="2022-07-27T00:00:00"/>
    <s v="Enrolled"/>
    <n v="4417"/>
    <n v="1293"/>
    <n v="3.32"/>
    <n v="92"/>
    <n v="1142"/>
    <s v="Good"/>
    <s v=" Dr. Mehta"/>
  </r>
  <r>
    <s v="S1945"/>
    <s v="Student_945"/>
    <x v="1"/>
    <s v="Science"/>
    <d v="2022-07-18T00:00:00"/>
    <s v="Enrolled"/>
    <n v="12066"/>
    <n v="8134"/>
    <n v="3.63"/>
    <n v="103"/>
    <n v="1151"/>
    <s v="Excellent"/>
    <s v="Dr. Roy"/>
  </r>
  <r>
    <s v="S1946"/>
    <s v="Student_946"/>
    <x v="7"/>
    <s v="Arts"/>
    <d v="2024-01-24T00:00:00"/>
    <s v="Enrolled"/>
    <n v="2266"/>
    <n v="3921"/>
    <n v="3.84"/>
    <n v="3"/>
    <n v="596"/>
    <s v="Excellent"/>
    <s v="Dr. Sharma"/>
  </r>
  <r>
    <s v="S1947"/>
    <s v="Student_947"/>
    <x v="5"/>
    <s v="Arts"/>
    <d v="2024-04-07T00:00:00"/>
    <s v="Enrolled"/>
    <n v="2363"/>
    <n v="3593"/>
    <n v="2.56"/>
    <n v="119"/>
    <n v="522"/>
    <s v="Average"/>
    <s v="Dr. Sharma"/>
  </r>
  <r>
    <s v="S1948"/>
    <s v="Student_948"/>
    <x v="0"/>
    <s v="Science"/>
    <d v="2022-04-27T00:00:00"/>
    <s v="Dropped"/>
    <n v="2336"/>
    <n v="7138"/>
    <n v="3.58"/>
    <n v="94"/>
    <n v="0"/>
    <s v="Excellent"/>
    <s v="Dr. Roy"/>
  </r>
  <r>
    <s v="S1949"/>
    <s v="Student_949"/>
    <x v="7"/>
    <s v="Arts"/>
    <d v="2023-03-21T00:00:00"/>
    <s v="Completed"/>
    <n v="14712"/>
    <n v="9626"/>
    <n v="2.92"/>
    <n v="18"/>
    <n v="0"/>
    <s v="Average"/>
    <s v="Dr. Sharma"/>
  </r>
  <r>
    <s v="S1950"/>
    <s v="Student_950"/>
    <x v="0"/>
    <s v="Science"/>
    <d v="2022-04-06T00:00:00"/>
    <s v="Completed"/>
    <n v="5822"/>
    <n v="3156"/>
    <n v="2.89"/>
    <n v="53"/>
    <n v="0"/>
    <s v="Average"/>
    <s v="Dr. Roy"/>
  </r>
  <r>
    <s v="S1951"/>
    <s v="Student_951"/>
    <x v="2"/>
    <s v="Arts"/>
    <d v="2024-04-25T00:00:00"/>
    <s v="Completed"/>
    <n v="13010"/>
    <n v="5677"/>
    <n v="2.0299999999999998"/>
    <n v="72"/>
    <n v="0"/>
    <s v="Average"/>
    <s v="Dr. Sharma"/>
  </r>
  <r>
    <s v="S1952"/>
    <s v="Student_952"/>
    <x v="1"/>
    <s v="Engineering"/>
    <d v="2024-05-02T00:00:00"/>
    <s v="Completed"/>
    <n v="6167"/>
    <n v="6095"/>
    <n v="2.99"/>
    <n v="94"/>
    <n v="0"/>
    <s v="Average"/>
    <s v=" Dr. Mehta"/>
  </r>
  <r>
    <s v="S1953"/>
    <s v="Student_953"/>
    <x v="7"/>
    <s v="Arts"/>
    <d v="2022-05-07T00:00:00"/>
    <s v="Completed"/>
    <n v="3815"/>
    <n v="2083"/>
    <n v="3.66"/>
    <n v="92"/>
    <n v="0"/>
    <s v="Excellent"/>
    <s v="Dr. Sharma"/>
  </r>
  <r>
    <s v="S1954"/>
    <s v="Student_954"/>
    <x v="0"/>
    <s v="Business"/>
    <d v="2022-06-18T00:00:00"/>
    <s v="Completed"/>
    <n v="6719"/>
    <n v="7812"/>
    <n v="3.91"/>
    <n v="116"/>
    <n v="0"/>
    <s v="Excellent"/>
    <s v="Dr. Sinha"/>
  </r>
  <r>
    <s v="S1955"/>
    <s v="Student_955"/>
    <x v="3"/>
    <s v="Science"/>
    <d v="2023-11-22T00:00:00"/>
    <s v="Enrolled"/>
    <n v="4490"/>
    <n v="1702"/>
    <n v="2.7"/>
    <n v="94"/>
    <n v="659"/>
    <s v="Average"/>
    <s v="Dr. Roy"/>
  </r>
  <r>
    <s v="S1956"/>
    <s v="Student_956"/>
    <x v="1"/>
    <s v="Science"/>
    <d v="2023-07-03T00:00:00"/>
    <s v="Completed"/>
    <n v="9668"/>
    <n v="1839"/>
    <n v="2.5099999999999998"/>
    <n v="85"/>
    <n v="0"/>
    <s v="Average"/>
    <s v="Dr. Roy"/>
  </r>
  <r>
    <s v="S1957"/>
    <s v="Student_957"/>
    <x v="4"/>
    <s v="Engineering"/>
    <d v="2023-10-17T00:00:00"/>
    <s v="Enrolled"/>
    <n v="2432"/>
    <n v="5071"/>
    <n v="3.8"/>
    <n v="49"/>
    <n v="695"/>
    <s v="Excellent"/>
    <s v=" Dr. Mehta"/>
  </r>
  <r>
    <s v="S1958"/>
    <s v="Student_958"/>
    <x v="3"/>
    <s v="Engineering"/>
    <d v="2023-01-30T00:00:00"/>
    <s v="Enrolled"/>
    <n v="3242"/>
    <n v="9900"/>
    <n v="3.85"/>
    <n v="83"/>
    <n v="955"/>
    <s v="Excellent"/>
    <s v=" Dr. Mehta"/>
  </r>
  <r>
    <s v="S1959"/>
    <s v="Student_959"/>
    <x v="2"/>
    <s v="Business"/>
    <d v="2022-09-14T00:00:00"/>
    <s v="Completed"/>
    <n v="14853"/>
    <n v="6485"/>
    <n v="3.3"/>
    <n v="2"/>
    <n v="0"/>
    <s v="Good"/>
    <s v="Dr. Sinha"/>
  </r>
  <r>
    <s v="S1960"/>
    <s v="Student_960"/>
    <x v="2"/>
    <s v="Engineering"/>
    <d v="2024-04-18T00:00:00"/>
    <s v="Enrolled"/>
    <n v="11497"/>
    <n v="8841"/>
    <n v="2.23"/>
    <n v="50"/>
    <n v="511"/>
    <s v="Average"/>
    <s v=" Dr. Mehta"/>
  </r>
  <r>
    <s v="S1961"/>
    <s v="Student_961"/>
    <x v="5"/>
    <s v="Science"/>
    <d v="2023-11-07T00:00:00"/>
    <s v="Completed"/>
    <n v="2983"/>
    <n v="8417"/>
    <n v="2.6"/>
    <n v="2"/>
    <n v="0"/>
    <s v="Average"/>
    <s v="Dr. Roy"/>
  </r>
  <r>
    <s v="S1962"/>
    <s v="Student_962"/>
    <x v="6"/>
    <s v="Science"/>
    <d v="2022-08-10T00:00:00"/>
    <s v="Completed"/>
    <n v="2880"/>
    <n v="2545"/>
    <n v="2.57"/>
    <n v="32"/>
    <n v="0"/>
    <s v="Average"/>
    <s v="Dr. Roy"/>
  </r>
  <r>
    <s v="S1963"/>
    <s v="Student_963"/>
    <x v="6"/>
    <s v="Science"/>
    <d v="2022-04-08T00:00:00"/>
    <s v="Enrolled"/>
    <n v="6951"/>
    <n v="321"/>
    <n v="2.7"/>
    <n v="61"/>
    <n v="1252"/>
    <s v="Average"/>
    <s v="Dr. Roy"/>
  </r>
  <r>
    <s v="S1964"/>
    <s v="Student_964"/>
    <x v="1"/>
    <s v="Science"/>
    <d v="2023-07-02T00:00:00"/>
    <s v="Completed"/>
    <n v="8612"/>
    <n v="1423"/>
    <n v="3.76"/>
    <n v="71"/>
    <n v="0"/>
    <s v="Excellent"/>
    <s v="Dr. Roy"/>
  </r>
  <r>
    <s v="S1965"/>
    <s v="Student_965"/>
    <x v="1"/>
    <s v="Business"/>
    <d v="2024-01-18T00:00:00"/>
    <s v="Enrolled"/>
    <n v="8900"/>
    <n v="4345"/>
    <n v="3.25"/>
    <n v="35"/>
    <n v="602"/>
    <s v="Good"/>
    <s v="Dr. Sinha"/>
  </r>
  <r>
    <s v="S1966"/>
    <s v="Student_966"/>
    <x v="2"/>
    <s v="Arts"/>
    <d v="2024-03-28T00:00:00"/>
    <s v="Completed"/>
    <n v="10147"/>
    <n v="592"/>
    <n v="3.12"/>
    <n v="72"/>
    <n v="0"/>
    <s v="Good"/>
    <s v="Dr. Sharma"/>
  </r>
  <r>
    <s v="S1967"/>
    <s v="Student_967"/>
    <x v="7"/>
    <s v="Arts"/>
    <d v="2022-06-01T00:00:00"/>
    <s v="Enrolled"/>
    <n v="11524"/>
    <n v="885"/>
    <n v="3.48"/>
    <n v="39"/>
    <n v="1198"/>
    <s v="Good"/>
    <s v="Dr. Sharma"/>
  </r>
  <r>
    <s v="S1968"/>
    <s v="Student_968"/>
    <x v="7"/>
    <s v="Arts"/>
    <d v="2022-01-22T00:00:00"/>
    <s v="Enrolled"/>
    <n v="9115"/>
    <n v="8808"/>
    <n v="3.15"/>
    <n v="57"/>
    <n v="1328"/>
    <s v="Good"/>
    <s v="Dr. Sharma"/>
  </r>
  <r>
    <s v="S1969"/>
    <s v="Student_969"/>
    <x v="6"/>
    <s v="Business"/>
    <d v="2022-07-29T00:00:00"/>
    <s v="Enrolled"/>
    <n v="14396"/>
    <n v="1245"/>
    <n v="2.91"/>
    <n v="89"/>
    <n v="1140"/>
    <s v="Average"/>
    <s v="Dr. Sinha"/>
  </r>
  <r>
    <s v="S1970"/>
    <s v="Student_970"/>
    <x v="6"/>
    <s v="Arts"/>
    <d v="2023-05-31T00:00:00"/>
    <s v="Completed"/>
    <n v="8599"/>
    <n v="3888"/>
    <n v="2.88"/>
    <n v="8"/>
    <n v="0"/>
    <s v="Average"/>
    <s v="Dr. Sharma"/>
  </r>
  <r>
    <s v="S1971"/>
    <s v="Student_971"/>
    <x v="3"/>
    <s v="Science"/>
    <d v="2024-03-02T00:00:00"/>
    <s v="Enrolled"/>
    <n v="14700"/>
    <n v="4688"/>
    <n v="3.69"/>
    <n v="34"/>
    <n v="558"/>
    <s v="Excellent"/>
    <s v="Dr. Roy"/>
  </r>
  <r>
    <s v="S1972"/>
    <s v="Student_972"/>
    <x v="6"/>
    <s v="Arts"/>
    <d v="2024-04-03T00:00:00"/>
    <s v="Enrolled"/>
    <n v="9199"/>
    <n v="9495"/>
    <n v="3.04"/>
    <n v="20"/>
    <n v="526"/>
    <s v="Good"/>
    <s v="Dr. Sharma"/>
  </r>
  <r>
    <s v="S1973"/>
    <s v="Student_973"/>
    <x v="5"/>
    <s v="Business"/>
    <d v="2024-01-17T00:00:00"/>
    <s v="Dropped"/>
    <n v="6798"/>
    <n v="3454"/>
    <n v="2.97"/>
    <n v="28"/>
    <n v="0"/>
    <s v="Average"/>
    <s v="Dr. Sinha"/>
  </r>
  <r>
    <s v="S1974"/>
    <s v="Student_974"/>
    <x v="7"/>
    <s v="Business"/>
    <d v="2022-06-19T00:00:00"/>
    <s v="Enrolled"/>
    <n v="7093"/>
    <n v="2651"/>
    <n v="2.2999999999999998"/>
    <n v="75"/>
    <n v="1180"/>
    <s v="Average"/>
    <s v="Dr. Sinha"/>
  </r>
  <r>
    <s v="S1975"/>
    <s v="Student_975"/>
    <x v="6"/>
    <s v="Arts"/>
    <d v="2024-01-04T00:00:00"/>
    <s v="Completed"/>
    <n v="10111"/>
    <n v="3264"/>
    <n v="3.75"/>
    <n v="97"/>
    <n v="0"/>
    <s v="Excellent"/>
    <s v="Dr. Sharma"/>
  </r>
  <r>
    <s v="S1976"/>
    <s v="Student_976"/>
    <x v="6"/>
    <s v="Arts"/>
    <d v="2023-08-19T00:00:00"/>
    <s v="Enrolled"/>
    <n v="14720"/>
    <n v="6666"/>
    <n v="3.08"/>
    <n v="2"/>
    <n v="754"/>
    <s v="Good"/>
    <s v="Dr. Sharma"/>
  </r>
  <r>
    <s v="S1977"/>
    <s v="Student_977"/>
    <x v="3"/>
    <s v="Business"/>
    <d v="2023-09-14T00:00:00"/>
    <s v="Completed"/>
    <n v="3574"/>
    <n v="294"/>
    <n v="2.4700000000000002"/>
    <n v="107"/>
    <n v="0"/>
    <s v="Average"/>
    <s v="Dr. Sinha"/>
  </r>
  <r>
    <s v="S1978"/>
    <s v="Student_978"/>
    <x v="1"/>
    <s v="Science"/>
    <d v="2022-05-31T00:00:00"/>
    <s v="Enrolled"/>
    <n v="12664"/>
    <n v="7109"/>
    <n v="2.2000000000000002"/>
    <n v="91"/>
    <n v="1199"/>
    <s v="Average"/>
    <s v="Dr. Roy"/>
  </r>
  <r>
    <s v="S1979"/>
    <s v="Student_979"/>
    <x v="2"/>
    <s v="Science"/>
    <d v="2024-04-16T00:00:00"/>
    <s v="Enrolled"/>
    <n v="9618"/>
    <n v="6312"/>
    <n v="2.25"/>
    <n v="78"/>
    <n v="513"/>
    <s v="Average"/>
    <s v="Dr. Roy"/>
  </r>
  <r>
    <s v="S1980"/>
    <s v="Student_980"/>
    <x v="5"/>
    <s v="Science"/>
    <d v="2024-06-04T00:00:00"/>
    <s v="Completed"/>
    <n v="9706"/>
    <n v="5288"/>
    <n v="2.27"/>
    <n v="6"/>
    <n v="0"/>
    <s v="Average"/>
    <s v="Dr. Roy"/>
  </r>
  <r>
    <s v="S1981"/>
    <s v="Student_981"/>
    <x v="0"/>
    <s v="Business"/>
    <d v="2022-01-24T00:00:00"/>
    <s v="Enrolled"/>
    <n v="8994"/>
    <n v="9832"/>
    <n v="2.46"/>
    <n v="107"/>
    <n v="1326"/>
    <s v="Average"/>
    <s v="Dr. Sinha"/>
  </r>
  <r>
    <s v="S1982"/>
    <s v="Student_982"/>
    <x v="0"/>
    <s v="Arts"/>
    <d v="2022-11-15T00:00:00"/>
    <s v="Completed"/>
    <n v="6439"/>
    <n v="6901"/>
    <n v="3.1"/>
    <n v="80"/>
    <n v="0"/>
    <s v="Good"/>
    <s v="Dr. Sharma"/>
  </r>
  <r>
    <s v="S1983"/>
    <s v="Student_983"/>
    <x v="2"/>
    <s v="Engineering"/>
    <d v="2024-02-02T00:00:00"/>
    <s v="Enrolled"/>
    <n v="6534"/>
    <n v="9500"/>
    <n v="3.61"/>
    <n v="111"/>
    <n v="587"/>
    <s v="Excellent"/>
    <s v=" Dr. Mehta"/>
  </r>
  <r>
    <s v="S1984"/>
    <s v="Student_984"/>
    <x v="7"/>
    <s v="Engineering"/>
    <d v="2022-09-02T00:00:00"/>
    <s v="Enrolled"/>
    <n v="7590"/>
    <n v="408"/>
    <n v="3.97"/>
    <n v="46"/>
    <n v="1105"/>
    <s v="Excellent"/>
    <s v=" Dr. Mehta"/>
  </r>
  <r>
    <s v="S1985"/>
    <s v="Student_985"/>
    <x v="2"/>
    <s v="Arts"/>
    <d v="2022-11-15T00:00:00"/>
    <s v="Dropped"/>
    <n v="7475"/>
    <n v="7710"/>
    <n v="2.4500000000000002"/>
    <n v="62"/>
    <n v="0"/>
    <s v="Average"/>
    <s v="Dr. Sharma"/>
  </r>
  <r>
    <s v="S1986"/>
    <s v="Student_986"/>
    <x v="0"/>
    <s v="Arts"/>
    <d v="2023-10-10T00:00:00"/>
    <s v="Enrolled"/>
    <n v="3693"/>
    <n v="4367"/>
    <n v="3.65"/>
    <n v="28"/>
    <n v="702"/>
    <s v="Excellent"/>
    <s v="Dr. Sharma"/>
  </r>
  <r>
    <s v="S1987"/>
    <s v="Student_987"/>
    <x v="6"/>
    <s v="Arts"/>
    <d v="2024-04-16T00:00:00"/>
    <s v="Enrolled"/>
    <n v="11396"/>
    <n v="8283"/>
    <n v="2.2200000000000002"/>
    <n v="98"/>
    <n v="513"/>
    <s v="Average"/>
    <s v="Dr. Sharma"/>
  </r>
  <r>
    <s v="S1988"/>
    <s v="Student_988"/>
    <x v="7"/>
    <s v="Engineering"/>
    <d v="2022-12-26T00:00:00"/>
    <s v="Enrolled"/>
    <n v="8610"/>
    <n v="2022"/>
    <n v="3.47"/>
    <n v="16"/>
    <n v="990"/>
    <s v="Good"/>
    <s v=" Dr. Mehta"/>
  </r>
  <r>
    <s v="S1989"/>
    <s v="Student_989"/>
    <x v="6"/>
    <s v="Engineering"/>
    <d v="2023-10-10T00:00:00"/>
    <s v="Enrolled"/>
    <n v="3027"/>
    <n v="8764"/>
    <n v="3.34"/>
    <n v="116"/>
    <n v="702"/>
    <s v="Good"/>
    <s v=" Dr. Mehta"/>
  </r>
  <r>
    <s v="S1990"/>
    <s v="Student_990"/>
    <x v="4"/>
    <s v="Engineering"/>
    <d v="2023-05-31T00:00:00"/>
    <s v="Enrolled"/>
    <n v="4944"/>
    <n v="8402"/>
    <n v="3.07"/>
    <n v="79"/>
    <n v="834"/>
    <s v="Good"/>
    <s v=" Dr. Mehta"/>
  </r>
  <r>
    <s v="S1991"/>
    <s v="Student_991"/>
    <x v="3"/>
    <s v="Science"/>
    <d v="2024-03-07T00:00:00"/>
    <s v="Enrolled"/>
    <n v="9032"/>
    <n v="7939"/>
    <n v="2.56"/>
    <n v="8"/>
    <n v="553"/>
    <s v="Average"/>
    <s v="Dr. Roy"/>
  </r>
  <r>
    <s v="S1992"/>
    <s v="Student_992"/>
    <x v="3"/>
    <s v="Business"/>
    <d v="2023-11-26T00:00:00"/>
    <s v="Enrolled"/>
    <n v="10427"/>
    <n v="7298"/>
    <n v="3.54"/>
    <n v="119"/>
    <n v="655"/>
    <s v="Excellent"/>
    <s v="Dr. Sinha"/>
  </r>
  <r>
    <s v="S1993"/>
    <s v="Student_993"/>
    <x v="5"/>
    <s v="Arts"/>
    <d v="2024-04-09T00:00:00"/>
    <s v="Enrolled"/>
    <n v="6051"/>
    <n v="7108"/>
    <n v="3.2"/>
    <n v="99"/>
    <n v="520"/>
    <s v="Good"/>
    <s v="Dr. Sharma"/>
  </r>
  <r>
    <s v="S1994"/>
    <s v="Student_994"/>
    <x v="0"/>
    <s v="Business"/>
    <d v="2023-12-02T00:00:00"/>
    <s v="Enrolled"/>
    <n v="5499"/>
    <n v="8616"/>
    <n v="3.07"/>
    <n v="23"/>
    <n v="649"/>
    <s v="Good"/>
    <s v="Dr. Sinha"/>
  </r>
  <r>
    <s v="S1995"/>
    <s v="Student_995"/>
    <x v="3"/>
    <s v="Engineering"/>
    <d v="2024-01-10T00:00:00"/>
    <s v="Completed"/>
    <n v="5005"/>
    <n v="9438"/>
    <n v="3.13"/>
    <n v="24"/>
    <n v="0"/>
    <s v="Good"/>
    <s v=" Dr. Mehta"/>
  </r>
  <r>
    <s v="S1996"/>
    <s v="Student_996"/>
    <x v="6"/>
    <s v="Business"/>
    <d v="2022-12-22T00:00:00"/>
    <s v="Enrolled"/>
    <n v="11045"/>
    <n v="9251"/>
    <n v="2.93"/>
    <n v="87"/>
    <n v="994"/>
    <s v="Average"/>
    <s v="Dr. Sinha"/>
  </r>
  <r>
    <s v="S1997"/>
    <s v="Student_997"/>
    <x v="6"/>
    <s v="Science"/>
    <d v="2022-02-09T00:00:00"/>
    <s v="Completed"/>
    <n v="12297"/>
    <n v="4680"/>
    <n v="2.02"/>
    <n v="58"/>
    <n v="0"/>
    <s v="Average"/>
    <s v="Dr. Roy"/>
  </r>
  <r>
    <s v="S1998"/>
    <s v="Student_998"/>
    <x v="1"/>
    <s v="Science"/>
    <d v="2022-11-06T00:00:00"/>
    <s v="Enrolled"/>
    <n v="4317"/>
    <n v="1427"/>
    <n v="3.55"/>
    <n v="76"/>
    <n v="1040"/>
    <s v="Excellent"/>
    <s v="Dr. Roy"/>
  </r>
  <r>
    <s v="S1999"/>
    <s v="Student_999"/>
    <x v="0"/>
    <s v="Business"/>
    <d v="2022-03-07T00:00:00"/>
    <s v="Completed"/>
    <n v="14569"/>
    <n v="9058"/>
    <n v="2.4"/>
    <n v="29"/>
    <n v="0"/>
    <s v="Average"/>
    <s v="Dr. Sinha"/>
  </r>
  <r>
    <s v="S2000"/>
    <s v="Student_1000"/>
    <x v="2"/>
    <s v="Engineering"/>
    <d v="2022-12-23T00:00:00"/>
    <s v="Enrolled"/>
    <n v="12134"/>
    <n v="3119"/>
    <n v="2.91"/>
    <n v="4"/>
    <n v="993"/>
    <s v="Average"/>
    <s v=" Dr. Mehta"/>
  </r>
  <r>
    <s v="S2001"/>
    <s v="Student_1001"/>
    <x v="3"/>
    <s v="Business"/>
    <d v="2023-01-02T00:00:00"/>
    <s v="Dropped"/>
    <n v="11342"/>
    <n v="152"/>
    <n v="3.13"/>
    <n v="0"/>
    <n v="0"/>
    <s v="Good"/>
    <s v="Dr. Sinha"/>
  </r>
  <r>
    <s v="S2002"/>
    <s v="Student_1002"/>
    <x v="4"/>
    <s v="Engineering"/>
    <d v="2022-09-12T00:00:00"/>
    <s v="Enrolled"/>
    <n v="2607"/>
    <n v="2463"/>
    <n v="2.52"/>
    <n v="17"/>
    <n v="1095"/>
    <s v="Average"/>
    <s v=" Dr. Mehta"/>
  </r>
  <r>
    <s v="S2003"/>
    <s v="Student_1003"/>
    <x v="1"/>
    <s v="Engineering"/>
    <d v="2024-03-14T00:00:00"/>
    <s v="Dropped"/>
    <n v="5479"/>
    <n v="9211"/>
    <n v="2.78"/>
    <n v="8"/>
    <n v="0"/>
    <s v="Average"/>
    <s v=" Dr. Mehta"/>
  </r>
  <r>
    <s v="S2004"/>
    <s v="Student_1004"/>
    <x v="7"/>
    <s v="Engineering"/>
    <d v="2022-06-04T00:00:00"/>
    <s v="Completed"/>
    <n v="6615"/>
    <n v="1700"/>
    <n v="3.92"/>
    <n v="96"/>
    <n v="0"/>
    <s v="Excellent"/>
    <s v=" Dr. Mehta"/>
  </r>
  <r>
    <s v="S2005"/>
    <s v="Student_1005"/>
    <x v="0"/>
    <s v="Science"/>
    <d v="2023-08-26T00:00:00"/>
    <s v="Enrolled"/>
    <n v="4176"/>
    <n v="9643"/>
    <n v="3.3"/>
    <n v="12"/>
    <n v="747"/>
    <s v="Good"/>
    <s v="Dr. Roy"/>
  </r>
  <r>
    <s v="S2006"/>
    <s v="Student_1006"/>
    <x v="5"/>
    <s v="Science"/>
    <d v="2024-05-05T00:00:00"/>
    <s v="Completed"/>
    <n v="3536"/>
    <n v="5079"/>
    <n v="2.46"/>
    <n v="108"/>
    <n v="0"/>
    <s v="Average"/>
    <s v="Dr. Roy"/>
  </r>
  <r>
    <s v="S2007"/>
    <s v="Student_1007"/>
    <x v="5"/>
    <s v="Engineering"/>
    <d v="2023-12-25T00:00:00"/>
    <s v="Enrolled"/>
    <n v="9886"/>
    <n v="4015"/>
    <n v="2.63"/>
    <n v="80"/>
    <n v="626"/>
    <s v="Average"/>
    <s v=" Dr. Mehta"/>
  </r>
  <r>
    <s v="S2008"/>
    <s v="Student_1008"/>
    <x v="2"/>
    <s v="Business"/>
    <d v="2023-12-21T00:00:00"/>
    <s v="Dropped"/>
    <n v="6048"/>
    <n v="5071"/>
    <n v="3.78"/>
    <n v="84"/>
    <n v="0"/>
    <s v="Excellent"/>
    <s v="Dr. Sinha"/>
  </r>
  <r>
    <s v="S2009"/>
    <s v="Student_1009"/>
    <x v="0"/>
    <s v="Arts"/>
    <d v="2022-01-18T00:00:00"/>
    <s v="Dropped"/>
    <n v="4181"/>
    <n v="800"/>
    <n v="3.94"/>
    <n v="91"/>
    <n v="0"/>
    <s v="Excellent"/>
    <s v="Dr. Sharma"/>
  </r>
  <r>
    <s v="S2010"/>
    <s v="Student_1010"/>
    <x v="5"/>
    <s v="Arts"/>
    <d v="2022-05-12T00:00:00"/>
    <s v="Enrolled"/>
    <n v="7377"/>
    <n v="1185"/>
    <n v="2.25"/>
    <n v="96"/>
    <n v="1218"/>
    <s v="Average"/>
    <s v="Dr. Sharma"/>
  </r>
  <r>
    <s v="S2011"/>
    <s v="Student_1011"/>
    <x v="2"/>
    <s v="Science"/>
    <d v="2022-04-22T00:00:00"/>
    <s v="Enrolled"/>
    <n v="14234"/>
    <n v="2693"/>
    <n v="2.0299999999999998"/>
    <n v="34"/>
    <n v="1238"/>
    <s v="Average"/>
    <s v="Dr. Roy"/>
  </r>
  <r>
    <s v="S2012"/>
    <s v="Student_1012"/>
    <x v="5"/>
    <s v="Engineering"/>
    <d v="2024-03-09T00:00:00"/>
    <s v="Completed"/>
    <n v="4357"/>
    <n v="8371"/>
    <n v="3.08"/>
    <n v="89"/>
    <n v="0"/>
    <s v="Good"/>
    <s v=" Dr. Mehta"/>
  </r>
  <r>
    <s v="S2013"/>
    <s v="Student_1013"/>
    <x v="2"/>
    <s v="Business"/>
    <d v="2023-05-19T00:00:00"/>
    <s v="Enrolled"/>
    <n v="6176"/>
    <n v="7401"/>
    <n v="2.68"/>
    <n v="68"/>
    <n v="846"/>
    <s v="Average"/>
    <s v="Dr. Sinha"/>
  </r>
  <r>
    <s v="S2014"/>
    <s v="Student_1014"/>
    <x v="7"/>
    <s v="Business"/>
    <d v="2023-03-28T00:00:00"/>
    <s v="Enrolled"/>
    <n v="14399"/>
    <n v="7150"/>
    <n v="2.95"/>
    <n v="21"/>
    <n v="898"/>
    <s v="Average"/>
    <s v="Dr. Sinha"/>
  </r>
  <r>
    <s v="S2015"/>
    <s v="Student_1015"/>
    <x v="4"/>
    <s v="Engineering"/>
    <d v="2022-01-03T00:00:00"/>
    <s v="Enrolled"/>
    <n v="13434"/>
    <n v="9599"/>
    <n v="2.15"/>
    <n v="18"/>
    <n v="1347"/>
    <s v="Average"/>
    <s v=" Dr. Mehta"/>
  </r>
  <r>
    <s v="S2016"/>
    <s v="Student_1016"/>
    <x v="6"/>
    <s v="Arts"/>
    <d v="2023-03-29T00:00:00"/>
    <s v="Enrolled"/>
    <n v="3398"/>
    <n v="6329"/>
    <n v="3.15"/>
    <n v="58"/>
    <n v="897"/>
    <s v="Good"/>
    <s v="Dr. Sharma"/>
  </r>
  <r>
    <s v="S2017"/>
    <s v="Student_1017"/>
    <x v="5"/>
    <s v="Arts"/>
    <d v="2022-09-23T00:00:00"/>
    <s v="Enrolled"/>
    <n v="9724"/>
    <n v="8224"/>
    <n v="3.57"/>
    <n v="38"/>
    <n v="1084"/>
    <s v="Excellent"/>
    <s v="Dr. Sharma"/>
  </r>
  <r>
    <s v="S2018"/>
    <s v="Student_1018"/>
    <x v="1"/>
    <s v="Business"/>
    <d v="2022-12-21T00:00:00"/>
    <s v="Enrolled"/>
    <n v="13375"/>
    <n v="7202"/>
    <n v="3.07"/>
    <n v="11"/>
    <n v="995"/>
    <s v="Good"/>
    <s v="Dr. Sinha"/>
  </r>
  <r>
    <s v="S2019"/>
    <s v="Student_1019"/>
    <x v="6"/>
    <s v="Business"/>
    <d v="2024-04-08T00:00:00"/>
    <s v="Completed"/>
    <n v="2052"/>
    <n v="5540"/>
    <n v="2.76"/>
    <n v="117"/>
    <n v="0"/>
    <s v="Average"/>
    <s v="Dr. Sinha"/>
  </r>
  <r>
    <s v="S2020"/>
    <s v="Student_1020"/>
    <x v="7"/>
    <s v="Science"/>
    <d v="2022-10-11T00:00:00"/>
    <s v="Enrolled"/>
    <n v="9348"/>
    <n v="3252"/>
    <n v="3.92"/>
    <n v="20"/>
    <n v="1066"/>
    <s v="Excellent"/>
    <s v="Dr. Roy"/>
  </r>
  <r>
    <s v="S2021"/>
    <s v="Student_1021"/>
    <x v="5"/>
    <s v="Science"/>
    <d v="2023-01-18T00:00:00"/>
    <s v="Enrolled"/>
    <n v="3683"/>
    <n v="5286"/>
    <n v="3.04"/>
    <n v="61"/>
    <n v="967"/>
    <s v="Good"/>
    <s v="Dr. Roy"/>
  </r>
  <r>
    <s v="S2022"/>
    <s v="Student_1022"/>
    <x v="0"/>
    <s v="Business"/>
    <d v="2022-04-28T00:00:00"/>
    <s v="Enrolled"/>
    <n v="6294"/>
    <n v="3422"/>
    <n v="2.84"/>
    <n v="107"/>
    <n v="1232"/>
    <s v="Average"/>
    <s v="Dr. Sinha"/>
  </r>
  <r>
    <s v="S2023"/>
    <s v="Student_1023"/>
    <x v="7"/>
    <s v="Business"/>
    <d v="2022-09-07T00:00:00"/>
    <s v="Completed"/>
    <n v="6651"/>
    <n v="7082"/>
    <n v="2.4300000000000002"/>
    <n v="85"/>
    <n v="0"/>
    <s v="Average"/>
    <s v="Dr. Sinha"/>
  </r>
  <r>
    <s v="S2024"/>
    <s v="Student_1024"/>
    <x v="0"/>
    <s v="Engineering"/>
    <d v="2024-05-10T00:00:00"/>
    <s v="Completed"/>
    <n v="14550"/>
    <n v="9171"/>
    <n v="3.25"/>
    <n v="78"/>
    <n v="0"/>
    <s v="Good"/>
    <s v=" Dr. Mehta"/>
  </r>
  <r>
    <s v="S2025"/>
    <s v="Student_1025"/>
    <x v="4"/>
    <s v="Arts"/>
    <d v="2023-11-14T00:00:00"/>
    <s v="Completed"/>
    <n v="4049"/>
    <n v="3524"/>
    <n v="2.23"/>
    <n v="29"/>
    <n v="0"/>
    <s v="Average"/>
    <s v="Dr. Sharma"/>
  </r>
  <r>
    <s v="S2026"/>
    <s v="Student_1026"/>
    <x v="6"/>
    <s v="Engineering"/>
    <d v="2023-01-30T00:00:00"/>
    <s v="Completed"/>
    <n v="2397"/>
    <n v="7989"/>
    <n v="2.91"/>
    <n v="117"/>
    <n v="0"/>
    <s v="Average"/>
    <s v=" Dr. Mehta"/>
  </r>
  <r>
    <s v="S2027"/>
    <s v="Student_1027"/>
    <x v="7"/>
    <s v="Science"/>
    <d v="2022-05-10T00:00:00"/>
    <s v="Completed"/>
    <n v="2645"/>
    <n v="2926"/>
    <n v="3.57"/>
    <n v="54"/>
    <n v="0"/>
    <s v="Excellent"/>
    <s v="Dr. Roy"/>
  </r>
  <r>
    <s v="S2028"/>
    <s v="Student_1028"/>
    <x v="4"/>
    <s v="Business"/>
    <d v="2022-10-30T00:00:00"/>
    <s v="Enrolled"/>
    <n v="4105"/>
    <n v="9705"/>
    <n v="2.3199999999999998"/>
    <n v="22"/>
    <n v="1047"/>
    <s v="Average"/>
    <s v="Dr. Sinha"/>
  </r>
  <r>
    <s v="S2029"/>
    <s v="Student_1029"/>
    <x v="0"/>
    <s v="Arts"/>
    <d v="2022-02-11T00:00:00"/>
    <s v="Enrolled"/>
    <n v="7185"/>
    <n v="3129"/>
    <n v="2.87"/>
    <n v="24"/>
    <n v="1308"/>
    <s v="Average"/>
    <s v="Dr. Sharma"/>
  </r>
  <r>
    <s v="S2030"/>
    <s v="Student_1030"/>
    <x v="6"/>
    <s v="Science"/>
    <d v="2024-01-09T00:00:00"/>
    <s v="Enrolled"/>
    <n v="6263"/>
    <n v="1642"/>
    <n v="3.17"/>
    <n v="49"/>
    <n v="611"/>
    <s v="Good"/>
    <s v="Dr. Roy"/>
  </r>
  <r>
    <s v="S2031"/>
    <s v="Student_1031"/>
    <x v="5"/>
    <s v="Engineering"/>
    <d v="2023-07-23T00:00:00"/>
    <s v="Enrolled"/>
    <n v="7201"/>
    <n v="943"/>
    <n v="3.49"/>
    <n v="19"/>
    <n v="781"/>
    <s v="Good"/>
    <s v=" Dr. Mehta"/>
  </r>
  <r>
    <s v="S2032"/>
    <s v="Student_1032"/>
    <x v="0"/>
    <s v="Business"/>
    <d v="2024-04-18T00:00:00"/>
    <s v="Dropped"/>
    <n v="6043"/>
    <n v="6673"/>
    <n v="2.94"/>
    <n v="81"/>
    <n v="0"/>
    <s v="Average"/>
    <s v="Dr. Sinha"/>
  </r>
  <r>
    <s v="S2033"/>
    <s v="Student_1033"/>
    <x v="6"/>
    <s v="Arts"/>
    <d v="2024-02-04T00:00:00"/>
    <s v="Enrolled"/>
    <n v="4290"/>
    <n v="8037"/>
    <n v="3.2"/>
    <n v="100"/>
    <n v="585"/>
    <s v="Good"/>
    <s v="Dr. Sharma"/>
  </r>
  <r>
    <s v="S2034"/>
    <s v="Student_1034"/>
    <x v="0"/>
    <s v="Science"/>
    <d v="2023-10-21T00:00:00"/>
    <s v="Enrolled"/>
    <n v="13750"/>
    <n v="3160"/>
    <n v="2.5299999999999998"/>
    <n v="20"/>
    <n v="691"/>
    <s v="Average"/>
    <s v="Dr. Roy"/>
  </r>
  <r>
    <s v="S2035"/>
    <s v="Student_1035"/>
    <x v="6"/>
    <s v="Science"/>
    <d v="2023-01-07T00:00:00"/>
    <s v="Enrolled"/>
    <n v="9223"/>
    <n v="934"/>
    <n v="3.49"/>
    <n v="104"/>
    <n v="978"/>
    <s v="Good"/>
    <s v="Dr. Roy"/>
  </r>
  <r>
    <s v="S2036"/>
    <s v="Student_1036"/>
    <x v="5"/>
    <s v="Arts"/>
    <d v="2023-09-17T00:00:00"/>
    <s v="Completed"/>
    <n v="9699"/>
    <n v="3736"/>
    <n v="3.07"/>
    <n v="57"/>
    <n v="0"/>
    <s v="Good"/>
    <s v="Dr. Sharma"/>
  </r>
  <r>
    <s v="S2037"/>
    <s v="Student_1037"/>
    <x v="0"/>
    <s v="Business"/>
    <d v="2022-01-18T00:00:00"/>
    <s v="Enrolled"/>
    <n v="9851"/>
    <n v="2149"/>
    <n v="3.39"/>
    <n v="78"/>
    <n v="1332"/>
    <s v="Good"/>
    <s v="Dr. Sinha"/>
  </r>
  <r>
    <s v="S2038"/>
    <s v="Student_1038"/>
    <x v="7"/>
    <s v="Science"/>
    <d v="2024-05-29T00:00:00"/>
    <s v="Enrolled"/>
    <n v="8813"/>
    <n v="795"/>
    <n v="3.25"/>
    <n v="110"/>
    <n v="470"/>
    <s v="Good"/>
    <s v="Dr. Roy"/>
  </r>
  <r>
    <s v="S2039"/>
    <s v="Student_1039"/>
    <x v="3"/>
    <s v="Science"/>
    <d v="2022-05-13T00:00:00"/>
    <s v="Enrolled"/>
    <n v="9828"/>
    <n v="9604"/>
    <n v="3.94"/>
    <n v="17"/>
    <n v="1217"/>
    <s v="Excellent"/>
    <s v="Dr. Roy"/>
  </r>
  <r>
    <s v="S2040"/>
    <s v="Student_1040"/>
    <x v="3"/>
    <s v="Business"/>
    <d v="2022-01-21T00:00:00"/>
    <s v="Enrolled"/>
    <n v="14430"/>
    <n v="4963"/>
    <n v="2.41"/>
    <n v="73"/>
    <n v="1329"/>
    <s v="Average"/>
    <s v="Dr. Sinha"/>
  </r>
  <r>
    <s v="S2041"/>
    <s v="Student_1041"/>
    <x v="1"/>
    <s v="Business"/>
    <d v="2023-03-31T00:00:00"/>
    <s v="Enrolled"/>
    <n v="14409"/>
    <n v="5793"/>
    <n v="2.61"/>
    <n v="31"/>
    <n v="895"/>
    <s v="Average"/>
    <s v="Dr. Sinha"/>
  </r>
  <r>
    <s v="S2042"/>
    <s v="Student_1042"/>
    <x v="5"/>
    <s v="Arts"/>
    <d v="2022-09-12T00:00:00"/>
    <s v="Enrolled"/>
    <n v="3726"/>
    <n v="586"/>
    <n v="2.2200000000000002"/>
    <n v="6"/>
    <n v="1095"/>
    <s v="Average"/>
    <s v="Dr. Sharma"/>
  </r>
  <r>
    <s v="S2043"/>
    <s v="Student_1043"/>
    <x v="4"/>
    <s v="Science"/>
    <d v="2023-10-28T00:00:00"/>
    <s v="Completed"/>
    <n v="12371"/>
    <n v="3982"/>
    <n v="3.58"/>
    <n v="52"/>
    <n v="0"/>
    <s v="Excellent"/>
    <s v="Dr. Roy"/>
  </r>
  <r>
    <s v="S2044"/>
    <s v="Student_1044"/>
    <x v="3"/>
    <s v="Arts"/>
    <d v="2023-06-27T00:00:00"/>
    <s v="Completed"/>
    <n v="3344"/>
    <n v="5902"/>
    <n v="3.46"/>
    <n v="75"/>
    <n v="0"/>
    <s v="Good"/>
    <s v="Dr. Sharma"/>
  </r>
  <r>
    <s v="S2045"/>
    <s v="Student_1045"/>
    <x v="5"/>
    <s v="Engineering"/>
    <d v="2023-03-19T00:00:00"/>
    <s v="Enrolled"/>
    <n v="10360"/>
    <n v="6049"/>
    <n v="2.79"/>
    <n v="42"/>
    <n v="907"/>
    <s v="Average"/>
    <s v=" Dr. Mehta"/>
  </r>
  <r>
    <s v="S2046"/>
    <s v="Student_1046"/>
    <x v="6"/>
    <s v="Engineering"/>
    <d v="2022-07-22T00:00:00"/>
    <s v="Enrolled"/>
    <n v="9592"/>
    <n v="5292"/>
    <n v="3.61"/>
    <n v="59"/>
    <n v="1147"/>
    <s v="Excellent"/>
    <s v=" Dr. Mehta"/>
  </r>
  <r>
    <s v="S2047"/>
    <s v="Student_1047"/>
    <x v="5"/>
    <s v="Engineering"/>
    <d v="2022-06-30T00:00:00"/>
    <s v="Enrolled"/>
    <n v="9512"/>
    <n v="2317"/>
    <n v="2.98"/>
    <n v="56"/>
    <n v="1169"/>
    <s v="Average"/>
    <s v=" Dr. Mehta"/>
  </r>
  <r>
    <s v="S2048"/>
    <s v="Student_1048"/>
    <x v="7"/>
    <s v="Science"/>
    <d v="2022-07-23T00:00:00"/>
    <s v="Completed"/>
    <n v="5373"/>
    <n v="8186"/>
    <n v="2.29"/>
    <n v="22"/>
    <n v="0"/>
    <s v="Average"/>
    <s v="Dr. Roy"/>
  </r>
  <r>
    <s v="S2049"/>
    <s v="Student_1049"/>
    <x v="2"/>
    <s v="Science"/>
    <d v="2022-09-10T00:00:00"/>
    <s v="Completed"/>
    <n v="5354"/>
    <n v="2730"/>
    <n v="2.44"/>
    <n v="94"/>
    <n v="0"/>
    <s v="Average"/>
    <s v="Dr. Roy"/>
  </r>
  <r>
    <s v="S2050"/>
    <s v="Student_1050"/>
    <x v="5"/>
    <s v="Business"/>
    <d v="2022-10-05T00:00:00"/>
    <s v="Completed"/>
    <n v="2479"/>
    <n v="1588"/>
    <n v="3.71"/>
    <n v="100"/>
    <n v="0"/>
    <s v="Excellent"/>
    <s v="Dr. Sinha"/>
  </r>
  <r>
    <s v="S2051"/>
    <s v="Student_1051"/>
    <x v="0"/>
    <s v="Business"/>
    <d v="2023-03-22T00:00:00"/>
    <s v="Dropped"/>
    <n v="6810"/>
    <n v="405"/>
    <n v="2.94"/>
    <n v="46"/>
    <n v="0"/>
    <s v="Average"/>
    <s v="Dr. Sinha"/>
  </r>
  <r>
    <s v="S2052"/>
    <s v="Student_1052"/>
    <x v="0"/>
    <s v="Science"/>
    <d v="2022-06-06T00:00:00"/>
    <s v="Enrolled"/>
    <n v="7686"/>
    <n v="9818"/>
    <n v="2.69"/>
    <n v="4"/>
    <n v="1193"/>
    <s v="Average"/>
    <s v="Dr. Roy"/>
  </r>
  <r>
    <s v="S2053"/>
    <s v="Student_1053"/>
    <x v="6"/>
    <s v="Engineering"/>
    <d v="2022-11-23T00:00:00"/>
    <s v="Enrolled"/>
    <n v="7121"/>
    <n v="7090"/>
    <n v="3.87"/>
    <n v="28"/>
    <n v="1023"/>
    <s v="Excellent"/>
    <s v=" Dr. Mehta"/>
  </r>
  <r>
    <s v="S2054"/>
    <s v="Student_1054"/>
    <x v="1"/>
    <s v="Arts"/>
    <d v="2024-06-07T00:00:00"/>
    <s v="Completed"/>
    <n v="3813"/>
    <n v="1221"/>
    <n v="2.78"/>
    <n v="55"/>
    <n v="0"/>
    <s v="Average"/>
    <s v="Dr. Sharma"/>
  </r>
  <r>
    <s v="S2055"/>
    <s v="Student_1055"/>
    <x v="7"/>
    <s v="Business"/>
    <d v="2024-04-28T00:00:00"/>
    <s v="Completed"/>
    <n v="5115"/>
    <n v="6700"/>
    <n v="3.09"/>
    <n v="35"/>
    <n v="0"/>
    <s v="Good"/>
    <s v="Dr. Sinha"/>
  </r>
  <r>
    <s v="S2056"/>
    <s v="Student_1056"/>
    <x v="5"/>
    <s v="Science"/>
    <d v="2023-02-06T00:00:00"/>
    <s v="Enrolled"/>
    <n v="8897"/>
    <n v="2452"/>
    <n v="3.51"/>
    <n v="90"/>
    <n v="948"/>
    <s v="Excellent"/>
    <s v="Dr. Roy"/>
  </r>
  <r>
    <s v="S2057"/>
    <s v="Student_1057"/>
    <x v="4"/>
    <s v="Arts"/>
    <d v="2024-04-26T00:00:00"/>
    <s v="Enrolled"/>
    <n v="10286"/>
    <n v="8637"/>
    <n v="2.17"/>
    <n v="76"/>
    <n v="503"/>
    <s v="Average"/>
    <s v="Dr. Sharma"/>
  </r>
  <r>
    <s v="S2058"/>
    <s v="Student_1058"/>
    <x v="2"/>
    <s v="Arts"/>
    <d v="2024-03-30T00:00:00"/>
    <s v="Completed"/>
    <n v="6792"/>
    <n v="999"/>
    <n v="2.19"/>
    <n v="6"/>
    <n v="0"/>
    <s v="Average"/>
    <s v="Dr. Sharma"/>
  </r>
  <r>
    <s v="S2059"/>
    <s v="Student_1059"/>
    <x v="3"/>
    <s v="Business"/>
    <d v="2023-02-25T00:00:00"/>
    <s v="Enrolled"/>
    <n v="9636"/>
    <n v="8999"/>
    <n v="2.4900000000000002"/>
    <n v="46"/>
    <n v="929"/>
    <s v="Average"/>
    <s v="Dr. Sinha"/>
  </r>
  <r>
    <s v="S2060"/>
    <s v="Student_1060"/>
    <x v="2"/>
    <s v="Business"/>
    <d v="2022-01-03T00:00:00"/>
    <s v="Enrolled"/>
    <n v="14185"/>
    <n v="3785"/>
    <n v="3.14"/>
    <n v="84"/>
    <n v="1347"/>
    <s v="Good"/>
    <s v="Dr. Sinha"/>
  </r>
  <r>
    <s v="S2061"/>
    <s v="Student_1061"/>
    <x v="7"/>
    <s v="Business"/>
    <d v="2023-06-14T00:00:00"/>
    <s v="Enrolled"/>
    <n v="13293"/>
    <n v="9628"/>
    <n v="2.66"/>
    <n v="99"/>
    <n v="820"/>
    <s v="Average"/>
    <s v="Dr. Sinha"/>
  </r>
  <r>
    <s v="S2062"/>
    <s v="Student_1062"/>
    <x v="7"/>
    <s v="Science"/>
    <d v="2023-07-17T00:00:00"/>
    <s v="Completed"/>
    <n v="7446"/>
    <n v="4781"/>
    <n v="3.43"/>
    <n v="101"/>
    <n v="0"/>
    <s v="Good"/>
    <s v="Dr. Roy"/>
  </r>
  <r>
    <s v="S2063"/>
    <s v="Student_1063"/>
    <x v="4"/>
    <s v="Business"/>
    <d v="2022-10-15T00:00:00"/>
    <s v="Enrolled"/>
    <n v="11119"/>
    <n v="8712"/>
    <n v="3.96"/>
    <n v="103"/>
    <n v="1062"/>
    <s v="Excellent"/>
    <s v="Dr. Sinha"/>
  </r>
  <r>
    <s v="S2064"/>
    <s v="Student_1064"/>
    <x v="5"/>
    <s v="Science"/>
    <d v="2022-09-02T00:00:00"/>
    <s v="Enrolled"/>
    <n v="13651"/>
    <n v="6144"/>
    <n v="3.84"/>
    <n v="76"/>
    <n v="1105"/>
    <s v="Excellent"/>
    <s v="Dr. Roy"/>
  </r>
  <r>
    <s v="S2065"/>
    <s v="Student_1065"/>
    <x v="0"/>
    <s v="Business"/>
    <d v="2022-06-02T00:00:00"/>
    <s v="Enrolled"/>
    <n v="4701"/>
    <n v="5681"/>
    <n v="2.84"/>
    <n v="44"/>
    <n v="1197"/>
    <s v="Average"/>
    <s v="Dr. Sinha"/>
  </r>
  <r>
    <s v="S2066"/>
    <s v="Student_1066"/>
    <x v="1"/>
    <s v="Business"/>
    <d v="2024-04-13T00:00:00"/>
    <s v="Dropped"/>
    <n v="9016"/>
    <n v="7292"/>
    <n v="2.7"/>
    <n v="5"/>
    <n v="0"/>
    <s v="Average"/>
    <s v="Dr. Sinha"/>
  </r>
  <r>
    <s v="S2067"/>
    <s v="Student_1067"/>
    <x v="6"/>
    <s v="Science"/>
    <d v="2023-07-13T00:00:00"/>
    <s v="Completed"/>
    <n v="6208"/>
    <n v="6067"/>
    <n v="3.75"/>
    <n v="93"/>
    <n v="0"/>
    <s v="Excellent"/>
    <s v="Dr. Roy"/>
  </r>
  <r>
    <s v="S2068"/>
    <s v="Student_1068"/>
    <x v="4"/>
    <s v="Engineering"/>
    <d v="2023-06-13T00:00:00"/>
    <s v="Completed"/>
    <n v="5697"/>
    <n v="3573"/>
    <n v="3.77"/>
    <n v="79"/>
    <n v="0"/>
    <s v="Excellent"/>
    <s v=" Dr. Mehta"/>
  </r>
  <r>
    <s v="S2069"/>
    <s v="Student_1069"/>
    <x v="2"/>
    <s v="Arts"/>
    <d v="2022-01-07T00:00:00"/>
    <s v="Enrolled"/>
    <n v="14742"/>
    <n v="445"/>
    <n v="2.5499999999999998"/>
    <n v="6"/>
    <n v="1343"/>
    <s v="Average"/>
    <s v="Dr. Sharma"/>
  </r>
  <r>
    <s v="S2070"/>
    <s v="Student_1070"/>
    <x v="6"/>
    <s v="Business"/>
    <d v="2022-06-28T00:00:00"/>
    <s v="Completed"/>
    <n v="2296"/>
    <n v="325"/>
    <n v="2.64"/>
    <n v="71"/>
    <n v="0"/>
    <s v="Average"/>
    <s v="Dr. Sinha"/>
  </r>
  <r>
    <s v="S2071"/>
    <s v="Student_1071"/>
    <x v="7"/>
    <s v="Business"/>
    <d v="2023-11-01T00:00:00"/>
    <s v="Enrolled"/>
    <n v="10330"/>
    <n v="5973"/>
    <n v="2.65"/>
    <n v="50"/>
    <n v="680"/>
    <s v="Average"/>
    <s v="Dr. Sinha"/>
  </r>
  <r>
    <s v="S2072"/>
    <s v="Student_1072"/>
    <x v="4"/>
    <s v="Engineering"/>
    <d v="2023-12-11T00:00:00"/>
    <s v="Dropped"/>
    <n v="2000"/>
    <n v="8608"/>
    <n v="3.95"/>
    <n v="2"/>
    <n v="0"/>
    <s v="Excellent"/>
    <s v=" Dr. Mehta"/>
  </r>
  <r>
    <s v="S2073"/>
    <s v="Student_1073"/>
    <x v="7"/>
    <s v="Science"/>
    <d v="2023-02-25T00:00:00"/>
    <s v="Completed"/>
    <n v="8970"/>
    <n v="6430"/>
    <n v="2.04"/>
    <n v="97"/>
    <n v="0"/>
    <s v="Average"/>
    <s v="Dr. Roy"/>
  </r>
  <r>
    <s v="S2074"/>
    <s v="Student_1074"/>
    <x v="7"/>
    <s v="Science"/>
    <d v="2023-07-19T00:00:00"/>
    <s v="Completed"/>
    <n v="5560"/>
    <n v="6629"/>
    <n v="2.4700000000000002"/>
    <n v="66"/>
    <n v="0"/>
    <s v="Average"/>
    <s v="Dr. Roy"/>
  </r>
  <r>
    <s v="S2075"/>
    <s v="Student_1075"/>
    <x v="0"/>
    <s v="Engineering"/>
    <d v="2023-09-27T00:00:00"/>
    <s v="Enrolled"/>
    <n v="7903"/>
    <n v="897"/>
    <n v="2.0699999999999998"/>
    <n v="110"/>
    <n v="715"/>
    <s v="Average"/>
    <s v=" Dr. Mehta"/>
  </r>
  <r>
    <s v="S2076"/>
    <s v="Student_1076"/>
    <x v="7"/>
    <s v="Arts"/>
    <d v="2023-06-27T00:00:00"/>
    <s v="Enrolled"/>
    <n v="4119"/>
    <n v="8833"/>
    <n v="3.31"/>
    <n v="74"/>
    <n v="807"/>
    <s v="Good"/>
    <s v="Dr. Sharma"/>
  </r>
  <r>
    <s v="S2077"/>
    <s v="Student_1077"/>
    <x v="4"/>
    <s v="Business"/>
    <d v="2024-03-27T00:00:00"/>
    <s v="Dropped"/>
    <n v="7853"/>
    <n v="2032"/>
    <n v="3.33"/>
    <n v="96"/>
    <n v="0"/>
    <s v="Good"/>
    <s v="Dr. Sinha"/>
  </r>
  <r>
    <s v="S2078"/>
    <s v="Student_1078"/>
    <x v="0"/>
    <s v="Engineering"/>
    <d v="2022-12-23T00:00:00"/>
    <s v="Dropped"/>
    <n v="7107"/>
    <n v="1911"/>
    <n v="2.87"/>
    <n v="73"/>
    <n v="0"/>
    <s v="Average"/>
    <s v=" Dr. Mehta"/>
  </r>
  <r>
    <s v="S2079"/>
    <s v="Student_1079"/>
    <x v="1"/>
    <s v="Science"/>
    <d v="2024-04-03T00:00:00"/>
    <s v="Enrolled"/>
    <n v="3245"/>
    <n v="6823"/>
    <n v="2.5"/>
    <n v="16"/>
    <n v="526"/>
    <s v="Average"/>
    <s v="Dr. Roy"/>
  </r>
  <r>
    <s v="S2080"/>
    <s v="Student_1080"/>
    <x v="1"/>
    <s v="Engineering"/>
    <d v="2024-04-05T00:00:00"/>
    <s v="Enrolled"/>
    <n v="4892"/>
    <n v="7034"/>
    <n v="3.83"/>
    <n v="43"/>
    <n v="524"/>
    <s v="Excellent"/>
    <s v=" Dr. Mehta"/>
  </r>
  <r>
    <s v="S2081"/>
    <s v="Student_1081"/>
    <x v="6"/>
    <s v="Business"/>
    <d v="2022-10-12T00:00:00"/>
    <s v="Enrolled"/>
    <n v="5130"/>
    <n v="9628"/>
    <n v="2.56"/>
    <n v="113"/>
    <n v="1065"/>
    <s v="Average"/>
    <s v="Dr. Sinha"/>
  </r>
  <r>
    <s v="S2082"/>
    <s v="Student_1082"/>
    <x v="3"/>
    <s v="Business"/>
    <d v="2022-09-27T00:00:00"/>
    <s v="Enrolled"/>
    <n v="12773"/>
    <n v="1546"/>
    <n v="3.89"/>
    <n v="96"/>
    <n v="1080"/>
    <s v="Excellent"/>
    <s v="Dr. Sinha"/>
  </r>
  <r>
    <s v="S2083"/>
    <s v="Student_1083"/>
    <x v="6"/>
    <s v="Science"/>
    <d v="2022-07-16T00:00:00"/>
    <s v="Completed"/>
    <n v="11415"/>
    <n v="2626"/>
    <n v="3.4"/>
    <n v="5"/>
    <n v="0"/>
    <s v="Good"/>
    <s v="Dr. Roy"/>
  </r>
  <r>
    <s v="S2084"/>
    <s v="Student_1084"/>
    <x v="6"/>
    <s v="Business"/>
    <d v="2022-07-30T00:00:00"/>
    <s v="Enrolled"/>
    <n v="8463"/>
    <n v="6739"/>
    <n v="3.87"/>
    <n v="33"/>
    <n v="1139"/>
    <s v="Excellent"/>
    <s v="Dr. Sinha"/>
  </r>
  <r>
    <s v="S2085"/>
    <s v="Student_1085"/>
    <x v="5"/>
    <s v="Business"/>
    <d v="2022-02-26T00:00:00"/>
    <s v="Enrolled"/>
    <n v="13713"/>
    <n v="3304"/>
    <n v="3.81"/>
    <n v="54"/>
    <n v="1293"/>
    <s v="Excellent"/>
    <s v="Dr. Sinha"/>
  </r>
  <r>
    <s v="S2086"/>
    <s v="Student_1086"/>
    <x v="4"/>
    <s v="Business"/>
    <d v="2022-02-02T00:00:00"/>
    <s v="Enrolled"/>
    <n v="10725"/>
    <n v="6124"/>
    <n v="3.94"/>
    <n v="41"/>
    <n v="1317"/>
    <s v="Excellent"/>
    <s v="Dr. Sinha"/>
  </r>
  <r>
    <s v="S2087"/>
    <s v="Student_1087"/>
    <x v="1"/>
    <s v="Business"/>
    <d v="2023-06-28T00:00:00"/>
    <s v="Dropped"/>
    <n v="11630"/>
    <n v="7578"/>
    <n v="3.65"/>
    <n v="111"/>
    <n v="0"/>
    <s v="Excellent"/>
    <s v="Dr. Sinha"/>
  </r>
  <r>
    <s v="S2088"/>
    <s v="Student_1088"/>
    <x v="6"/>
    <s v="Arts"/>
    <d v="2024-05-01T00:00:00"/>
    <s v="Enrolled"/>
    <n v="12478"/>
    <n v="8335"/>
    <n v="3.01"/>
    <n v="22"/>
    <n v="498"/>
    <s v="Good"/>
    <s v="Dr. Sharma"/>
  </r>
  <r>
    <s v="S2089"/>
    <s v="Student_1089"/>
    <x v="2"/>
    <s v="Business"/>
    <d v="2022-06-13T00:00:00"/>
    <s v="Dropped"/>
    <n v="8685"/>
    <n v="2204"/>
    <n v="2.29"/>
    <n v="1"/>
    <n v="0"/>
    <s v="Average"/>
    <s v="Dr. Sinha"/>
  </r>
  <r>
    <s v="S2090"/>
    <s v="Student_1090"/>
    <x v="5"/>
    <s v="Business"/>
    <d v="2023-02-26T00:00:00"/>
    <s v="Enrolled"/>
    <n v="6591"/>
    <n v="8495"/>
    <n v="2.29"/>
    <n v="46"/>
    <n v="928"/>
    <s v="Average"/>
    <s v="Dr. Sinha"/>
  </r>
  <r>
    <s v="S2091"/>
    <s v="Student_1091"/>
    <x v="5"/>
    <s v="Business"/>
    <d v="2023-02-26T00:00:00"/>
    <s v="Enrolled"/>
    <n v="8141"/>
    <n v="7905"/>
    <n v="2.77"/>
    <n v="46"/>
    <n v="928"/>
    <s v="Average"/>
    <s v="Dr. Sinha"/>
  </r>
  <r>
    <s v="S2092"/>
    <s v="Student_1092"/>
    <x v="1"/>
    <s v="Arts"/>
    <d v="2022-03-15T00:00:00"/>
    <s v="Enrolled"/>
    <n v="3019"/>
    <n v="6321"/>
    <n v="2.82"/>
    <n v="79"/>
    <n v="1276"/>
    <s v="Average"/>
    <s v="Dr. Sharma"/>
  </r>
  <r>
    <s v="S2093"/>
    <s v="Student_1093"/>
    <x v="7"/>
    <s v="Arts"/>
    <d v="2023-12-23T00:00:00"/>
    <s v="Completed"/>
    <n v="8929"/>
    <n v="7083"/>
    <n v="2.68"/>
    <n v="104"/>
    <n v="0"/>
    <s v="Average"/>
    <s v="Dr. Sharma"/>
  </r>
  <r>
    <s v="S2094"/>
    <s v="Student_1094"/>
    <x v="7"/>
    <s v="Business"/>
    <d v="2022-01-15T00:00:00"/>
    <s v="Enrolled"/>
    <n v="11878"/>
    <n v="4182"/>
    <n v="3.52"/>
    <n v="96"/>
    <n v="1335"/>
    <s v="Excellent"/>
    <s v="Dr. Sinha"/>
  </r>
  <r>
    <s v="S2095"/>
    <s v="Student_1095"/>
    <x v="5"/>
    <s v="Engineering"/>
    <d v="2023-11-29T00:00:00"/>
    <s v="Completed"/>
    <n v="11961"/>
    <n v="8528"/>
    <n v="3.72"/>
    <n v="16"/>
    <n v="0"/>
    <s v="Excellent"/>
    <s v=" Dr. Mehta"/>
  </r>
  <r>
    <s v="S2096"/>
    <s v="Student_1096"/>
    <x v="0"/>
    <s v="Engineering"/>
    <d v="2022-06-09T00:00:00"/>
    <s v="Completed"/>
    <n v="14062"/>
    <n v="9193"/>
    <n v="3.07"/>
    <n v="103"/>
    <n v="0"/>
    <s v="Good"/>
    <s v=" Dr. Mehta"/>
  </r>
  <r>
    <s v="S2097"/>
    <s v="Student_1097"/>
    <x v="7"/>
    <s v="Arts"/>
    <d v="2022-08-07T00:00:00"/>
    <s v="Completed"/>
    <n v="7312"/>
    <n v="8464"/>
    <n v="2.74"/>
    <n v="104"/>
    <n v="0"/>
    <s v="Average"/>
    <s v="Dr. Sharma"/>
  </r>
  <r>
    <s v="S2098"/>
    <s v="Student_1098"/>
    <x v="7"/>
    <s v="Arts"/>
    <d v="2023-04-07T00:00:00"/>
    <s v="Enrolled"/>
    <n v="5745"/>
    <n v="499"/>
    <n v="3.1"/>
    <n v="31"/>
    <n v="888"/>
    <s v="Good"/>
    <s v="Dr. Sharma"/>
  </r>
  <r>
    <s v="S2099"/>
    <s v="Student_1099"/>
    <x v="1"/>
    <s v="Business"/>
    <d v="2022-06-14T00:00:00"/>
    <s v="Dropped"/>
    <n v="6844"/>
    <n v="1405"/>
    <n v="3.05"/>
    <n v="44"/>
    <n v="0"/>
    <s v="Good"/>
    <s v="Dr. Sinha"/>
  </r>
  <r>
    <s v="S2100"/>
    <s v="Student_1100"/>
    <x v="7"/>
    <s v="Science"/>
    <d v="2022-07-11T00:00:00"/>
    <s v="Enrolled"/>
    <n v="13054"/>
    <n v="4741"/>
    <n v="3.54"/>
    <n v="31"/>
    <n v="1158"/>
    <s v="Excellent"/>
    <s v="Dr. Roy"/>
  </r>
  <r>
    <s v="S2101"/>
    <s v="Student_1101"/>
    <x v="5"/>
    <s v="Arts"/>
    <d v="2023-03-22T00:00:00"/>
    <s v="Enrolled"/>
    <n v="10986"/>
    <n v="8048"/>
    <n v="3.16"/>
    <n v="70"/>
    <n v="904"/>
    <s v="Good"/>
    <s v="Dr. Sharma"/>
  </r>
  <r>
    <s v="S2102"/>
    <s v="Student_1102"/>
    <x v="1"/>
    <s v="Science"/>
    <d v="2024-05-09T00:00:00"/>
    <s v="Dropped"/>
    <n v="3798"/>
    <n v="1392"/>
    <n v="2.2999999999999998"/>
    <n v="98"/>
    <n v="0"/>
    <s v="Average"/>
    <s v="Dr. Roy"/>
  </r>
  <r>
    <s v="S2103"/>
    <s v="Student_1103"/>
    <x v="6"/>
    <s v="Engineering"/>
    <d v="2024-02-10T00:00:00"/>
    <s v="Completed"/>
    <n v="8999"/>
    <n v="7122"/>
    <n v="2.0499999999999998"/>
    <n v="115"/>
    <n v="0"/>
    <s v="Average"/>
    <s v=" Dr. Mehta"/>
  </r>
  <r>
    <s v="S2104"/>
    <s v="Student_1104"/>
    <x v="0"/>
    <s v="Business"/>
    <d v="2022-03-29T00:00:00"/>
    <s v="Enrolled"/>
    <n v="4243"/>
    <n v="6445"/>
    <n v="3.32"/>
    <n v="18"/>
    <n v="1262"/>
    <s v="Good"/>
    <s v="Dr. Sinha"/>
  </r>
  <r>
    <s v="S2105"/>
    <s v="Student_1105"/>
    <x v="0"/>
    <s v="Engineering"/>
    <d v="2023-05-25T00:00:00"/>
    <s v="Completed"/>
    <n v="2171"/>
    <n v="2358"/>
    <n v="2.4500000000000002"/>
    <n v="31"/>
    <n v="0"/>
    <s v="Average"/>
    <s v=" Dr. Mehta"/>
  </r>
  <r>
    <s v="S2106"/>
    <s v="Student_1106"/>
    <x v="3"/>
    <s v="Business"/>
    <d v="2022-10-05T00:00:00"/>
    <s v="Completed"/>
    <n v="4746"/>
    <n v="1220"/>
    <n v="3.26"/>
    <n v="10"/>
    <n v="0"/>
    <s v="Good"/>
    <s v="Dr. Sinha"/>
  </r>
  <r>
    <s v="S2107"/>
    <s v="Student_1107"/>
    <x v="1"/>
    <s v="Science"/>
    <d v="2024-02-07T00:00:00"/>
    <s v="Enrolled"/>
    <n v="5813"/>
    <n v="8271"/>
    <n v="3.89"/>
    <n v="13"/>
    <n v="582"/>
    <s v="Excellent"/>
    <s v="Dr. Roy"/>
  </r>
  <r>
    <s v="S2108"/>
    <s v="Student_1108"/>
    <x v="5"/>
    <s v="Engineering"/>
    <d v="2022-02-07T00:00:00"/>
    <s v="Enrolled"/>
    <n v="11997"/>
    <n v="3979"/>
    <n v="3.75"/>
    <n v="81"/>
    <n v="1312"/>
    <s v="Excellent"/>
    <s v=" Dr. Mehta"/>
  </r>
  <r>
    <s v="S2109"/>
    <s v="Student_1109"/>
    <x v="5"/>
    <s v="Arts"/>
    <d v="2022-11-26T00:00:00"/>
    <s v="Completed"/>
    <n v="3129"/>
    <n v="3377"/>
    <n v="2.92"/>
    <n v="94"/>
    <n v="0"/>
    <s v="Average"/>
    <s v="Dr. Sharma"/>
  </r>
  <r>
    <s v="S2110"/>
    <s v="Student_1110"/>
    <x v="2"/>
    <s v="Business"/>
    <d v="2023-12-18T00:00:00"/>
    <s v="Enrolled"/>
    <n v="4829"/>
    <n v="2463"/>
    <n v="3.81"/>
    <n v="71"/>
    <n v="633"/>
    <s v="Excellent"/>
    <s v="Dr. Sinha"/>
  </r>
  <r>
    <s v="S2111"/>
    <s v="Student_1111"/>
    <x v="1"/>
    <s v="Arts"/>
    <d v="2023-12-10T00:00:00"/>
    <s v="Enrolled"/>
    <n v="13773"/>
    <n v="9595"/>
    <n v="2.15"/>
    <n v="22"/>
    <n v="641"/>
    <s v="Average"/>
    <s v="Dr. Sharma"/>
  </r>
  <r>
    <s v="S2112"/>
    <s v="Student_1112"/>
    <x v="7"/>
    <s v="Science"/>
    <d v="2022-11-14T00:00:00"/>
    <s v="Completed"/>
    <n v="7845"/>
    <n v="1768"/>
    <n v="3.79"/>
    <n v="82"/>
    <n v="0"/>
    <s v="Excellent"/>
    <s v="Dr. Roy"/>
  </r>
  <r>
    <s v="S2113"/>
    <s v="Student_1113"/>
    <x v="4"/>
    <s v="Arts"/>
    <d v="2024-02-15T00:00:00"/>
    <s v="Completed"/>
    <n v="14112"/>
    <n v="4858"/>
    <n v="2.48"/>
    <n v="106"/>
    <n v="0"/>
    <s v="Average"/>
    <s v="Dr. Sharma"/>
  </r>
  <r>
    <s v="S2114"/>
    <s v="Student_1114"/>
    <x v="1"/>
    <s v="Arts"/>
    <d v="2024-05-17T00:00:00"/>
    <s v="Enrolled"/>
    <n v="8386"/>
    <n v="6949"/>
    <n v="2.54"/>
    <n v="97"/>
    <n v="482"/>
    <s v="Average"/>
    <s v="Dr. Sharma"/>
  </r>
  <r>
    <s v="S2115"/>
    <s v="Student_1115"/>
    <x v="6"/>
    <s v="Science"/>
    <d v="2023-07-29T00:00:00"/>
    <s v="Enrolled"/>
    <n v="11924"/>
    <n v="8400"/>
    <n v="3.46"/>
    <n v="23"/>
    <n v="775"/>
    <s v="Good"/>
    <s v="Dr. Roy"/>
  </r>
  <r>
    <s v="S2116"/>
    <s v="Student_1116"/>
    <x v="4"/>
    <s v="Arts"/>
    <d v="2022-03-27T00:00:00"/>
    <s v="Completed"/>
    <n v="6259"/>
    <n v="6330"/>
    <n v="3.7"/>
    <n v="69"/>
    <n v="0"/>
    <s v="Excellent"/>
    <s v="Dr. Sharma"/>
  </r>
  <r>
    <s v="S2117"/>
    <s v="Student_1117"/>
    <x v="2"/>
    <s v="Arts"/>
    <d v="2024-02-25T00:00:00"/>
    <s v="Enrolled"/>
    <n v="2965"/>
    <n v="4420"/>
    <n v="3.5"/>
    <n v="79"/>
    <n v="564"/>
    <s v="Excellent"/>
    <s v="Dr. Sharma"/>
  </r>
  <r>
    <s v="S2118"/>
    <s v="Student_1118"/>
    <x v="0"/>
    <s v="Engineering"/>
    <d v="2024-02-25T00:00:00"/>
    <s v="Enrolled"/>
    <n v="10945"/>
    <n v="3789"/>
    <n v="3.56"/>
    <n v="39"/>
    <n v="564"/>
    <s v="Excellent"/>
    <s v=" Dr. Mehta"/>
  </r>
  <r>
    <s v="S2119"/>
    <s v="Student_1119"/>
    <x v="6"/>
    <s v="Business"/>
    <d v="2024-04-24T00:00:00"/>
    <s v="Completed"/>
    <n v="5840"/>
    <n v="9839"/>
    <n v="3.91"/>
    <n v="21"/>
    <n v="0"/>
    <s v="Excellent"/>
    <s v="Dr. Sinha"/>
  </r>
  <r>
    <s v="S2120"/>
    <s v="Student_1120"/>
    <x v="4"/>
    <s v="Business"/>
    <d v="2023-12-28T00:00:00"/>
    <s v="Completed"/>
    <n v="11837"/>
    <n v="4235"/>
    <n v="3.73"/>
    <n v="67"/>
    <n v="0"/>
    <s v="Excellent"/>
    <s v="Dr. Sinha"/>
  </r>
  <r>
    <s v="S2121"/>
    <s v="Student_1121"/>
    <x v="7"/>
    <s v="Arts"/>
    <d v="2023-11-15T00:00:00"/>
    <s v="Completed"/>
    <n v="2593"/>
    <n v="3001"/>
    <n v="2.4"/>
    <n v="25"/>
    <n v="0"/>
    <s v="Average"/>
    <s v="Dr. Sharma"/>
  </r>
  <r>
    <s v="S2122"/>
    <s v="Student_1122"/>
    <x v="1"/>
    <s v="Business"/>
    <d v="2023-10-23T00:00:00"/>
    <s v="Enrolled"/>
    <n v="4320"/>
    <n v="5243"/>
    <n v="4"/>
    <n v="67"/>
    <n v="689"/>
    <s v="Excellent"/>
    <s v="Dr. Sinha"/>
  </r>
  <r>
    <s v="S2123"/>
    <s v="Student_1123"/>
    <x v="1"/>
    <s v="Engineering"/>
    <d v="2022-08-06T00:00:00"/>
    <s v="Completed"/>
    <n v="5074"/>
    <n v="3228"/>
    <n v="3.89"/>
    <n v="10"/>
    <n v="0"/>
    <s v="Excellent"/>
    <s v=" Dr. Mehta"/>
  </r>
  <r>
    <s v="S2124"/>
    <s v="Student_1124"/>
    <x v="1"/>
    <s v="Business"/>
    <d v="2023-07-31T00:00:00"/>
    <s v="Enrolled"/>
    <n v="10173"/>
    <n v="2208"/>
    <n v="2.9"/>
    <n v="3"/>
    <n v="773"/>
    <s v="Average"/>
    <s v="Dr. Sinha"/>
  </r>
  <r>
    <s v="S2125"/>
    <s v="Student_1125"/>
    <x v="4"/>
    <s v="Engineering"/>
    <d v="2022-05-03T00:00:00"/>
    <s v="Completed"/>
    <n v="12039"/>
    <n v="2849"/>
    <n v="2.93"/>
    <n v="4"/>
    <n v="0"/>
    <s v="Average"/>
    <s v=" Dr. Mehta"/>
  </r>
  <r>
    <s v="S2126"/>
    <s v="Student_1126"/>
    <x v="7"/>
    <s v="Arts"/>
    <d v="2023-09-03T00:00:00"/>
    <s v="Enrolled"/>
    <n v="9593"/>
    <n v="3437"/>
    <n v="3.75"/>
    <n v="117"/>
    <n v="739"/>
    <s v="Excellent"/>
    <s v="Dr. Sharma"/>
  </r>
  <r>
    <s v="S2127"/>
    <s v="Student_1127"/>
    <x v="7"/>
    <s v="Arts"/>
    <d v="2022-09-12T00:00:00"/>
    <s v="Enrolled"/>
    <n v="12305"/>
    <n v="4221"/>
    <n v="3.38"/>
    <n v="40"/>
    <n v="1095"/>
    <s v="Good"/>
    <s v="Dr. Sharma"/>
  </r>
  <r>
    <s v="S2128"/>
    <s v="Student_1128"/>
    <x v="1"/>
    <s v="Business"/>
    <d v="2023-09-27T00:00:00"/>
    <s v="Enrolled"/>
    <n v="10591"/>
    <n v="8903"/>
    <n v="3.69"/>
    <n v="106"/>
    <n v="715"/>
    <s v="Excellent"/>
    <s v="Dr. Sinha"/>
  </r>
  <r>
    <s v="S2129"/>
    <s v="Student_1129"/>
    <x v="5"/>
    <s v="Business"/>
    <d v="2023-09-30T00:00:00"/>
    <s v="Enrolled"/>
    <n v="7321"/>
    <n v="2534"/>
    <n v="3.52"/>
    <n v="33"/>
    <n v="712"/>
    <s v="Excellent"/>
    <s v="Dr. Sinha"/>
  </r>
  <r>
    <s v="S2130"/>
    <s v="Student_1130"/>
    <x v="1"/>
    <s v="Arts"/>
    <d v="2023-11-04T00:00:00"/>
    <s v="Enrolled"/>
    <n v="7742"/>
    <n v="3650"/>
    <n v="3.42"/>
    <n v="60"/>
    <n v="677"/>
    <s v="Good"/>
    <s v="Dr. Sharma"/>
  </r>
  <r>
    <s v="S2131"/>
    <s v="Student_1131"/>
    <x v="3"/>
    <s v="Arts"/>
    <d v="2024-03-20T00:00:00"/>
    <s v="Enrolled"/>
    <n v="11854"/>
    <n v="1254"/>
    <n v="3.76"/>
    <n v="1"/>
    <n v="540"/>
    <s v="Excellent"/>
    <s v="Dr. Sharma"/>
  </r>
  <r>
    <s v="S2132"/>
    <s v="Student_1132"/>
    <x v="3"/>
    <s v="Business"/>
    <d v="2023-02-25T00:00:00"/>
    <s v="Dropped"/>
    <n v="3324"/>
    <n v="6168"/>
    <n v="3.97"/>
    <n v="54"/>
    <n v="0"/>
    <s v="Excellent"/>
    <s v="Dr. Sinha"/>
  </r>
  <r>
    <s v="S2133"/>
    <s v="Student_1133"/>
    <x v="1"/>
    <s v="Business"/>
    <d v="2024-03-30T00:00:00"/>
    <s v="Enrolled"/>
    <n v="6655"/>
    <n v="8989"/>
    <n v="3.86"/>
    <n v="82"/>
    <n v="530"/>
    <s v="Excellent"/>
    <s v="Dr. Sinha"/>
  </r>
  <r>
    <s v="S2134"/>
    <s v="Student_1134"/>
    <x v="5"/>
    <s v="Engineering"/>
    <d v="2022-01-10T00:00:00"/>
    <s v="Enrolled"/>
    <n v="6724"/>
    <n v="1796"/>
    <n v="3.56"/>
    <n v="9"/>
    <n v="1340"/>
    <s v="Excellent"/>
    <s v=" Dr. Mehta"/>
  </r>
  <r>
    <s v="S2135"/>
    <s v="Student_1135"/>
    <x v="7"/>
    <s v="Business"/>
    <d v="2024-02-01T00:00:00"/>
    <s v="Completed"/>
    <n v="7277"/>
    <n v="7758"/>
    <n v="3.04"/>
    <n v="0"/>
    <n v="0"/>
    <s v="Good"/>
    <s v="Dr. Sinha"/>
  </r>
  <r>
    <s v="S2136"/>
    <s v="Student_1136"/>
    <x v="3"/>
    <s v="Arts"/>
    <d v="2022-03-17T00:00:00"/>
    <s v="Enrolled"/>
    <n v="10295"/>
    <n v="4718"/>
    <n v="2.93"/>
    <n v="80"/>
    <n v="1274"/>
    <s v="Average"/>
    <s v="Dr. Sharma"/>
  </r>
  <r>
    <s v="S2137"/>
    <s v="Student_1137"/>
    <x v="2"/>
    <s v="Arts"/>
    <d v="2022-02-08T00:00:00"/>
    <s v="Enrolled"/>
    <n v="14993"/>
    <n v="3599"/>
    <n v="2.61"/>
    <n v="47"/>
    <n v="1311"/>
    <s v="Average"/>
    <s v="Dr. Sharma"/>
  </r>
  <r>
    <s v="S2138"/>
    <s v="Student_1138"/>
    <x v="1"/>
    <s v="Business"/>
    <d v="2023-12-24T00:00:00"/>
    <s v="Enrolled"/>
    <n v="4493"/>
    <n v="7576"/>
    <n v="2.69"/>
    <n v="99"/>
    <n v="627"/>
    <s v="Average"/>
    <s v="Dr. Sinha"/>
  </r>
  <r>
    <s v="S2139"/>
    <s v="Student_1139"/>
    <x v="0"/>
    <s v="Arts"/>
    <d v="2023-03-25T00:00:00"/>
    <s v="Enrolled"/>
    <n v="6908"/>
    <n v="4097"/>
    <n v="3.41"/>
    <n v="65"/>
    <n v="901"/>
    <s v="Good"/>
    <s v="Dr. Sharma"/>
  </r>
  <r>
    <s v="S2140"/>
    <s v="Student_1140"/>
    <x v="7"/>
    <s v="Arts"/>
    <d v="2022-06-15T00:00:00"/>
    <s v="Enrolled"/>
    <n v="13292"/>
    <n v="1593"/>
    <n v="3.54"/>
    <n v="72"/>
    <n v="1184"/>
    <s v="Excellent"/>
    <s v="Dr. Sharma"/>
  </r>
  <r>
    <s v="S2141"/>
    <s v="Student_1141"/>
    <x v="6"/>
    <s v="Arts"/>
    <d v="2024-03-12T00:00:00"/>
    <s v="Enrolled"/>
    <n v="14486"/>
    <n v="3971"/>
    <n v="3.31"/>
    <n v="97"/>
    <n v="548"/>
    <s v="Good"/>
    <s v="Dr. Sharma"/>
  </r>
  <r>
    <s v="S2142"/>
    <s v="Student_1142"/>
    <x v="3"/>
    <s v="Science"/>
    <d v="2024-05-29T00:00:00"/>
    <s v="Completed"/>
    <n v="9401"/>
    <n v="6397"/>
    <n v="3.79"/>
    <n v="99"/>
    <n v="0"/>
    <s v="Excellent"/>
    <s v="Dr. Roy"/>
  </r>
  <r>
    <s v="S2143"/>
    <s v="Student_1143"/>
    <x v="3"/>
    <s v="Engineering"/>
    <d v="2024-02-13T00:00:00"/>
    <s v="Enrolled"/>
    <n v="9412"/>
    <n v="8356"/>
    <n v="2.4900000000000002"/>
    <n v="57"/>
    <n v="576"/>
    <s v="Average"/>
    <s v=" Dr. Mehta"/>
  </r>
  <r>
    <s v="S2144"/>
    <s v="Student_1144"/>
    <x v="6"/>
    <s v="Engineering"/>
    <d v="2023-12-11T00:00:00"/>
    <s v="Enrolled"/>
    <n v="4940"/>
    <n v="3090"/>
    <n v="3.66"/>
    <n v="59"/>
    <n v="640"/>
    <s v="Excellent"/>
    <s v=" Dr. Mehta"/>
  </r>
  <r>
    <s v="S2145"/>
    <s v="Student_1145"/>
    <x v="1"/>
    <s v="Business"/>
    <d v="2024-05-04T00:00:00"/>
    <s v="Completed"/>
    <n v="2258"/>
    <n v="2167"/>
    <n v="3.71"/>
    <n v="37"/>
    <n v="0"/>
    <s v="Excellent"/>
    <s v="Dr. Sinha"/>
  </r>
  <r>
    <s v="S2146"/>
    <s v="Student_1146"/>
    <x v="6"/>
    <s v="Business"/>
    <d v="2023-06-28T00:00:00"/>
    <s v="Enrolled"/>
    <n v="12187"/>
    <n v="6773"/>
    <n v="3.49"/>
    <n v="74"/>
    <n v="806"/>
    <s v="Good"/>
    <s v="Dr. Sinha"/>
  </r>
  <r>
    <s v="S2147"/>
    <s v="Student_1147"/>
    <x v="7"/>
    <s v="Arts"/>
    <d v="2022-10-21T00:00:00"/>
    <s v="Enrolled"/>
    <n v="11200"/>
    <n v="302"/>
    <n v="2.75"/>
    <n v="13"/>
    <n v="1056"/>
    <s v="Average"/>
    <s v="Dr. Sharma"/>
  </r>
  <r>
    <s v="S2148"/>
    <s v="Student_1148"/>
    <x v="3"/>
    <s v="Science"/>
    <d v="2022-12-14T00:00:00"/>
    <s v="Enrolled"/>
    <n v="3576"/>
    <n v="1605"/>
    <n v="2.0699999999999998"/>
    <n v="18"/>
    <n v="1002"/>
    <s v="Average"/>
    <s v="Dr. Roy"/>
  </r>
  <r>
    <s v="S2149"/>
    <s v="Student_1149"/>
    <x v="2"/>
    <s v="Arts"/>
    <d v="2023-11-20T00:00:00"/>
    <s v="Enrolled"/>
    <n v="6142"/>
    <n v="1679"/>
    <n v="2.72"/>
    <n v="82"/>
    <n v="661"/>
    <s v="Average"/>
    <s v="Dr. Sharma"/>
  </r>
  <r>
    <s v="S2150"/>
    <s v="Student_1150"/>
    <x v="4"/>
    <s v="Science"/>
    <d v="2023-05-08T00:00:00"/>
    <s v="Enrolled"/>
    <n v="11980"/>
    <n v="6646"/>
    <n v="2.04"/>
    <n v="84"/>
    <n v="857"/>
    <s v="Average"/>
    <s v="Dr. Roy"/>
  </r>
  <r>
    <s v="S2151"/>
    <s v="Student_1151"/>
    <x v="3"/>
    <s v="Science"/>
    <d v="2024-06-18T00:00:00"/>
    <s v="Enrolled"/>
    <n v="7486"/>
    <n v="7006"/>
    <n v="2.86"/>
    <n v="104"/>
    <n v="450"/>
    <s v="Average"/>
    <s v="Dr. Roy"/>
  </r>
  <r>
    <s v="S2152"/>
    <s v="Student_1152"/>
    <x v="6"/>
    <s v="Engineering"/>
    <d v="2023-11-03T00:00:00"/>
    <s v="Enrolled"/>
    <n v="5997"/>
    <n v="6311"/>
    <n v="2.66"/>
    <n v="49"/>
    <n v="678"/>
    <s v="Average"/>
    <s v=" Dr. Mehta"/>
  </r>
  <r>
    <s v="S2153"/>
    <s v="Student_1153"/>
    <x v="6"/>
    <s v="Arts"/>
    <d v="2022-02-17T00:00:00"/>
    <s v="Completed"/>
    <n v="10841"/>
    <n v="3690"/>
    <n v="2.39"/>
    <n v="68"/>
    <n v="0"/>
    <s v="Average"/>
    <s v="Dr. Sharma"/>
  </r>
  <r>
    <s v="S2154"/>
    <s v="Student_1154"/>
    <x v="3"/>
    <s v="Business"/>
    <d v="2023-09-07T00:00:00"/>
    <s v="Enrolled"/>
    <n v="3841"/>
    <n v="4198"/>
    <n v="2.38"/>
    <n v="53"/>
    <n v="735"/>
    <s v="Average"/>
    <s v="Dr. Sinha"/>
  </r>
  <r>
    <s v="S2155"/>
    <s v="Student_1155"/>
    <x v="0"/>
    <s v="Business"/>
    <d v="2024-06-12T00:00:00"/>
    <s v="Enrolled"/>
    <n v="13164"/>
    <n v="4550"/>
    <n v="3.08"/>
    <n v="62"/>
    <n v="456"/>
    <s v="Good"/>
    <s v="Dr. Sinha"/>
  </r>
  <r>
    <s v="S2156"/>
    <s v="Student_1156"/>
    <x v="2"/>
    <s v="Engineering"/>
    <d v="2023-02-26T00:00:00"/>
    <s v="Dropped"/>
    <n v="5796"/>
    <n v="9267"/>
    <n v="3.81"/>
    <n v="68"/>
    <n v="0"/>
    <s v="Excellent"/>
    <s v=" Dr. Mehta"/>
  </r>
  <r>
    <s v="S2157"/>
    <s v="Student_1157"/>
    <x v="2"/>
    <s v="Arts"/>
    <d v="2022-06-22T00:00:00"/>
    <s v="Enrolled"/>
    <n v="9635"/>
    <n v="3090"/>
    <n v="2.99"/>
    <n v="33"/>
    <n v="1177"/>
    <s v="Average"/>
    <s v="Dr. Sharma"/>
  </r>
  <r>
    <s v="S2158"/>
    <s v="Student_1158"/>
    <x v="1"/>
    <s v="Engineering"/>
    <d v="2024-02-21T00:00:00"/>
    <s v="Enrolled"/>
    <n v="2086"/>
    <n v="9790"/>
    <n v="2.17"/>
    <n v="27"/>
    <n v="568"/>
    <s v="Average"/>
    <s v=" Dr. Mehta"/>
  </r>
  <r>
    <s v="S2159"/>
    <s v="Student_1159"/>
    <x v="2"/>
    <s v="Arts"/>
    <d v="2022-11-01T00:00:00"/>
    <s v="Enrolled"/>
    <n v="8164"/>
    <n v="1674"/>
    <n v="3.24"/>
    <n v="114"/>
    <n v="1045"/>
    <s v="Good"/>
    <s v="Dr. Sharma"/>
  </r>
  <r>
    <s v="S2160"/>
    <s v="Student_1160"/>
    <x v="4"/>
    <s v="Science"/>
    <d v="2024-06-03T00:00:00"/>
    <s v="Completed"/>
    <n v="8694"/>
    <n v="4198"/>
    <n v="3.36"/>
    <n v="28"/>
    <n v="0"/>
    <s v="Good"/>
    <s v="Dr. Roy"/>
  </r>
  <r>
    <s v="S2161"/>
    <s v="Student_1161"/>
    <x v="1"/>
    <s v="Engineering"/>
    <d v="2023-07-01T00:00:00"/>
    <s v="Dropped"/>
    <n v="2766"/>
    <n v="3689"/>
    <n v="2.29"/>
    <n v="38"/>
    <n v="0"/>
    <s v="Average"/>
    <s v=" Dr. Mehta"/>
  </r>
  <r>
    <s v="S2162"/>
    <s v="Student_1162"/>
    <x v="7"/>
    <s v="Science"/>
    <d v="2022-09-13T00:00:00"/>
    <s v="Enrolled"/>
    <n v="8228"/>
    <n v="2328"/>
    <n v="2.2000000000000002"/>
    <n v="113"/>
    <n v="1094"/>
    <s v="Average"/>
    <s v="Dr. Roy"/>
  </r>
  <r>
    <s v="S2163"/>
    <s v="Student_1163"/>
    <x v="1"/>
    <s v="Arts"/>
    <d v="2023-01-20T00:00:00"/>
    <s v="Enrolled"/>
    <n v="6310"/>
    <n v="6133"/>
    <n v="3.37"/>
    <n v="82"/>
    <n v="965"/>
    <s v="Good"/>
    <s v="Dr. Sharma"/>
  </r>
  <r>
    <s v="S2164"/>
    <s v="Student_1164"/>
    <x v="2"/>
    <s v="Engineering"/>
    <d v="2022-06-18T00:00:00"/>
    <s v="Completed"/>
    <n v="7845"/>
    <n v="8796"/>
    <n v="3.54"/>
    <n v="22"/>
    <n v="0"/>
    <s v="Excellent"/>
    <s v=" Dr. Mehta"/>
  </r>
  <r>
    <s v="S2165"/>
    <s v="Student_1165"/>
    <x v="0"/>
    <s v="Engineering"/>
    <d v="2022-08-27T00:00:00"/>
    <s v="Enrolled"/>
    <n v="9700"/>
    <n v="5277"/>
    <n v="3.74"/>
    <n v="61"/>
    <n v="1111"/>
    <s v="Excellent"/>
    <s v=" Dr. Mehta"/>
  </r>
  <r>
    <s v="S2166"/>
    <s v="Student_1166"/>
    <x v="5"/>
    <s v="Arts"/>
    <d v="2024-05-26T00:00:00"/>
    <s v="Enrolled"/>
    <n v="6402"/>
    <n v="8298"/>
    <n v="2.7"/>
    <n v="24"/>
    <n v="473"/>
    <s v="Average"/>
    <s v="Dr. Sharma"/>
  </r>
  <r>
    <s v="S2167"/>
    <s v="Student_1167"/>
    <x v="7"/>
    <s v="Arts"/>
    <d v="2023-08-05T00:00:00"/>
    <s v="Enrolled"/>
    <n v="9573"/>
    <n v="6314"/>
    <n v="3.03"/>
    <n v="20"/>
    <n v="768"/>
    <s v="Good"/>
    <s v="Dr. Sharma"/>
  </r>
  <r>
    <s v="S2168"/>
    <s v="Student_1168"/>
    <x v="4"/>
    <s v="Engineering"/>
    <d v="2023-01-19T00:00:00"/>
    <s v="Completed"/>
    <n v="7706"/>
    <n v="6640"/>
    <n v="3.18"/>
    <n v="59"/>
    <n v="0"/>
    <s v="Good"/>
    <s v=" Dr. Mehta"/>
  </r>
  <r>
    <s v="S2169"/>
    <s v="Student_1169"/>
    <x v="0"/>
    <s v="Arts"/>
    <d v="2022-07-02T00:00:00"/>
    <s v="Enrolled"/>
    <n v="12608"/>
    <n v="1280"/>
    <n v="2.16"/>
    <n v="69"/>
    <n v="1167"/>
    <s v="Average"/>
    <s v="Dr. Sharma"/>
  </r>
  <r>
    <s v="S2170"/>
    <s v="Student_1170"/>
    <x v="3"/>
    <s v="Business"/>
    <d v="2024-05-23T00:00:00"/>
    <s v="Completed"/>
    <n v="8446"/>
    <n v="2499"/>
    <n v="2.5099999999999998"/>
    <n v="20"/>
    <n v="0"/>
    <s v="Average"/>
    <s v="Dr. Sinha"/>
  </r>
  <r>
    <s v="S2171"/>
    <s v="Student_1171"/>
    <x v="4"/>
    <s v="Science"/>
    <d v="2024-03-12T00:00:00"/>
    <s v="Enrolled"/>
    <n v="2545"/>
    <n v="7321"/>
    <n v="3.37"/>
    <n v="92"/>
    <n v="548"/>
    <s v="Good"/>
    <s v="Dr. Roy"/>
  </r>
  <r>
    <s v="S2172"/>
    <s v="Student_1172"/>
    <x v="4"/>
    <s v="Business"/>
    <d v="2022-06-11T00:00:00"/>
    <s v="Enrolled"/>
    <n v="8550"/>
    <n v="4769"/>
    <n v="3.71"/>
    <n v="96"/>
    <n v="1188"/>
    <s v="Excellent"/>
    <s v="Dr. Sinha"/>
  </r>
  <r>
    <s v="S2173"/>
    <s v="Student_1173"/>
    <x v="0"/>
    <s v="Science"/>
    <d v="2023-08-25T00:00:00"/>
    <s v="Enrolled"/>
    <n v="12524"/>
    <n v="7194"/>
    <n v="2.37"/>
    <n v="83"/>
    <n v="748"/>
    <s v="Average"/>
    <s v="Dr. Roy"/>
  </r>
  <r>
    <s v="S2174"/>
    <s v="Student_1174"/>
    <x v="5"/>
    <s v="Arts"/>
    <d v="2022-07-30T00:00:00"/>
    <s v="Completed"/>
    <n v="10890"/>
    <n v="155"/>
    <n v="3.4"/>
    <n v="5"/>
    <n v="0"/>
    <s v="Good"/>
    <s v="Dr. Sharma"/>
  </r>
  <r>
    <s v="S2175"/>
    <s v="Student_1175"/>
    <x v="6"/>
    <s v="Business"/>
    <d v="2022-05-16T00:00:00"/>
    <s v="Enrolled"/>
    <n v="2192"/>
    <n v="6436"/>
    <n v="2.78"/>
    <n v="40"/>
    <n v="1214"/>
    <s v="Average"/>
    <s v="Dr. Sinha"/>
  </r>
  <r>
    <s v="S2176"/>
    <s v="Student_1176"/>
    <x v="7"/>
    <s v="Engineering"/>
    <d v="2024-05-17T00:00:00"/>
    <s v="Enrolled"/>
    <n v="5414"/>
    <n v="7691"/>
    <n v="2.96"/>
    <n v="85"/>
    <n v="482"/>
    <s v="Average"/>
    <s v=" Dr. Mehta"/>
  </r>
  <r>
    <s v="S2177"/>
    <s v="Student_1177"/>
    <x v="4"/>
    <s v="Engineering"/>
    <d v="2023-01-28T00:00:00"/>
    <s v="Enrolled"/>
    <n v="14445"/>
    <n v="8067"/>
    <n v="2.42"/>
    <n v="115"/>
    <n v="957"/>
    <s v="Average"/>
    <s v=" Dr. Mehta"/>
  </r>
  <r>
    <s v="S2178"/>
    <s v="Student_1178"/>
    <x v="4"/>
    <s v="Science"/>
    <d v="2022-09-03T00:00:00"/>
    <s v="Completed"/>
    <n v="6203"/>
    <n v="4414"/>
    <n v="3.19"/>
    <n v="8"/>
    <n v="0"/>
    <s v="Good"/>
    <s v="Dr. Roy"/>
  </r>
  <r>
    <s v="S2179"/>
    <s v="Student_1179"/>
    <x v="7"/>
    <s v="Arts"/>
    <d v="2023-01-01T00:00:00"/>
    <s v="Completed"/>
    <n v="2102"/>
    <n v="541"/>
    <n v="2.87"/>
    <n v="65"/>
    <n v="0"/>
    <s v="Average"/>
    <s v="Dr. Sharma"/>
  </r>
  <r>
    <s v="S2180"/>
    <s v="Student_1180"/>
    <x v="7"/>
    <s v="Arts"/>
    <d v="2022-06-30T00:00:00"/>
    <s v="Enrolled"/>
    <n v="11324"/>
    <n v="3891"/>
    <n v="2.94"/>
    <n v="86"/>
    <n v="1169"/>
    <s v="Average"/>
    <s v="Dr. Sharma"/>
  </r>
  <r>
    <s v="S2181"/>
    <s v="Student_1181"/>
    <x v="1"/>
    <s v="Engineering"/>
    <d v="2022-06-11T00:00:00"/>
    <s v="Enrolled"/>
    <n v="5209"/>
    <n v="438"/>
    <n v="3.47"/>
    <n v="60"/>
    <n v="1188"/>
    <s v="Good"/>
    <s v=" Dr. Mehta"/>
  </r>
  <r>
    <s v="S2182"/>
    <s v="Student_1182"/>
    <x v="1"/>
    <s v="Business"/>
    <d v="2023-03-06T00:00:00"/>
    <s v="Enrolled"/>
    <n v="6599"/>
    <n v="5901"/>
    <n v="2.14"/>
    <n v="108"/>
    <n v="920"/>
    <s v="Average"/>
    <s v="Dr. Sinha"/>
  </r>
  <r>
    <s v="S2183"/>
    <s v="Student_1183"/>
    <x v="6"/>
    <s v="Engineering"/>
    <d v="2023-08-13T00:00:00"/>
    <s v="Completed"/>
    <n v="4959"/>
    <n v="7747"/>
    <n v="3.05"/>
    <n v="96"/>
    <n v="0"/>
    <s v="Good"/>
    <s v=" Dr. Mehta"/>
  </r>
  <r>
    <s v="S2184"/>
    <s v="Student_1184"/>
    <x v="1"/>
    <s v="Business"/>
    <d v="2024-05-04T00:00:00"/>
    <s v="Enrolled"/>
    <n v="8084"/>
    <n v="6788"/>
    <n v="3.26"/>
    <n v="115"/>
    <n v="495"/>
    <s v="Good"/>
    <s v="Dr. Sinha"/>
  </r>
  <r>
    <s v="S2185"/>
    <s v="Student_1185"/>
    <x v="0"/>
    <s v="Engineering"/>
    <d v="2022-03-06T00:00:00"/>
    <s v="Completed"/>
    <n v="4306"/>
    <n v="3004"/>
    <n v="2"/>
    <n v="60"/>
    <n v="0"/>
    <s v="Average"/>
    <s v=" Dr. Mehta"/>
  </r>
  <r>
    <s v="S2186"/>
    <s v="Student_1186"/>
    <x v="2"/>
    <s v="Arts"/>
    <d v="2022-04-27T00:00:00"/>
    <s v="Dropped"/>
    <n v="6691"/>
    <n v="7758"/>
    <n v="3.21"/>
    <n v="87"/>
    <n v="0"/>
    <s v="Good"/>
    <s v="Dr. Sharma"/>
  </r>
  <r>
    <s v="S2187"/>
    <s v="Student_1187"/>
    <x v="2"/>
    <s v="Science"/>
    <d v="2023-01-02T00:00:00"/>
    <s v="Completed"/>
    <n v="7712"/>
    <n v="5785"/>
    <n v="3.48"/>
    <n v="115"/>
    <n v="0"/>
    <s v="Good"/>
    <s v="Dr. Roy"/>
  </r>
  <r>
    <s v="S2188"/>
    <s v="Student_1188"/>
    <x v="4"/>
    <s v="Science"/>
    <d v="2022-07-15T00:00:00"/>
    <s v="Dropped"/>
    <n v="7597"/>
    <n v="9463"/>
    <n v="3.9"/>
    <n v="65"/>
    <n v="0"/>
    <s v="Excellent"/>
    <s v="Dr. Roy"/>
  </r>
  <r>
    <s v="S2189"/>
    <s v="Student_1189"/>
    <x v="0"/>
    <s v="Engineering"/>
    <d v="2023-07-26T00:00:00"/>
    <s v="Completed"/>
    <n v="9288"/>
    <n v="8158"/>
    <n v="3.65"/>
    <n v="55"/>
    <n v="0"/>
    <s v="Excellent"/>
    <s v=" Dr. Mehta"/>
  </r>
  <r>
    <s v="S2190"/>
    <s v="Student_1190"/>
    <x v="6"/>
    <s v="Business"/>
    <d v="2024-04-15T00:00:00"/>
    <s v="Enrolled"/>
    <n v="3940"/>
    <n v="4690"/>
    <n v="3.42"/>
    <n v="12"/>
    <n v="514"/>
    <s v="Good"/>
    <s v="Dr. Sinha"/>
  </r>
  <r>
    <s v="S2191"/>
    <s v="Student_1191"/>
    <x v="0"/>
    <s v="Arts"/>
    <d v="2023-01-23T00:00:00"/>
    <s v="Enrolled"/>
    <n v="10498"/>
    <n v="3841"/>
    <n v="3.76"/>
    <n v="94"/>
    <n v="962"/>
    <s v="Excellent"/>
    <s v="Dr. Sharma"/>
  </r>
  <r>
    <s v="S2192"/>
    <s v="Student_1192"/>
    <x v="2"/>
    <s v="Science"/>
    <d v="2024-01-18T00:00:00"/>
    <s v="Completed"/>
    <n v="9664"/>
    <n v="5928"/>
    <n v="2.8"/>
    <n v="52"/>
    <n v="0"/>
    <s v="Average"/>
    <s v="Dr. Roy"/>
  </r>
  <r>
    <s v="S2193"/>
    <s v="Student_1193"/>
    <x v="7"/>
    <s v="Arts"/>
    <d v="2023-06-12T00:00:00"/>
    <s v="Completed"/>
    <n v="13106"/>
    <n v="6487"/>
    <n v="2.5299999999999998"/>
    <n v="61"/>
    <n v="0"/>
    <s v="Average"/>
    <s v="Dr. Sharma"/>
  </r>
  <r>
    <s v="S2194"/>
    <s v="Student_1194"/>
    <x v="6"/>
    <s v="Science"/>
    <d v="2023-02-11T00:00:00"/>
    <s v="Completed"/>
    <n v="9730"/>
    <n v="4810"/>
    <n v="3.13"/>
    <n v="73"/>
    <n v="0"/>
    <s v="Good"/>
    <s v="Dr. Roy"/>
  </r>
  <r>
    <s v="S2195"/>
    <s v="Student_1195"/>
    <x v="5"/>
    <s v="Science"/>
    <d v="2023-10-12T00:00:00"/>
    <s v="Enrolled"/>
    <n v="8764"/>
    <n v="6811"/>
    <n v="3.72"/>
    <n v="100"/>
    <n v="700"/>
    <s v="Excellent"/>
    <s v="Dr. Roy"/>
  </r>
  <r>
    <s v="S2196"/>
    <s v="Student_1196"/>
    <x v="3"/>
    <s v="Science"/>
    <d v="2023-11-30T00:00:00"/>
    <s v="Dropped"/>
    <n v="11719"/>
    <n v="8671"/>
    <n v="2.4500000000000002"/>
    <n v="60"/>
    <n v="0"/>
    <s v="Average"/>
    <s v="Dr. Roy"/>
  </r>
  <r>
    <s v="S2197"/>
    <s v="Student_1197"/>
    <x v="0"/>
    <s v="Science"/>
    <d v="2022-09-12T00:00:00"/>
    <s v="Enrolled"/>
    <n v="14745"/>
    <n v="5188"/>
    <n v="2.2999999999999998"/>
    <n v="106"/>
    <n v="1095"/>
    <s v="Average"/>
    <s v="Dr. Roy"/>
  </r>
  <r>
    <s v="S2198"/>
    <s v="Student_1198"/>
    <x v="0"/>
    <s v="Science"/>
    <d v="2023-09-08T00:00:00"/>
    <s v="Enrolled"/>
    <n v="9290"/>
    <n v="2010"/>
    <n v="3.08"/>
    <n v="65"/>
    <n v="734"/>
    <s v="Good"/>
    <s v="Dr. Roy"/>
  </r>
  <r>
    <s v="S2199"/>
    <s v="Student_1199"/>
    <x v="3"/>
    <s v="Business"/>
    <d v="2024-01-31T00:00:00"/>
    <s v="Completed"/>
    <n v="2623"/>
    <n v="5298"/>
    <n v="2.14"/>
    <n v="119"/>
    <n v="0"/>
    <s v="Average"/>
    <s v="Dr. Sinha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s v="S1000"/>
    <s v="Student_0"/>
    <s v="Biology"/>
    <x v="0"/>
    <d v="2023-03-28T00:00:00"/>
    <s v="Enrolled"/>
    <n v="14714"/>
    <n v="1099"/>
    <n v="2.39"/>
    <n v="89"/>
  </r>
  <r>
    <s v="S1001"/>
    <s v="Student_1"/>
    <s v="Data Science"/>
    <x v="1"/>
    <d v="2022-10-21T00:00:00"/>
    <s v="Completed"/>
    <n v="5718"/>
    <n v="4700"/>
    <n v="3.49"/>
    <n v="79"/>
  </r>
  <r>
    <s v="S1002"/>
    <s v="Student_2"/>
    <s v="Business Analytics"/>
    <x v="0"/>
    <d v="2023-09-11T00:00:00"/>
    <s v="Enrolled"/>
    <n v="5726"/>
    <n v="3408"/>
    <n v="3.08"/>
    <n v="84"/>
  </r>
  <r>
    <s v="S1003"/>
    <s v="Student_3"/>
    <s v="Psychology"/>
    <x v="1"/>
    <d v="2023-11-23T00:00:00"/>
    <s v="Completed"/>
    <n v="10846"/>
    <n v="3245"/>
    <n v="3.59"/>
    <n v="9"/>
  </r>
  <r>
    <s v="S1004"/>
    <s v="Student_4"/>
    <s v="Economics"/>
    <x v="1"/>
    <d v="2024-04-18T00:00:00"/>
    <s v="Enrolled"/>
    <n v="11437"/>
    <n v="4259"/>
    <n v="3.31"/>
    <n v="72"/>
  </r>
  <r>
    <s v="S1005"/>
    <s v="Student_5"/>
    <s v="Data Science"/>
    <x v="2"/>
    <d v="2022-06-25T00:00:00"/>
    <s v="Completed"/>
    <n v="13342"/>
    <n v="2831"/>
    <n v="3.39"/>
    <n v="107"/>
  </r>
  <r>
    <s v="S1006"/>
    <s v="Student_6"/>
    <s v="Psychology"/>
    <x v="0"/>
    <d v="2023-02-19T00:00:00"/>
    <s v="Enrolled"/>
    <n v="3831"/>
    <n v="3078"/>
    <n v="2.4500000000000002"/>
    <n v="70"/>
  </r>
  <r>
    <s v="S1007"/>
    <s v="Student_7"/>
    <s v="Mechanical Engineering"/>
    <x v="0"/>
    <d v="2022-06-02T00:00:00"/>
    <s v="Enrolled"/>
    <n v="8155"/>
    <n v="6039"/>
    <n v="3.41"/>
    <n v="118"/>
  </r>
  <r>
    <s v="S1008"/>
    <s v="Student_8"/>
    <s v="Economics"/>
    <x v="2"/>
    <d v="2023-01-13T00:00:00"/>
    <s v="Dropped"/>
    <n v="4061"/>
    <n v="2208"/>
    <n v="3.2"/>
    <n v="100"/>
  </r>
  <r>
    <s v="S1009"/>
    <s v="Student_9"/>
    <s v="Data Science"/>
    <x v="0"/>
    <d v="2022-11-16T00:00:00"/>
    <s v="Completed"/>
    <n v="5718"/>
    <n v="2737"/>
    <n v="2.02"/>
    <n v="38"/>
  </r>
  <r>
    <s v="S1010"/>
    <s v="Student_10"/>
    <s v="Business Analytics"/>
    <x v="2"/>
    <d v="2023-03-24T00:00:00"/>
    <s v="Enrolled"/>
    <n v="9724"/>
    <n v="2303"/>
    <n v="2.61"/>
    <n v="52"/>
  </r>
  <r>
    <s v="S1011"/>
    <s v="Student_11"/>
    <s v="Economics"/>
    <x v="2"/>
    <d v="2022-03-04T00:00:00"/>
    <s v="Enrolled"/>
    <n v="6176"/>
    <n v="5301"/>
    <n v="3.16"/>
    <n v="37"/>
  </r>
  <r>
    <s v="S1012"/>
    <s v="Student_12"/>
    <s v="Data Science"/>
    <x v="1"/>
    <d v="2023-10-20T00:00:00"/>
    <s v="Completed"/>
    <n v="11085"/>
    <n v="1939"/>
    <n v="3.02"/>
    <n v="107"/>
  </r>
  <r>
    <s v="S1013"/>
    <s v="Student_13"/>
    <s v="Mechanical Engineering"/>
    <x v="1"/>
    <d v="2022-11-02T00:00:00"/>
    <s v="Completed"/>
    <n v="8006"/>
    <n v="7602"/>
    <n v="3.38"/>
    <n v="84"/>
  </r>
  <r>
    <s v="S1014"/>
    <s v="Student_14"/>
    <s v="Mechanical Engineering"/>
    <x v="1"/>
    <d v="2023-09-27T00:00:00"/>
    <s v="Enrolled"/>
    <n v="14699"/>
    <n v="4188"/>
    <n v="3.4"/>
    <n v="25"/>
  </r>
  <r>
    <s v="S1015"/>
    <s v="Student_15"/>
    <s v="Philosophy"/>
    <x v="2"/>
    <d v="2022-05-04T00:00:00"/>
    <s v="Completed"/>
    <n v="10985"/>
    <n v="1391"/>
    <n v="3.47"/>
    <n v="18"/>
  </r>
  <r>
    <s v="S1016"/>
    <s v="Student_16"/>
    <s v="Architecture"/>
    <x v="0"/>
    <d v="2023-07-22T00:00:00"/>
    <s v="Enrolled"/>
    <n v="6946"/>
    <n v="8514"/>
    <n v="2.08"/>
    <n v="73"/>
  </r>
  <r>
    <s v="S1017"/>
    <s v="Student_17"/>
    <s v="Business Analytics"/>
    <x v="1"/>
    <d v="2023-10-23T00:00:00"/>
    <s v="Enrolled"/>
    <n v="5088"/>
    <n v="1973"/>
    <n v="3.56"/>
    <n v="52"/>
  </r>
  <r>
    <s v="S1018"/>
    <s v="Student_18"/>
    <s v="Economics"/>
    <x v="3"/>
    <d v="2023-02-04T00:00:00"/>
    <s v="Enrolled"/>
    <n v="3188"/>
    <n v="9735"/>
    <n v="3.54"/>
    <n v="67"/>
  </r>
  <r>
    <s v="S1019"/>
    <s v="Student_19"/>
    <s v="Philosophy"/>
    <x v="2"/>
    <d v="2022-07-30T00:00:00"/>
    <s v="Completed"/>
    <n v="6258"/>
    <n v="9965"/>
    <n v="2.48"/>
    <n v="100"/>
  </r>
  <r>
    <s v="S1020"/>
    <s v="Student_20"/>
    <s v="Psychology"/>
    <x v="1"/>
    <d v="2023-08-28T00:00:00"/>
    <s v="Enrolled"/>
    <n v="12607"/>
    <n v="4963"/>
    <n v="2.86"/>
    <n v="25"/>
  </r>
  <r>
    <s v="S1021"/>
    <s v="Student_21"/>
    <s v="Psychology"/>
    <x v="2"/>
    <d v="2023-03-19T00:00:00"/>
    <s v="Enrolled"/>
    <n v="9303"/>
    <n v="9181"/>
    <n v="2.12"/>
    <n v="119"/>
  </r>
  <r>
    <s v="S1022"/>
    <s v="Student_22"/>
    <s v="Mechanical Engineering"/>
    <x v="0"/>
    <d v="2023-01-06T00:00:00"/>
    <s v="Completed"/>
    <n v="2797"/>
    <n v="6036"/>
    <n v="2.36"/>
    <n v="14"/>
  </r>
  <r>
    <s v="S1023"/>
    <s v="Student_23"/>
    <s v="Biology"/>
    <x v="2"/>
    <d v="2023-06-06T00:00:00"/>
    <s v="Completed"/>
    <n v="6057"/>
    <n v="7133"/>
    <n v="2.57"/>
    <n v="93"/>
  </r>
  <r>
    <s v="S1024"/>
    <s v="Student_24"/>
    <s v="Architecture"/>
    <x v="2"/>
    <d v="2022-01-03T00:00:00"/>
    <s v="Completed"/>
    <n v="8791"/>
    <n v="7232"/>
    <n v="3.2"/>
    <n v="14"/>
  </r>
  <r>
    <s v="S1025"/>
    <s v="Student_25"/>
    <s v="Business Analytics"/>
    <x v="3"/>
    <d v="2024-06-04T00:00:00"/>
    <s v="Enrolled"/>
    <n v="6655"/>
    <n v="6637"/>
    <n v="3.15"/>
    <n v="43"/>
  </r>
  <r>
    <s v="S1026"/>
    <s v="Student_26"/>
    <s v="Biology"/>
    <x v="2"/>
    <d v="2023-06-15T00:00:00"/>
    <s v="Completed"/>
    <n v="5008"/>
    <n v="907"/>
    <n v="3.83"/>
    <n v="96"/>
  </r>
  <r>
    <s v="S1027"/>
    <s v="Student_27"/>
    <s v="Mechanical Engineering"/>
    <x v="1"/>
    <d v="2022-06-25T00:00:00"/>
    <s v="Enrolled"/>
    <n v="13997"/>
    <n v="2778"/>
    <n v="3.22"/>
    <n v="87"/>
  </r>
  <r>
    <s v="S1028"/>
    <s v="Student_28"/>
    <s v="Business Analytics"/>
    <x v="3"/>
    <d v="2023-06-09T00:00:00"/>
    <s v="Enrolled"/>
    <n v="4627"/>
    <n v="5935"/>
    <n v="2.29"/>
    <n v="118"/>
  </r>
  <r>
    <s v="S1029"/>
    <s v="Student_29"/>
    <s v="Biology"/>
    <x v="1"/>
    <d v="2024-04-05T00:00:00"/>
    <s v="Completed"/>
    <n v="6711"/>
    <n v="9649"/>
    <n v="3.2"/>
    <n v="54"/>
  </r>
  <r>
    <s v="S1030"/>
    <s v="Student_30"/>
    <s v="Architecture"/>
    <x v="1"/>
    <d v="2022-09-27T00:00:00"/>
    <s v="Completed"/>
    <n v="2173"/>
    <n v="5739"/>
    <n v="3.09"/>
    <n v="97"/>
  </r>
  <r>
    <s v="S1031"/>
    <s v="Student_31"/>
    <s v="Architecture"/>
    <x v="3"/>
    <d v="2022-02-10T00:00:00"/>
    <s v="Enrolled"/>
    <n v="8163"/>
    <n v="7715"/>
    <n v="2.2799999999999998"/>
    <n v="19"/>
  </r>
  <r>
    <s v="S1032"/>
    <s v="Student_32"/>
    <s v="Economics"/>
    <x v="0"/>
    <d v="2022-01-01T00:00:00"/>
    <s v="Enrolled"/>
    <n v="14774"/>
    <n v="1884"/>
    <n v="2.78"/>
    <n v="9"/>
  </r>
  <r>
    <s v="S1033"/>
    <s v="Student_33"/>
    <s v="Architecture"/>
    <x v="2"/>
    <d v="2023-06-14T00:00:00"/>
    <s v="Completed"/>
    <n v="7783"/>
    <n v="3240"/>
    <n v="2.82"/>
    <n v="115"/>
  </r>
  <r>
    <s v="S1034"/>
    <s v="Student_34"/>
    <s v="Psychology"/>
    <x v="2"/>
    <d v="2022-03-30T00:00:00"/>
    <s v="Completed"/>
    <n v="14442"/>
    <n v="7220"/>
    <n v="2.76"/>
    <n v="109"/>
  </r>
  <r>
    <s v="S1035"/>
    <s v="Student_35"/>
    <s v="Philosophy"/>
    <x v="1"/>
    <d v="2023-05-07T00:00:00"/>
    <s v="Enrolled"/>
    <n v="4770"/>
    <n v="945"/>
    <n v="2.75"/>
    <n v="38"/>
  </r>
  <r>
    <s v="S1036"/>
    <s v="Student_36"/>
    <s v="Data Science"/>
    <x v="0"/>
    <d v="2024-02-06T00:00:00"/>
    <s v="Completed"/>
    <n v="14761"/>
    <n v="4478"/>
    <n v="2.65"/>
    <n v="2"/>
  </r>
  <r>
    <s v="S1037"/>
    <s v="Student_37"/>
    <s v="Architecture"/>
    <x v="1"/>
    <d v="2022-02-27T00:00:00"/>
    <s v="Completed"/>
    <n v="14013"/>
    <n v="9022"/>
    <n v="2.13"/>
    <n v="10"/>
  </r>
  <r>
    <s v="S1038"/>
    <s v="Student_38"/>
    <s v="Psychology"/>
    <x v="3"/>
    <d v="2024-03-28T00:00:00"/>
    <s v="Completed"/>
    <n v="8345"/>
    <n v="5347"/>
    <n v="3.8"/>
    <n v="53"/>
  </r>
  <r>
    <s v="S1039"/>
    <s v="Student_39"/>
    <s v="Data Science"/>
    <x v="1"/>
    <d v="2022-11-18T00:00:00"/>
    <s v="Enrolled"/>
    <n v="10449"/>
    <n v="4324"/>
    <n v="3.08"/>
    <n v="2"/>
  </r>
  <r>
    <s v="S1040"/>
    <s v="Student_40"/>
    <s v="Mechanical Engineering"/>
    <x v="2"/>
    <d v="2023-02-22T00:00:00"/>
    <s v="Enrolled"/>
    <n v="14303"/>
    <n v="4160"/>
    <n v="2.39"/>
    <n v="42"/>
  </r>
  <r>
    <s v="S1041"/>
    <s v="Student_41"/>
    <s v="Philosophy"/>
    <x v="1"/>
    <d v="2022-01-16T00:00:00"/>
    <s v="Enrolled"/>
    <n v="5900"/>
    <n v="9481"/>
    <n v="3.17"/>
    <n v="15"/>
  </r>
  <r>
    <s v="S1042"/>
    <s v="Student_42"/>
    <s v="Mechanical Engineering"/>
    <x v="1"/>
    <d v="2022-12-20T00:00:00"/>
    <s v="Completed"/>
    <n v="6128"/>
    <n v="7957"/>
    <n v="2.2799999999999998"/>
    <n v="115"/>
  </r>
  <r>
    <s v="S1043"/>
    <s v="Student_43"/>
    <s v="Mechanical Engineering"/>
    <x v="0"/>
    <d v="2023-03-12T00:00:00"/>
    <s v="Enrolled"/>
    <n v="10731"/>
    <n v="8324"/>
    <n v="3.2"/>
    <n v="13"/>
  </r>
  <r>
    <s v="S1044"/>
    <s v="Student_44"/>
    <s v="Philosophy"/>
    <x v="2"/>
    <d v="2022-03-29T00:00:00"/>
    <s v="Enrolled"/>
    <n v="12461"/>
    <n v="5874"/>
    <n v="2.31"/>
    <n v="114"/>
  </r>
  <r>
    <s v="S1045"/>
    <s v="Student_45"/>
    <s v="Mechanical Engineering"/>
    <x v="0"/>
    <d v="2023-08-22T00:00:00"/>
    <s v="Enrolled"/>
    <n v="13677"/>
    <n v="7817"/>
    <n v="3.39"/>
    <n v="74"/>
  </r>
  <r>
    <s v="S1046"/>
    <s v="Student_46"/>
    <s v="Business Analytics"/>
    <x v="0"/>
    <d v="2023-09-01T00:00:00"/>
    <s v="Enrolled"/>
    <n v="9276"/>
    <n v="5837"/>
    <n v="3.16"/>
    <n v="92"/>
  </r>
  <r>
    <s v="S1047"/>
    <s v="Student_47"/>
    <s v="Biology"/>
    <x v="1"/>
    <d v="2023-09-13T00:00:00"/>
    <s v="Enrolled"/>
    <n v="2183"/>
    <n v="7214"/>
    <n v="3.33"/>
    <n v="97"/>
  </r>
  <r>
    <s v="S1048"/>
    <s v="Student_48"/>
    <s v="Business Analytics"/>
    <x v="0"/>
    <d v="2023-04-26T00:00:00"/>
    <s v="Completed"/>
    <n v="6227"/>
    <n v="5349"/>
    <n v="3.85"/>
    <n v="75"/>
  </r>
  <r>
    <s v="S1049"/>
    <s v="Student_49"/>
    <s v="Economics"/>
    <x v="0"/>
    <d v="2022-02-07T00:00:00"/>
    <s v="Enrolled"/>
    <n v="4500"/>
    <n v="1352"/>
    <n v="2.91"/>
    <n v="87"/>
  </r>
  <r>
    <s v="S1050"/>
    <s v="Student_50"/>
    <s v="Mechanical Engineering"/>
    <x v="1"/>
    <d v="2024-03-02T00:00:00"/>
    <s v="Enrolled"/>
    <n v="4615"/>
    <n v="3667"/>
    <n v="3.61"/>
    <n v="41"/>
  </r>
  <r>
    <s v="S1051"/>
    <s v="Student_51"/>
    <s v="Economics"/>
    <x v="3"/>
    <d v="2022-05-24T00:00:00"/>
    <s v="Enrolled"/>
    <n v="11879"/>
    <n v="1955"/>
    <n v="3.1"/>
    <n v="7"/>
  </r>
  <r>
    <s v="S1052"/>
    <s v="Student_52"/>
    <s v="Mechanical Engineering"/>
    <x v="3"/>
    <d v="2022-11-28T00:00:00"/>
    <s v="Enrolled"/>
    <n v="4067"/>
    <n v="6992"/>
    <n v="2.34"/>
    <n v="20"/>
  </r>
  <r>
    <s v="S1053"/>
    <s v="Student_53"/>
    <s v="Psychology"/>
    <x v="1"/>
    <d v="2023-03-13T00:00:00"/>
    <s v="Completed"/>
    <n v="4873"/>
    <n v="4377"/>
    <n v="3.78"/>
    <n v="80"/>
  </r>
  <r>
    <s v="S1054"/>
    <s v="Student_54"/>
    <s v="Data Science"/>
    <x v="3"/>
    <d v="2023-01-04T00:00:00"/>
    <s v="Enrolled"/>
    <n v="3391"/>
    <n v="8884"/>
    <n v="3.88"/>
    <n v="59"/>
  </r>
  <r>
    <s v="S1055"/>
    <s v="Student_55"/>
    <s v="Psychology"/>
    <x v="3"/>
    <d v="2024-01-09T00:00:00"/>
    <s v="Enrolled"/>
    <n v="10808"/>
    <n v="8868"/>
    <n v="2.4300000000000002"/>
    <n v="18"/>
  </r>
  <r>
    <s v="S1056"/>
    <s v="Student_56"/>
    <s v="Philosophy"/>
    <x v="0"/>
    <d v="2022-08-12T00:00:00"/>
    <s v="Enrolled"/>
    <n v="5739"/>
    <n v="9881"/>
    <n v="2.42"/>
    <n v="78"/>
  </r>
  <r>
    <s v="S1057"/>
    <s v="Student_57"/>
    <s v="Business Analytics"/>
    <x v="2"/>
    <d v="2023-06-09T00:00:00"/>
    <s v="Enrolled"/>
    <n v="4317"/>
    <n v="4541"/>
    <n v="3.49"/>
    <n v="107"/>
  </r>
  <r>
    <s v="S1058"/>
    <s v="Student_58"/>
    <s v="Data Science"/>
    <x v="1"/>
    <d v="2023-11-25T00:00:00"/>
    <s v="Dropped"/>
    <n v="7954"/>
    <n v="9329"/>
    <n v="3.4"/>
    <n v="64"/>
  </r>
  <r>
    <s v="S1059"/>
    <s v="Student_59"/>
    <s v="Philosophy"/>
    <x v="1"/>
    <d v="2022-08-13T00:00:00"/>
    <s v="Dropped"/>
    <n v="10043"/>
    <n v="631"/>
    <n v="2.68"/>
    <n v="77"/>
  </r>
  <r>
    <s v="S1060"/>
    <s v="Student_60"/>
    <s v="Mechanical Engineering"/>
    <x v="3"/>
    <d v="2022-11-05T00:00:00"/>
    <s v="Enrolled"/>
    <n v="6418"/>
    <n v="3384"/>
    <n v="2"/>
    <n v="93"/>
  </r>
  <r>
    <s v="S1061"/>
    <s v="Student_61"/>
    <s v="Mechanical Engineering"/>
    <x v="3"/>
    <d v="2023-11-26T00:00:00"/>
    <s v="Enrolled"/>
    <n v="4274"/>
    <n v="2777"/>
    <n v="3.53"/>
    <n v="22"/>
  </r>
  <r>
    <s v="S1062"/>
    <s v="Student_62"/>
    <s v="Psychology"/>
    <x v="3"/>
    <d v="2022-06-24T00:00:00"/>
    <s v="Enrolled"/>
    <n v="14423"/>
    <n v="883"/>
    <n v="2.12"/>
    <n v="84"/>
  </r>
  <r>
    <s v="S1063"/>
    <s v="Student_63"/>
    <s v="Biology"/>
    <x v="1"/>
    <d v="2022-08-28T00:00:00"/>
    <s v="Completed"/>
    <n v="5263"/>
    <n v="8683"/>
    <n v="2.31"/>
    <n v="45"/>
  </r>
  <r>
    <s v="S1064"/>
    <s v="Student_64"/>
    <s v="Business Analytics"/>
    <x v="1"/>
    <d v="2022-11-19T00:00:00"/>
    <s v="Enrolled"/>
    <n v="11418"/>
    <n v="7383"/>
    <n v="2.23"/>
    <n v="98"/>
  </r>
  <r>
    <s v="S1065"/>
    <s v="Student_65"/>
    <s v="Data Science"/>
    <x v="3"/>
    <d v="2023-06-25T00:00:00"/>
    <s v="Enrolled"/>
    <n v="12257"/>
    <n v="1265"/>
    <n v="2.67"/>
    <n v="77"/>
  </r>
  <r>
    <s v="S1066"/>
    <s v="Student_66"/>
    <s v="Economics"/>
    <x v="2"/>
    <d v="2023-05-15T00:00:00"/>
    <s v="Enrolled"/>
    <n v="11963"/>
    <n v="6042"/>
    <n v="3.93"/>
    <n v="15"/>
  </r>
  <r>
    <s v="S1067"/>
    <s v="Student_67"/>
    <s v="Economics"/>
    <x v="2"/>
    <d v="2023-09-16T00:00:00"/>
    <s v="Enrolled"/>
    <n v="14287"/>
    <n v="7031"/>
    <n v="3.57"/>
    <n v="47"/>
  </r>
  <r>
    <s v="S1068"/>
    <s v="Student_68"/>
    <s v="Business Analytics"/>
    <x v="1"/>
    <d v="2023-06-20T00:00:00"/>
    <s v="Enrolled"/>
    <n v="13017"/>
    <n v="5214"/>
    <n v="3.64"/>
    <n v="1"/>
  </r>
  <r>
    <s v="S1069"/>
    <s v="Student_69"/>
    <s v="Mechanical Engineering"/>
    <x v="0"/>
    <d v="2022-10-24T00:00:00"/>
    <s v="Enrolled"/>
    <n v="5312"/>
    <n v="9048"/>
    <n v="3.35"/>
    <n v="66"/>
  </r>
  <r>
    <s v="S1070"/>
    <s v="Student_70"/>
    <s v="Data Science"/>
    <x v="3"/>
    <d v="2023-08-18T00:00:00"/>
    <s v="Enrolled"/>
    <n v="3888"/>
    <n v="3552"/>
    <n v="3.89"/>
    <n v="104"/>
  </r>
  <r>
    <s v="S1071"/>
    <s v="Student_71"/>
    <s v="Data Science"/>
    <x v="1"/>
    <d v="2022-02-07T00:00:00"/>
    <s v="Enrolled"/>
    <n v="5609"/>
    <n v="3376"/>
    <n v="2.75"/>
    <n v="105"/>
  </r>
  <r>
    <s v="S1072"/>
    <s v="Student_72"/>
    <s v="Economics"/>
    <x v="1"/>
    <d v="2022-04-21T00:00:00"/>
    <s v="Enrolled"/>
    <n v="12778"/>
    <n v="4343"/>
    <n v="2.79"/>
    <n v="109"/>
  </r>
  <r>
    <s v="S1073"/>
    <s v="Student_73"/>
    <s v="Mechanical Engineering"/>
    <x v="0"/>
    <d v="2023-11-07T00:00:00"/>
    <s v="Completed"/>
    <n v="13270"/>
    <n v="5520"/>
    <n v="2.12"/>
    <n v="111"/>
  </r>
  <r>
    <s v="S1074"/>
    <s v="Student_74"/>
    <s v="Psychology"/>
    <x v="1"/>
    <d v="2022-07-03T00:00:00"/>
    <s v="Enrolled"/>
    <n v="13617"/>
    <n v="7511"/>
    <n v="3.37"/>
    <n v="72"/>
  </r>
  <r>
    <s v="S1075"/>
    <s v="Student_75"/>
    <s v="Business Analytics"/>
    <x v="2"/>
    <d v="2022-07-08T00:00:00"/>
    <s v="Dropped"/>
    <n v="5155"/>
    <n v="596"/>
    <n v="3.34"/>
    <n v="18"/>
  </r>
  <r>
    <s v="S1076"/>
    <s v="Student_76"/>
    <s v="Data Science"/>
    <x v="3"/>
    <d v="2022-12-01T00:00:00"/>
    <s v="Enrolled"/>
    <n v="14298"/>
    <n v="5064"/>
    <n v="3.83"/>
    <n v="17"/>
  </r>
  <r>
    <s v="S1077"/>
    <s v="Student_77"/>
    <s v="Data Science"/>
    <x v="0"/>
    <d v="2023-05-12T00:00:00"/>
    <s v="Enrolled"/>
    <n v="4932"/>
    <n v="9149"/>
    <n v="2.38"/>
    <n v="32"/>
  </r>
  <r>
    <s v="S1078"/>
    <s v="Student_78"/>
    <s v="Philosophy"/>
    <x v="1"/>
    <d v="2023-12-27T00:00:00"/>
    <s v="Enrolled"/>
    <n v="14685"/>
    <n v="9078"/>
    <n v="2.02"/>
    <n v="27"/>
  </r>
  <r>
    <s v="S1079"/>
    <s v="Student_79"/>
    <s v="Business Analytics"/>
    <x v="0"/>
    <d v="2024-05-26T00:00:00"/>
    <s v="Enrolled"/>
    <n v="4021"/>
    <n v="9984"/>
    <n v="2.65"/>
    <n v="55"/>
  </r>
  <r>
    <s v="S1080"/>
    <s v="Student_80"/>
    <s v="Business Analytics"/>
    <x v="2"/>
    <d v="2023-09-03T00:00:00"/>
    <s v="Enrolled"/>
    <n v="14754"/>
    <n v="8580"/>
    <n v="3.89"/>
    <n v="68"/>
  </r>
  <r>
    <s v="S1081"/>
    <s v="Student_81"/>
    <s v="Architecture"/>
    <x v="3"/>
    <d v="2022-09-20T00:00:00"/>
    <s v="Dropped"/>
    <n v="7359"/>
    <n v="9908"/>
    <n v="3.53"/>
    <n v="35"/>
  </r>
  <r>
    <s v="S1082"/>
    <s v="Student_82"/>
    <s v="Mechanical Engineering"/>
    <x v="3"/>
    <d v="2022-04-02T00:00:00"/>
    <s v="Enrolled"/>
    <n v="9833"/>
    <n v="1595"/>
    <n v="3.64"/>
    <n v="28"/>
  </r>
  <r>
    <s v="S1083"/>
    <s v="Student_83"/>
    <s v="Psychology"/>
    <x v="2"/>
    <d v="2023-09-17T00:00:00"/>
    <s v="Completed"/>
    <n v="9039"/>
    <n v="6799"/>
    <n v="2.57"/>
    <n v="74"/>
  </r>
  <r>
    <s v="S1084"/>
    <s v="Student_84"/>
    <s v="Psychology"/>
    <x v="0"/>
    <d v="2022-03-07T00:00:00"/>
    <s v="Completed"/>
    <n v="7072"/>
    <n v="3108"/>
    <n v="3.66"/>
    <n v="82"/>
  </r>
  <r>
    <s v="S1085"/>
    <s v="Student_85"/>
    <s v="Mechanical Engineering"/>
    <x v="2"/>
    <d v="2022-11-29T00:00:00"/>
    <s v="Enrolled"/>
    <n v="14564"/>
    <n v="9872"/>
    <n v="2.64"/>
    <n v="81"/>
  </r>
  <r>
    <s v="S1086"/>
    <s v="Student_86"/>
    <s v="Philosophy"/>
    <x v="1"/>
    <d v="2022-10-05T00:00:00"/>
    <s v="Enrolled"/>
    <n v="9580"/>
    <n v="3701"/>
    <n v="2.27"/>
    <n v="14"/>
  </r>
  <r>
    <s v="S1087"/>
    <s v="Student_87"/>
    <s v="Business Analytics"/>
    <x v="3"/>
    <d v="2022-08-28T00:00:00"/>
    <s v="Enrolled"/>
    <n v="13295"/>
    <n v="1841"/>
    <n v="2.4"/>
    <n v="41"/>
  </r>
  <r>
    <s v="S1088"/>
    <s v="Student_88"/>
    <s v="Mechanical Engineering"/>
    <x v="0"/>
    <d v="2023-05-27T00:00:00"/>
    <s v="Enrolled"/>
    <n v="13755"/>
    <n v="1211"/>
    <n v="2.92"/>
    <n v="95"/>
  </r>
  <r>
    <s v="S1089"/>
    <s v="Student_89"/>
    <s v="Business Analytics"/>
    <x v="3"/>
    <d v="2023-01-20T00:00:00"/>
    <s v="Completed"/>
    <n v="5803"/>
    <n v="4278"/>
    <n v="3.56"/>
    <n v="54"/>
  </r>
  <r>
    <s v="S1090"/>
    <s v="Student_90"/>
    <s v="Psychology"/>
    <x v="0"/>
    <d v="2022-02-28T00:00:00"/>
    <s v="Completed"/>
    <n v="4425"/>
    <n v="3762"/>
    <n v="3.25"/>
    <n v="88"/>
  </r>
  <r>
    <s v="S1091"/>
    <s v="Student_91"/>
    <s v="Architecture"/>
    <x v="2"/>
    <d v="2023-03-28T00:00:00"/>
    <s v="Enrolled"/>
    <n v="10595"/>
    <n v="583"/>
    <n v="2.06"/>
    <n v="53"/>
  </r>
  <r>
    <s v="S1092"/>
    <s v="Student_92"/>
    <s v="Philosophy"/>
    <x v="3"/>
    <d v="2022-11-12T00:00:00"/>
    <s v="Enrolled"/>
    <n v="4640"/>
    <n v="9029"/>
    <n v="2.2000000000000002"/>
    <n v="49"/>
  </r>
  <r>
    <s v="S1093"/>
    <s v="Student_93"/>
    <s v="Business Analytics"/>
    <x v="1"/>
    <d v="2023-01-08T00:00:00"/>
    <s v="Enrolled"/>
    <n v="10193"/>
    <n v="2692"/>
    <n v="2.72"/>
    <n v="65"/>
  </r>
  <r>
    <s v="S1094"/>
    <s v="Student_94"/>
    <s v="Psychology"/>
    <x v="0"/>
    <d v="2024-01-02T00:00:00"/>
    <s v="Completed"/>
    <n v="8635"/>
    <n v="4086"/>
    <n v="3.63"/>
    <n v="15"/>
  </r>
  <r>
    <s v="S1095"/>
    <s v="Student_95"/>
    <s v="Mechanical Engineering"/>
    <x v="3"/>
    <d v="2022-03-12T00:00:00"/>
    <s v="Completed"/>
    <n v="14890"/>
    <n v="2674"/>
    <n v="3.17"/>
    <n v="93"/>
  </r>
  <r>
    <s v="S1096"/>
    <s v="Student_96"/>
    <s v="Data Science"/>
    <x v="3"/>
    <d v="2022-03-10T00:00:00"/>
    <s v="Enrolled"/>
    <n v="4942"/>
    <n v="4382"/>
    <n v="3.43"/>
    <n v="39"/>
  </r>
  <r>
    <s v="S1097"/>
    <s v="Student_97"/>
    <s v="Economics"/>
    <x v="0"/>
    <d v="2023-10-15T00:00:00"/>
    <s v="Enrolled"/>
    <n v="12134"/>
    <n v="838"/>
    <n v="3.48"/>
    <n v="20"/>
  </r>
  <r>
    <s v="S1098"/>
    <s v="Student_98"/>
    <s v="Mechanical Engineering"/>
    <x v="0"/>
    <d v="2023-01-10T00:00:00"/>
    <s v="Enrolled"/>
    <n v="5970"/>
    <n v="5622"/>
    <n v="3.22"/>
    <n v="118"/>
  </r>
  <r>
    <s v="S1099"/>
    <s v="Student_99"/>
    <s v="Philosophy"/>
    <x v="2"/>
    <d v="2023-10-01T00:00:00"/>
    <s v="Enrolled"/>
    <n v="4576"/>
    <n v="8102"/>
    <n v="2.91"/>
    <n v="111"/>
  </r>
  <r>
    <s v="S1100"/>
    <s v="Student_100"/>
    <s v="Philosophy"/>
    <x v="3"/>
    <d v="2022-04-22T00:00:00"/>
    <s v="Completed"/>
    <n v="4673"/>
    <n v="5393"/>
    <n v="2.2799999999999998"/>
    <n v="35"/>
  </r>
  <r>
    <s v="S1101"/>
    <s v="Student_101"/>
    <s v="Business Analytics"/>
    <x v="2"/>
    <d v="2022-11-18T00:00:00"/>
    <s v="Completed"/>
    <n v="11777"/>
    <n v="5757"/>
    <n v="3.22"/>
    <n v="19"/>
  </r>
  <r>
    <s v="S1102"/>
    <s v="Student_102"/>
    <s v="Mechanical Engineering"/>
    <x v="1"/>
    <d v="2024-05-03T00:00:00"/>
    <s v="Enrolled"/>
    <n v="3948"/>
    <n v="913"/>
    <n v="3.44"/>
    <n v="101"/>
  </r>
  <r>
    <s v="S1103"/>
    <s v="Student_103"/>
    <s v="Architecture"/>
    <x v="2"/>
    <d v="2023-08-12T00:00:00"/>
    <s v="Completed"/>
    <n v="3512"/>
    <n v="4473"/>
    <n v="2.92"/>
    <n v="63"/>
  </r>
  <r>
    <s v="S1104"/>
    <s v="Student_104"/>
    <s v="Data Science"/>
    <x v="2"/>
    <d v="2024-06-13T00:00:00"/>
    <s v="Enrolled"/>
    <n v="4717"/>
    <n v="7462"/>
    <n v="3.58"/>
    <n v="1"/>
  </r>
  <r>
    <s v="S1105"/>
    <s v="Student_105"/>
    <s v="Business Analytics"/>
    <x v="0"/>
    <d v="2023-06-15T00:00:00"/>
    <s v="Dropped"/>
    <n v="2717"/>
    <n v="9601"/>
    <n v="2.14"/>
    <n v="11"/>
  </r>
  <r>
    <s v="S1106"/>
    <s v="Student_106"/>
    <s v="Data Science"/>
    <x v="2"/>
    <d v="2022-02-09T00:00:00"/>
    <s v="Completed"/>
    <n v="9160"/>
    <n v="3049"/>
    <n v="3.59"/>
    <n v="2"/>
  </r>
  <r>
    <s v="S1107"/>
    <s v="Student_107"/>
    <s v="Architecture"/>
    <x v="0"/>
    <d v="2023-04-03T00:00:00"/>
    <s v="Enrolled"/>
    <n v="3268"/>
    <n v="424"/>
    <n v="2.85"/>
    <n v="59"/>
  </r>
  <r>
    <s v="S1108"/>
    <s v="Student_108"/>
    <s v="Psychology"/>
    <x v="2"/>
    <d v="2023-01-06T00:00:00"/>
    <s v="Enrolled"/>
    <n v="4636"/>
    <n v="2544"/>
    <n v="3.31"/>
    <n v="60"/>
  </r>
  <r>
    <s v="S1109"/>
    <s v="Student_109"/>
    <s v="Economics"/>
    <x v="2"/>
    <d v="2023-10-24T00:00:00"/>
    <s v="Enrolled"/>
    <n v="10654"/>
    <n v="4738"/>
    <n v="2.67"/>
    <n v="53"/>
  </r>
  <r>
    <s v="S1110"/>
    <s v="Student_110"/>
    <s v="Economics"/>
    <x v="2"/>
    <d v="2023-04-20T00:00:00"/>
    <s v="Enrolled"/>
    <n v="9355"/>
    <n v="8250"/>
    <n v="3.02"/>
    <n v="92"/>
  </r>
  <r>
    <s v="S1111"/>
    <s v="Student_111"/>
    <s v="Mechanical Engineering"/>
    <x v="1"/>
    <d v="2022-10-30T00:00:00"/>
    <s v="Enrolled"/>
    <n v="12309"/>
    <n v="1062"/>
    <n v="2.71"/>
    <n v="116"/>
  </r>
  <r>
    <s v="S1112"/>
    <s v="Student_112"/>
    <s v="Psychology"/>
    <x v="2"/>
    <d v="2024-02-11T00:00:00"/>
    <s v="Enrolled"/>
    <n v="8529"/>
    <n v="5629"/>
    <n v="3.62"/>
    <n v="95"/>
  </r>
  <r>
    <s v="S1113"/>
    <s v="Student_113"/>
    <s v="Biology"/>
    <x v="3"/>
    <d v="2022-10-01T00:00:00"/>
    <s v="Enrolled"/>
    <n v="7580"/>
    <n v="7611"/>
    <n v="3.77"/>
    <n v="82"/>
  </r>
  <r>
    <s v="S1114"/>
    <s v="Student_114"/>
    <s v="Mechanical Engineering"/>
    <x v="3"/>
    <d v="2022-02-02T00:00:00"/>
    <s v="Enrolled"/>
    <n v="4713"/>
    <n v="8232"/>
    <n v="2.87"/>
    <n v="98"/>
  </r>
  <r>
    <s v="S1115"/>
    <s v="Student_115"/>
    <s v="Biology"/>
    <x v="1"/>
    <d v="2022-02-04T00:00:00"/>
    <s v="Enrolled"/>
    <n v="9304"/>
    <n v="1312"/>
    <n v="2.62"/>
    <n v="102"/>
  </r>
  <r>
    <s v="S1116"/>
    <s v="Student_116"/>
    <s v="Business Analytics"/>
    <x v="1"/>
    <d v="2024-03-18T00:00:00"/>
    <s v="Enrolled"/>
    <n v="2599"/>
    <n v="6425"/>
    <n v="3.62"/>
    <n v="5"/>
  </r>
  <r>
    <s v="S1117"/>
    <s v="Student_117"/>
    <s v="Data Science"/>
    <x v="3"/>
    <d v="2023-10-03T00:00:00"/>
    <s v="Enrolled"/>
    <n v="12572"/>
    <n v="8587"/>
    <n v="3.67"/>
    <n v="14"/>
  </r>
  <r>
    <s v="S1118"/>
    <s v="Student_118"/>
    <s v="Business Analytics"/>
    <x v="0"/>
    <d v="2024-02-28T00:00:00"/>
    <s v="Enrolled"/>
    <n v="10736"/>
    <n v="6508"/>
    <n v="2.48"/>
    <n v="21"/>
  </r>
  <r>
    <s v="S1119"/>
    <s v="Student_119"/>
    <s v="Philosophy"/>
    <x v="2"/>
    <d v="2022-02-17T00:00:00"/>
    <s v="Enrolled"/>
    <n v="11349"/>
    <n v="8642"/>
    <n v="3.5"/>
    <n v="112"/>
  </r>
  <r>
    <s v="S1120"/>
    <s v="Student_120"/>
    <s v="Psychology"/>
    <x v="0"/>
    <d v="2023-07-11T00:00:00"/>
    <s v="Enrolled"/>
    <n v="2073"/>
    <n v="1993"/>
    <n v="3.62"/>
    <n v="0"/>
  </r>
  <r>
    <s v="S1121"/>
    <s v="Student_121"/>
    <s v="Psychology"/>
    <x v="2"/>
    <d v="2023-11-06T00:00:00"/>
    <s v="Completed"/>
    <n v="3742"/>
    <n v="4389"/>
    <n v="2.67"/>
    <n v="9"/>
  </r>
  <r>
    <s v="S1122"/>
    <s v="Student_122"/>
    <s v="Data Science"/>
    <x v="1"/>
    <d v="2024-01-08T00:00:00"/>
    <s v="Enrolled"/>
    <n v="5954"/>
    <n v="8075"/>
    <n v="2.82"/>
    <n v="57"/>
  </r>
  <r>
    <s v="S1123"/>
    <s v="Student_123"/>
    <s v="Data Science"/>
    <x v="0"/>
    <d v="2023-11-26T00:00:00"/>
    <s v="Completed"/>
    <n v="5513"/>
    <n v="1545"/>
    <n v="2.72"/>
    <n v="79"/>
  </r>
  <r>
    <s v="S1124"/>
    <s v="Student_124"/>
    <s v="Philosophy"/>
    <x v="0"/>
    <d v="2024-03-13T00:00:00"/>
    <s v="Completed"/>
    <n v="9374"/>
    <n v="3980"/>
    <n v="3.9"/>
    <n v="92"/>
  </r>
  <r>
    <s v="S1125"/>
    <s v="Student_125"/>
    <s v="Philosophy"/>
    <x v="3"/>
    <d v="2022-09-21T00:00:00"/>
    <s v="Enrolled"/>
    <n v="13694"/>
    <n v="5031"/>
    <n v="2.2400000000000002"/>
    <n v="42"/>
  </r>
  <r>
    <s v="S1126"/>
    <s v="Student_126"/>
    <s v="Economics"/>
    <x v="3"/>
    <d v="2023-12-11T00:00:00"/>
    <s v="Completed"/>
    <n v="7401"/>
    <n v="5862"/>
    <n v="3.24"/>
    <n v="1"/>
  </r>
  <r>
    <s v="S1127"/>
    <s v="Student_127"/>
    <s v="Economics"/>
    <x v="2"/>
    <d v="2024-03-28T00:00:00"/>
    <s v="Enrolled"/>
    <n v="10718"/>
    <n v="5162"/>
    <n v="3.21"/>
    <n v="32"/>
  </r>
  <r>
    <s v="S1128"/>
    <s v="Student_128"/>
    <s v="Mechanical Engineering"/>
    <x v="2"/>
    <d v="2022-02-27T00:00:00"/>
    <s v="Enrolled"/>
    <n v="8809"/>
    <n v="7719"/>
    <n v="2.92"/>
    <n v="39"/>
  </r>
  <r>
    <s v="S1129"/>
    <s v="Student_129"/>
    <s v="Psychology"/>
    <x v="3"/>
    <d v="2023-04-21T00:00:00"/>
    <s v="Dropped"/>
    <n v="5590"/>
    <n v="9943"/>
    <n v="2.37"/>
    <n v="4"/>
  </r>
  <r>
    <s v="S1130"/>
    <s v="Student_130"/>
    <s v="Mechanical Engineering"/>
    <x v="2"/>
    <d v="2022-06-02T00:00:00"/>
    <s v="Completed"/>
    <n v="4728"/>
    <n v="2909"/>
    <n v="3.64"/>
    <n v="39"/>
  </r>
  <r>
    <s v="S1131"/>
    <s v="Student_131"/>
    <s v="Economics"/>
    <x v="2"/>
    <d v="2022-05-08T00:00:00"/>
    <s v="Completed"/>
    <n v="9469"/>
    <n v="6841"/>
    <n v="2.94"/>
    <n v="53"/>
  </r>
  <r>
    <s v="S1132"/>
    <s v="Student_132"/>
    <s v="Architecture"/>
    <x v="3"/>
    <d v="2022-07-31T00:00:00"/>
    <s v="Enrolled"/>
    <n v="10140"/>
    <n v="8620"/>
    <n v="3.6"/>
    <n v="115"/>
  </r>
  <r>
    <s v="S1133"/>
    <s v="Student_133"/>
    <s v="Mechanical Engineering"/>
    <x v="2"/>
    <d v="2024-01-16T00:00:00"/>
    <s v="Enrolled"/>
    <n v="9766"/>
    <n v="5059"/>
    <n v="3.41"/>
    <n v="56"/>
  </r>
  <r>
    <s v="S1134"/>
    <s v="Student_134"/>
    <s v="Business Analytics"/>
    <x v="2"/>
    <d v="2023-11-29T00:00:00"/>
    <s v="Completed"/>
    <n v="3860"/>
    <n v="8811"/>
    <n v="3.15"/>
    <n v="103"/>
  </r>
  <r>
    <s v="S1135"/>
    <s v="Student_135"/>
    <s v="Data Science"/>
    <x v="0"/>
    <d v="2023-07-02T00:00:00"/>
    <s v="Completed"/>
    <n v="7810"/>
    <n v="857"/>
    <n v="3.97"/>
    <n v="63"/>
  </r>
  <r>
    <s v="S1136"/>
    <s v="Student_136"/>
    <s v="Economics"/>
    <x v="2"/>
    <d v="2024-03-13T00:00:00"/>
    <s v="Dropped"/>
    <n v="2993"/>
    <n v="1240"/>
    <n v="3.79"/>
    <n v="111"/>
  </r>
  <r>
    <s v="S1137"/>
    <s v="Student_137"/>
    <s v="Economics"/>
    <x v="1"/>
    <d v="2022-07-03T00:00:00"/>
    <s v="Enrolled"/>
    <n v="2004"/>
    <n v="965"/>
    <n v="3.84"/>
    <n v="87"/>
  </r>
  <r>
    <s v="S1138"/>
    <s v="Student_138"/>
    <s v="Architecture"/>
    <x v="0"/>
    <d v="2022-07-14T00:00:00"/>
    <s v="Dropped"/>
    <n v="8745"/>
    <n v="7279"/>
    <n v="2.97"/>
    <n v="31"/>
  </r>
  <r>
    <s v="S1139"/>
    <s v="Student_139"/>
    <s v="Mechanical Engineering"/>
    <x v="1"/>
    <d v="2022-03-11T00:00:00"/>
    <s v="Enrolled"/>
    <n v="13687"/>
    <n v="366"/>
    <n v="3.07"/>
    <n v="39"/>
  </r>
  <r>
    <s v="S1140"/>
    <s v="Student_140"/>
    <s v="Philosophy"/>
    <x v="0"/>
    <d v="2022-07-24T00:00:00"/>
    <s v="Enrolled"/>
    <n v="14018"/>
    <n v="463"/>
    <n v="2.0699999999999998"/>
    <n v="33"/>
  </r>
  <r>
    <s v="S1141"/>
    <s v="Student_141"/>
    <s v="Architecture"/>
    <x v="2"/>
    <d v="2022-10-07T00:00:00"/>
    <s v="Enrolled"/>
    <n v="9817"/>
    <n v="5564"/>
    <n v="2.57"/>
    <n v="48"/>
  </r>
  <r>
    <s v="S1142"/>
    <s v="Student_142"/>
    <s v="Economics"/>
    <x v="0"/>
    <d v="2023-03-15T00:00:00"/>
    <s v="Completed"/>
    <n v="13150"/>
    <n v="5003"/>
    <n v="2.38"/>
    <n v="87"/>
  </r>
  <r>
    <s v="S1143"/>
    <s v="Student_143"/>
    <s v="Economics"/>
    <x v="0"/>
    <d v="2023-07-16T00:00:00"/>
    <s v="Completed"/>
    <n v="14774"/>
    <n v="3722"/>
    <n v="3.78"/>
    <n v="106"/>
  </r>
  <r>
    <s v="S1144"/>
    <s v="Student_144"/>
    <s v="Mechanical Engineering"/>
    <x v="2"/>
    <d v="2024-03-17T00:00:00"/>
    <s v="Enrolled"/>
    <n v="5340"/>
    <n v="8997"/>
    <n v="2.54"/>
    <n v="59"/>
  </r>
  <r>
    <s v="S1145"/>
    <s v="Student_145"/>
    <s v="Business Analytics"/>
    <x v="2"/>
    <d v="2022-01-18T00:00:00"/>
    <s v="Completed"/>
    <n v="12094"/>
    <n v="3403"/>
    <n v="2.27"/>
    <n v="69"/>
  </r>
  <r>
    <s v="S1146"/>
    <s v="Student_146"/>
    <s v="Philosophy"/>
    <x v="0"/>
    <d v="2023-03-29T00:00:00"/>
    <s v="Enrolled"/>
    <n v="14344"/>
    <n v="1358"/>
    <n v="3.34"/>
    <n v="3"/>
  </r>
  <r>
    <s v="S1147"/>
    <s v="Student_147"/>
    <s v="Philosophy"/>
    <x v="1"/>
    <d v="2022-08-21T00:00:00"/>
    <s v="Enrolled"/>
    <n v="7247"/>
    <n v="6919"/>
    <n v="2.27"/>
    <n v="109"/>
  </r>
  <r>
    <s v="S1148"/>
    <s v="Student_148"/>
    <s v="Mechanical Engineering"/>
    <x v="3"/>
    <d v="2023-07-31T00:00:00"/>
    <s v="Enrolled"/>
    <n v="8141"/>
    <n v="427"/>
    <n v="2.17"/>
    <n v="113"/>
  </r>
  <r>
    <s v="S1149"/>
    <s v="Student_149"/>
    <s v="Philosophy"/>
    <x v="3"/>
    <d v="2022-05-15T00:00:00"/>
    <s v="Enrolled"/>
    <n v="9809"/>
    <n v="8641"/>
    <n v="2.4"/>
    <n v="87"/>
  </r>
  <r>
    <s v="S1150"/>
    <s v="Student_150"/>
    <s v="Data Science"/>
    <x v="1"/>
    <d v="2022-10-04T00:00:00"/>
    <s v="Enrolled"/>
    <n v="10454"/>
    <n v="3317"/>
    <n v="2.06"/>
    <n v="29"/>
  </r>
  <r>
    <s v="S1151"/>
    <s v="Student_151"/>
    <s v="Philosophy"/>
    <x v="1"/>
    <d v="2023-08-26T00:00:00"/>
    <s v="Enrolled"/>
    <n v="10121"/>
    <n v="466"/>
    <n v="2.3199999999999998"/>
    <n v="90"/>
  </r>
  <r>
    <s v="S1152"/>
    <s v="Student_152"/>
    <s v="Mechanical Engineering"/>
    <x v="2"/>
    <d v="2024-05-28T00:00:00"/>
    <s v="Enrolled"/>
    <n v="4736"/>
    <n v="3962"/>
    <n v="3.01"/>
    <n v="17"/>
  </r>
  <r>
    <s v="S1153"/>
    <s v="Student_153"/>
    <s v="Economics"/>
    <x v="2"/>
    <d v="2022-02-26T00:00:00"/>
    <s v="Dropped"/>
    <n v="9014"/>
    <n v="3013"/>
    <n v="2.99"/>
    <n v="45"/>
  </r>
  <r>
    <s v="S1154"/>
    <s v="Student_154"/>
    <s v="Biology"/>
    <x v="1"/>
    <d v="2024-06-16T00:00:00"/>
    <s v="Enrolled"/>
    <n v="2715"/>
    <n v="5649"/>
    <n v="3.53"/>
    <n v="0"/>
  </r>
  <r>
    <s v="S1155"/>
    <s v="Student_155"/>
    <s v="Biology"/>
    <x v="1"/>
    <d v="2023-03-15T00:00:00"/>
    <s v="Enrolled"/>
    <n v="13742"/>
    <n v="7678"/>
    <n v="2.35"/>
    <n v="38"/>
  </r>
  <r>
    <s v="S1156"/>
    <s v="Student_156"/>
    <s v="Mechanical Engineering"/>
    <x v="3"/>
    <d v="2022-05-12T00:00:00"/>
    <s v="Completed"/>
    <n v="3617"/>
    <n v="3075"/>
    <n v="2.81"/>
    <n v="5"/>
  </r>
  <r>
    <s v="S1157"/>
    <s v="Student_157"/>
    <s v="Biology"/>
    <x v="2"/>
    <d v="2022-05-25T00:00:00"/>
    <s v="Completed"/>
    <n v="13091"/>
    <n v="8135"/>
    <n v="3.49"/>
    <n v="0"/>
  </r>
  <r>
    <s v="S1158"/>
    <s v="Student_158"/>
    <s v="Economics"/>
    <x v="1"/>
    <d v="2024-02-26T00:00:00"/>
    <s v="Dropped"/>
    <n v="11936"/>
    <n v="8739"/>
    <n v="2.5299999999999998"/>
    <n v="93"/>
  </r>
  <r>
    <s v="S1159"/>
    <s v="Student_159"/>
    <s v="Biology"/>
    <x v="0"/>
    <d v="2022-02-13T00:00:00"/>
    <s v="Enrolled"/>
    <n v="14162"/>
    <n v="7133"/>
    <n v="3.75"/>
    <n v="115"/>
  </r>
  <r>
    <s v="S1160"/>
    <s v="Student_160"/>
    <s v="Economics"/>
    <x v="0"/>
    <d v="2022-01-18T00:00:00"/>
    <s v="Enrolled"/>
    <n v="12730"/>
    <n v="8258"/>
    <n v="3.22"/>
    <n v="99"/>
  </r>
  <r>
    <s v="S1161"/>
    <s v="Student_161"/>
    <s v="Architecture"/>
    <x v="1"/>
    <d v="2023-10-14T00:00:00"/>
    <s v="Completed"/>
    <n v="12837"/>
    <n v="3765"/>
    <n v="3.52"/>
    <n v="105"/>
  </r>
  <r>
    <s v="S1162"/>
    <s v="Student_162"/>
    <s v="Economics"/>
    <x v="2"/>
    <d v="2023-04-09T00:00:00"/>
    <s v="Dropped"/>
    <n v="6301"/>
    <n v="527"/>
    <n v="3.23"/>
    <n v="117"/>
  </r>
  <r>
    <s v="S1163"/>
    <s v="Student_163"/>
    <s v="Mechanical Engineering"/>
    <x v="2"/>
    <d v="2022-05-25T00:00:00"/>
    <s v="Enrolled"/>
    <n v="12857"/>
    <n v="2010"/>
    <n v="2.76"/>
    <n v="4"/>
  </r>
  <r>
    <s v="S1164"/>
    <s v="Student_164"/>
    <s v="Psychology"/>
    <x v="0"/>
    <d v="2022-08-30T00:00:00"/>
    <s v="Enrolled"/>
    <n v="10432"/>
    <n v="8752"/>
    <n v="3.08"/>
    <n v="77"/>
  </r>
  <r>
    <s v="S1165"/>
    <s v="Student_165"/>
    <s v="Psychology"/>
    <x v="1"/>
    <d v="2022-10-04T00:00:00"/>
    <s v="Completed"/>
    <n v="11825"/>
    <n v="9226"/>
    <n v="3.93"/>
    <n v="43"/>
  </r>
  <r>
    <s v="S1166"/>
    <s v="Student_166"/>
    <s v="Data Science"/>
    <x v="3"/>
    <d v="2023-12-02T00:00:00"/>
    <s v="Enrolled"/>
    <n v="3474"/>
    <n v="3909"/>
    <n v="3.89"/>
    <n v="111"/>
  </r>
  <r>
    <s v="S1167"/>
    <s v="Student_167"/>
    <s v="Business Analytics"/>
    <x v="0"/>
    <d v="2022-01-22T00:00:00"/>
    <s v="Completed"/>
    <n v="14567"/>
    <n v="6117"/>
    <n v="2.2400000000000002"/>
    <n v="9"/>
  </r>
  <r>
    <s v="S1168"/>
    <s v="Student_168"/>
    <s v="Philosophy"/>
    <x v="2"/>
    <d v="2023-01-07T00:00:00"/>
    <s v="Enrolled"/>
    <n v="12381"/>
    <n v="5712"/>
    <n v="2.57"/>
    <n v="104"/>
  </r>
  <r>
    <s v="S1169"/>
    <s v="Student_169"/>
    <s v="Data Science"/>
    <x v="1"/>
    <d v="2024-04-04T00:00:00"/>
    <s v="Enrolled"/>
    <n v="14324"/>
    <n v="3842"/>
    <n v="3.29"/>
    <n v="36"/>
  </r>
  <r>
    <s v="S1170"/>
    <s v="Student_170"/>
    <s v="Economics"/>
    <x v="3"/>
    <d v="2023-09-19T00:00:00"/>
    <s v="Enrolled"/>
    <n v="12649"/>
    <n v="5633"/>
    <n v="2.2999999999999998"/>
    <n v="77"/>
  </r>
  <r>
    <s v="S1171"/>
    <s v="Student_171"/>
    <s v="Psychology"/>
    <x v="0"/>
    <d v="2023-12-22T00:00:00"/>
    <s v="Completed"/>
    <n v="14074"/>
    <n v="6861"/>
    <n v="3.43"/>
    <n v="82"/>
  </r>
  <r>
    <s v="S1172"/>
    <s v="Student_172"/>
    <s v="Biology"/>
    <x v="3"/>
    <d v="2024-02-05T00:00:00"/>
    <s v="Completed"/>
    <n v="3427"/>
    <n v="4126"/>
    <n v="3.35"/>
    <n v="24"/>
  </r>
  <r>
    <s v="S1173"/>
    <s v="Student_173"/>
    <s v="Data Science"/>
    <x v="0"/>
    <d v="2022-01-27T00:00:00"/>
    <s v="Enrolled"/>
    <n v="12397"/>
    <n v="1786"/>
    <n v="3.54"/>
    <n v="60"/>
  </r>
  <r>
    <s v="S1174"/>
    <s v="Student_174"/>
    <s v="Psychology"/>
    <x v="1"/>
    <d v="2022-04-17T00:00:00"/>
    <s v="Dropped"/>
    <n v="6795"/>
    <n v="8202"/>
    <n v="2.66"/>
    <n v="64"/>
  </r>
  <r>
    <s v="S1175"/>
    <s v="Student_175"/>
    <s v="Economics"/>
    <x v="3"/>
    <d v="2022-05-19T00:00:00"/>
    <s v="Completed"/>
    <n v="8638"/>
    <n v="9153"/>
    <n v="3.5"/>
    <n v="113"/>
  </r>
  <r>
    <s v="S1176"/>
    <s v="Student_176"/>
    <s v="Data Science"/>
    <x v="1"/>
    <d v="2023-01-30T00:00:00"/>
    <s v="Dropped"/>
    <n v="7115"/>
    <n v="4495"/>
    <n v="2.46"/>
    <n v="113"/>
  </r>
  <r>
    <s v="S1177"/>
    <s v="Student_177"/>
    <s v="Architecture"/>
    <x v="3"/>
    <d v="2022-07-03T00:00:00"/>
    <s v="Completed"/>
    <n v="9350"/>
    <n v="9475"/>
    <n v="2.27"/>
    <n v="42"/>
  </r>
  <r>
    <s v="S1178"/>
    <s v="Student_178"/>
    <s v="Economics"/>
    <x v="3"/>
    <d v="2023-11-11T00:00:00"/>
    <s v="Enrolled"/>
    <n v="9814"/>
    <n v="5383"/>
    <n v="3.3"/>
    <n v="26"/>
  </r>
  <r>
    <s v="S1179"/>
    <s v="Student_179"/>
    <s v="Mechanical Engineering"/>
    <x v="1"/>
    <d v="2024-03-27T00:00:00"/>
    <s v="Completed"/>
    <n v="3206"/>
    <n v="3995"/>
    <n v="2.2200000000000002"/>
    <n v="76"/>
  </r>
  <r>
    <s v="S1180"/>
    <s v="Student_180"/>
    <s v="Psychology"/>
    <x v="1"/>
    <d v="2023-10-08T00:00:00"/>
    <s v="Enrolled"/>
    <n v="3198"/>
    <n v="3690"/>
    <n v="2.64"/>
    <n v="69"/>
  </r>
  <r>
    <s v="S1181"/>
    <s v="Student_181"/>
    <s v="Mechanical Engineering"/>
    <x v="1"/>
    <d v="2022-07-19T00:00:00"/>
    <s v="Enrolled"/>
    <n v="2972"/>
    <n v="2721"/>
    <n v="3.6"/>
    <n v="24"/>
  </r>
  <r>
    <s v="S1182"/>
    <s v="Student_182"/>
    <s v="Data Science"/>
    <x v="0"/>
    <d v="2024-02-05T00:00:00"/>
    <s v="Enrolled"/>
    <n v="8985"/>
    <n v="1826"/>
    <n v="2.1"/>
    <n v="9"/>
  </r>
  <r>
    <s v="S1183"/>
    <s v="Student_183"/>
    <s v="Economics"/>
    <x v="0"/>
    <d v="2023-01-08T00:00:00"/>
    <s v="Enrolled"/>
    <n v="8434"/>
    <n v="5655"/>
    <n v="3.62"/>
    <n v="50"/>
  </r>
  <r>
    <s v="S1184"/>
    <s v="Student_184"/>
    <s v="Architecture"/>
    <x v="0"/>
    <d v="2024-04-07T00:00:00"/>
    <s v="Dropped"/>
    <n v="8637"/>
    <n v="6872"/>
    <n v="2.02"/>
    <n v="2"/>
  </r>
  <r>
    <s v="S1185"/>
    <s v="Student_185"/>
    <s v="Business Analytics"/>
    <x v="0"/>
    <d v="2022-01-21T00:00:00"/>
    <s v="Enrolled"/>
    <n v="7498"/>
    <n v="3801"/>
    <n v="2.66"/>
    <n v="61"/>
  </r>
  <r>
    <s v="S1186"/>
    <s v="Student_186"/>
    <s v="Philosophy"/>
    <x v="0"/>
    <d v="2022-08-24T00:00:00"/>
    <s v="Enrolled"/>
    <n v="8592"/>
    <n v="2399"/>
    <n v="2.95"/>
    <n v="113"/>
  </r>
  <r>
    <s v="S1187"/>
    <s v="Student_187"/>
    <s v="Biology"/>
    <x v="1"/>
    <d v="2023-01-09T00:00:00"/>
    <s v="Enrolled"/>
    <n v="13019"/>
    <n v="9320"/>
    <n v="3.4"/>
    <n v="5"/>
  </r>
  <r>
    <s v="S1188"/>
    <s v="Student_188"/>
    <s v="Economics"/>
    <x v="3"/>
    <d v="2024-02-11T00:00:00"/>
    <s v="Enrolled"/>
    <n v="4919"/>
    <n v="1822"/>
    <n v="2.46"/>
    <n v="38"/>
  </r>
  <r>
    <s v="S1189"/>
    <s v="Student_189"/>
    <s v="Data Science"/>
    <x v="3"/>
    <d v="2023-04-22T00:00:00"/>
    <s v="Enrolled"/>
    <n v="2581"/>
    <n v="8966"/>
    <n v="3.75"/>
    <n v="22"/>
  </r>
  <r>
    <s v="S1190"/>
    <s v="Student_190"/>
    <s v="Philosophy"/>
    <x v="2"/>
    <d v="2023-03-15T00:00:00"/>
    <s v="Enrolled"/>
    <n v="7675"/>
    <n v="2892"/>
    <n v="3.24"/>
    <n v="62"/>
  </r>
  <r>
    <s v="S1191"/>
    <s v="Student_191"/>
    <s v="Economics"/>
    <x v="1"/>
    <d v="2023-04-20T00:00:00"/>
    <s v="Enrolled"/>
    <n v="3222"/>
    <n v="2025"/>
    <n v="2.38"/>
    <n v="6"/>
  </r>
  <r>
    <s v="S1192"/>
    <s v="Student_192"/>
    <s v="Data Science"/>
    <x v="1"/>
    <d v="2022-02-14T00:00:00"/>
    <s v="Enrolled"/>
    <n v="14952"/>
    <n v="2236"/>
    <n v="2.34"/>
    <n v="77"/>
  </r>
  <r>
    <s v="S1193"/>
    <s v="Student_193"/>
    <s v="Data Science"/>
    <x v="0"/>
    <d v="2022-04-27T00:00:00"/>
    <s v="Enrolled"/>
    <n v="2577"/>
    <n v="8811"/>
    <n v="3.43"/>
    <n v="99"/>
  </r>
  <r>
    <s v="S1194"/>
    <s v="Student_194"/>
    <s v="Architecture"/>
    <x v="2"/>
    <d v="2022-10-27T00:00:00"/>
    <s v="Dropped"/>
    <n v="8254"/>
    <n v="1754"/>
    <n v="3.3"/>
    <n v="97"/>
  </r>
  <r>
    <s v="S1195"/>
    <s v="Student_195"/>
    <s v="Mechanical Engineering"/>
    <x v="2"/>
    <d v="2024-03-17T00:00:00"/>
    <s v="Dropped"/>
    <n v="3770"/>
    <n v="4072"/>
    <n v="2.73"/>
    <n v="23"/>
  </r>
  <r>
    <s v="S1196"/>
    <s v="Student_196"/>
    <s v="Business Analytics"/>
    <x v="1"/>
    <d v="2022-02-21T00:00:00"/>
    <s v="Enrolled"/>
    <n v="8294"/>
    <n v="3336"/>
    <n v="2.5099999999999998"/>
    <n v="80"/>
  </r>
  <r>
    <s v="S1197"/>
    <s v="Student_197"/>
    <s v="Economics"/>
    <x v="2"/>
    <d v="2022-04-29T00:00:00"/>
    <s v="Enrolled"/>
    <n v="11110"/>
    <n v="5912"/>
    <n v="2.83"/>
    <n v="93"/>
  </r>
  <r>
    <s v="S1198"/>
    <s v="Student_198"/>
    <s v="Economics"/>
    <x v="3"/>
    <d v="2023-04-15T00:00:00"/>
    <s v="Enrolled"/>
    <n v="4826"/>
    <n v="9578"/>
    <n v="3.3"/>
    <n v="48"/>
  </r>
  <r>
    <s v="S1199"/>
    <s v="Student_199"/>
    <s v="Psychology"/>
    <x v="3"/>
    <d v="2022-01-08T00:00:00"/>
    <s v="Enrolled"/>
    <n v="9328"/>
    <n v="5482"/>
    <n v="2.5099999999999998"/>
    <n v="78"/>
  </r>
  <r>
    <s v="S1200"/>
    <s v="Student_200"/>
    <s v="Business Analytics"/>
    <x v="3"/>
    <d v="2023-11-03T00:00:00"/>
    <s v="Completed"/>
    <n v="10414"/>
    <n v="3254"/>
    <n v="2.36"/>
    <n v="48"/>
  </r>
  <r>
    <s v="S1201"/>
    <s v="Student_201"/>
    <s v="Philosophy"/>
    <x v="3"/>
    <d v="2022-09-09T00:00:00"/>
    <s v="Enrolled"/>
    <n v="5868"/>
    <n v="3160"/>
    <n v="3.33"/>
    <n v="47"/>
  </r>
  <r>
    <s v="S1202"/>
    <s v="Student_202"/>
    <s v="Psychology"/>
    <x v="0"/>
    <d v="2023-05-10T00:00:00"/>
    <s v="Enrolled"/>
    <n v="13500"/>
    <n v="3151"/>
    <n v="2.34"/>
    <n v="114"/>
  </r>
  <r>
    <s v="S1203"/>
    <s v="Student_203"/>
    <s v="Business Analytics"/>
    <x v="2"/>
    <d v="2022-11-30T00:00:00"/>
    <s v="Enrolled"/>
    <n v="5931"/>
    <n v="8777"/>
    <n v="3.86"/>
    <n v="31"/>
  </r>
  <r>
    <s v="S1204"/>
    <s v="Student_204"/>
    <s v="Biology"/>
    <x v="1"/>
    <d v="2024-06-11T00:00:00"/>
    <s v="Completed"/>
    <n v="9066"/>
    <n v="7848"/>
    <n v="2.21"/>
    <n v="26"/>
  </r>
  <r>
    <s v="S1205"/>
    <s v="Student_205"/>
    <s v="Data Science"/>
    <x v="0"/>
    <d v="2022-06-18T00:00:00"/>
    <s v="Enrolled"/>
    <n v="7462"/>
    <n v="1641"/>
    <n v="3.01"/>
    <n v="72"/>
  </r>
  <r>
    <s v="S1206"/>
    <s v="Student_206"/>
    <s v="Economics"/>
    <x v="3"/>
    <d v="2023-08-25T00:00:00"/>
    <s v="Enrolled"/>
    <n v="13915"/>
    <n v="3698"/>
    <n v="3"/>
    <n v="79"/>
  </r>
  <r>
    <s v="S1207"/>
    <s v="Student_207"/>
    <s v="Business Analytics"/>
    <x v="3"/>
    <d v="2022-05-02T00:00:00"/>
    <s v="Completed"/>
    <n v="10682"/>
    <n v="3998"/>
    <n v="2.58"/>
    <n v="34"/>
  </r>
  <r>
    <s v="S1208"/>
    <s v="Student_208"/>
    <s v="Business Analytics"/>
    <x v="0"/>
    <d v="2022-01-04T00:00:00"/>
    <s v="Enrolled"/>
    <n v="7804"/>
    <n v="1458"/>
    <n v="3.63"/>
    <n v="68"/>
  </r>
  <r>
    <s v="S1209"/>
    <s v="Student_209"/>
    <s v="Mechanical Engineering"/>
    <x v="0"/>
    <d v="2024-05-21T00:00:00"/>
    <s v="Completed"/>
    <n v="14208"/>
    <n v="1610"/>
    <n v="2.4"/>
    <n v="64"/>
  </r>
  <r>
    <s v="S1210"/>
    <s v="Student_210"/>
    <s v="Business Analytics"/>
    <x v="1"/>
    <d v="2024-04-18T00:00:00"/>
    <s v="Dropped"/>
    <n v="10912"/>
    <n v="7036"/>
    <n v="2.34"/>
    <n v="43"/>
  </r>
  <r>
    <s v="S1211"/>
    <s v="Student_211"/>
    <s v="Data Science"/>
    <x v="0"/>
    <d v="2023-11-01T00:00:00"/>
    <s v="Enrolled"/>
    <n v="4292"/>
    <n v="5770"/>
    <n v="3.5"/>
    <n v="96"/>
  </r>
  <r>
    <s v="S1212"/>
    <s v="Student_212"/>
    <s v="Economics"/>
    <x v="2"/>
    <d v="2023-11-15T00:00:00"/>
    <s v="Completed"/>
    <n v="13557"/>
    <n v="7162"/>
    <n v="2.0299999999999998"/>
    <n v="111"/>
  </r>
  <r>
    <s v="S1213"/>
    <s v="Student_213"/>
    <s v="Data Science"/>
    <x v="3"/>
    <d v="2023-09-06T00:00:00"/>
    <s v="Completed"/>
    <n v="9626"/>
    <n v="5195"/>
    <n v="3.38"/>
    <n v="17"/>
  </r>
  <r>
    <s v="S1214"/>
    <s v="Student_214"/>
    <s v="Biology"/>
    <x v="0"/>
    <d v="2023-08-19T00:00:00"/>
    <s v="Enrolled"/>
    <n v="13924"/>
    <n v="919"/>
    <n v="2.89"/>
    <n v="108"/>
  </r>
  <r>
    <s v="S1215"/>
    <s v="Student_215"/>
    <s v="Data Science"/>
    <x v="3"/>
    <d v="2022-08-29T00:00:00"/>
    <s v="Enrolled"/>
    <n v="11491"/>
    <n v="8965"/>
    <n v="2.95"/>
    <n v="5"/>
  </r>
  <r>
    <s v="S1216"/>
    <s v="Student_216"/>
    <s v="Architecture"/>
    <x v="1"/>
    <d v="2024-04-06T00:00:00"/>
    <s v="Enrolled"/>
    <n v="3781"/>
    <n v="4601"/>
    <n v="3.36"/>
    <n v="6"/>
  </r>
  <r>
    <s v="S1217"/>
    <s v="Student_217"/>
    <s v="Data Science"/>
    <x v="3"/>
    <d v="2023-11-22T00:00:00"/>
    <s v="Completed"/>
    <n v="12986"/>
    <n v="7952"/>
    <n v="2.85"/>
    <n v="90"/>
  </r>
  <r>
    <s v="S1218"/>
    <s v="Student_218"/>
    <s v="Architecture"/>
    <x v="0"/>
    <d v="2022-06-07T00:00:00"/>
    <s v="Enrolled"/>
    <n v="5785"/>
    <n v="8652"/>
    <n v="3.75"/>
    <n v="96"/>
  </r>
  <r>
    <s v="S1219"/>
    <s v="Student_219"/>
    <s v="Data Science"/>
    <x v="3"/>
    <d v="2022-12-29T00:00:00"/>
    <s v="Enrolled"/>
    <n v="6786"/>
    <n v="6481"/>
    <n v="2.57"/>
    <n v="28"/>
  </r>
  <r>
    <s v="S1220"/>
    <s v="Student_220"/>
    <s v="Economics"/>
    <x v="2"/>
    <d v="2022-10-09T00:00:00"/>
    <s v="Enrolled"/>
    <n v="6615"/>
    <n v="199"/>
    <n v="2.04"/>
    <n v="38"/>
  </r>
  <r>
    <s v="S1221"/>
    <s v="Student_221"/>
    <s v="Philosophy"/>
    <x v="1"/>
    <d v="2024-06-06T00:00:00"/>
    <s v="Enrolled"/>
    <n v="9625"/>
    <n v="8374"/>
    <n v="3.69"/>
    <n v="6"/>
  </r>
  <r>
    <s v="S1222"/>
    <s v="Student_222"/>
    <s v="Architecture"/>
    <x v="3"/>
    <d v="2023-09-23T00:00:00"/>
    <s v="Enrolled"/>
    <n v="13304"/>
    <n v="6463"/>
    <n v="3.24"/>
    <n v="96"/>
  </r>
  <r>
    <s v="S1223"/>
    <s v="Student_223"/>
    <s v="Philosophy"/>
    <x v="0"/>
    <d v="2023-07-09T00:00:00"/>
    <s v="Enrolled"/>
    <n v="4559"/>
    <n v="385"/>
    <n v="3.67"/>
    <n v="105"/>
  </r>
  <r>
    <s v="S1224"/>
    <s v="Student_224"/>
    <s v="Architecture"/>
    <x v="2"/>
    <d v="2022-08-04T00:00:00"/>
    <s v="Enrolled"/>
    <n v="4418"/>
    <n v="295"/>
    <n v="2.12"/>
    <n v="65"/>
  </r>
  <r>
    <s v="S1225"/>
    <s v="Student_225"/>
    <s v="Economics"/>
    <x v="1"/>
    <d v="2022-10-08T00:00:00"/>
    <s v="Enrolled"/>
    <n v="11433"/>
    <n v="5463"/>
    <n v="2.87"/>
    <n v="55"/>
  </r>
  <r>
    <s v="S1226"/>
    <s v="Student_226"/>
    <s v="Economics"/>
    <x v="3"/>
    <d v="2023-08-11T00:00:00"/>
    <s v="Enrolled"/>
    <n v="10920"/>
    <n v="1855"/>
    <n v="2.5299999999999998"/>
    <n v="35"/>
  </r>
  <r>
    <s v="S1227"/>
    <s v="Student_227"/>
    <s v="Mechanical Engineering"/>
    <x v="0"/>
    <d v="2022-03-24T00:00:00"/>
    <s v="Completed"/>
    <n v="7532"/>
    <n v="5770"/>
    <n v="2.84"/>
    <n v="53"/>
  </r>
  <r>
    <s v="S1228"/>
    <s v="Student_228"/>
    <s v="Economics"/>
    <x v="3"/>
    <d v="2023-10-27T00:00:00"/>
    <s v="Enrolled"/>
    <n v="4365"/>
    <n v="9361"/>
    <n v="3.09"/>
    <n v="24"/>
  </r>
  <r>
    <s v="S1229"/>
    <s v="Student_229"/>
    <s v="Philosophy"/>
    <x v="0"/>
    <d v="2022-01-07T00:00:00"/>
    <s v="Completed"/>
    <n v="8437"/>
    <n v="5207"/>
    <n v="2.61"/>
    <n v="78"/>
  </r>
  <r>
    <s v="S1230"/>
    <s v="Student_230"/>
    <s v="Philosophy"/>
    <x v="3"/>
    <d v="2023-02-28T00:00:00"/>
    <s v="Enrolled"/>
    <n v="8696"/>
    <n v="684"/>
    <n v="2.88"/>
    <n v="83"/>
  </r>
  <r>
    <s v="S1231"/>
    <s v="Student_231"/>
    <s v="Business Analytics"/>
    <x v="3"/>
    <d v="2022-05-01T00:00:00"/>
    <s v="Completed"/>
    <n v="11639"/>
    <n v="4226"/>
    <n v="3.24"/>
    <n v="43"/>
  </r>
  <r>
    <s v="S1232"/>
    <s v="Student_232"/>
    <s v="Economics"/>
    <x v="1"/>
    <d v="2023-12-20T00:00:00"/>
    <s v="Completed"/>
    <n v="14104"/>
    <n v="7961"/>
    <n v="3.12"/>
    <n v="119"/>
  </r>
  <r>
    <s v="S1233"/>
    <s v="Student_233"/>
    <s v="Psychology"/>
    <x v="1"/>
    <d v="2023-09-12T00:00:00"/>
    <s v="Dropped"/>
    <n v="8577"/>
    <n v="1188"/>
    <n v="2.21"/>
    <n v="47"/>
  </r>
  <r>
    <s v="S1234"/>
    <s v="Student_234"/>
    <s v="Psychology"/>
    <x v="0"/>
    <d v="2023-01-29T00:00:00"/>
    <s v="Completed"/>
    <n v="9465"/>
    <n v="4415"/>
    <n v="2.44"/>
    <n v="62"/>
  </r>
  <r>
    <s v="S1235"/>
    <s v="Student_235"/>
    <s v="Architecture"/>
    <x v="0"/>
    <d v="2022-06-24T00:00:00"/>
    <s v="Enrolled"/>
    <n v="11825"/>
    <n v="1060"/>
    <n v="2.14"/>
    <n v="90"/>
  </r>
  <r>
    <s v="S1236"/>
    <s v="Student_236"/>
    <s v="Architecture"/>
    <x v="3"/>
    <d v="2023-12-08T00:00:00"/>
    <s v="Enrolled"/>
    <n v="12026"/>
    <n v="5856"/>
    <n v="3.64"/>
    <n v="15"/>
  </r>
  <r>
    <s v="S1237"/>
    <s v="Student_237"/>
    <s v="Mechanical Engineering"/>
    <x v="0"/>
    <d v="2023-05-09T00:00:00"/>
    <s v="Enrolled"/>
    <n v="12137"/>
    <n v="8974"/>
    <n v="3.33"/>
    <n v="59"/>
  </r>
  <r>
    <s v="S1238"/>
    <s v="Student_238"/>
    <s v="Philosophy"/>
    <x v="1"/>
    <d v="2024-01-25T00:00:00"/>
    <s v="Enrolled"/>
    <n v="13153"/>
    <n v="7899"/>
    <n v="3.35"/>
    <n v="4"/>
  </r>
  <r>
    <s v="S1239"/>
    <s v="Student_239"/>
    <s v="Philosophy"/>
    <x v="2"/>
    <d v="2024-03-26T00:00:00"/>
    <s v="Enrolled"/>
    <n v="8445"/>
    <n v="5645"/>
    <n v="2.66"/>
    <n v="106"/>
  </r>
  <r>
    <s v="S1240"/>
    <s v="Student_240"/>
    <s v="Psychology"/>
    <x v="3"/>
    <d v="2022-10-13T00:00:00"/>
    <s v="Completed"/>
    <n v="6582"/>
    <n v="7383"/>
    <n v="2.9"/>
    <n v="68"/>
  </r>
  <r>
    <s v="S1241"/>
    <s v="Student_241"/>
    <s v="Mechanical Engineering"/>
    <x v="3"/>
    <d v="2023-04-10T00:00:00"/>
    <s v="Completed"/>
    <n v="9924"/>
    <n v="4822"/>
    <n v="2.79"/>
    <n v="25"/>
  </r>
  <r>
    <s v="S1242"/>
    <s v="Student_242"/>
    <s v="Mechanical Engineering"/>
    <x v="0"/>
    <d v="2024-01-01T00:00:00"/>
    <s v="Completed"/>
    <n v="9436"/>
    <n v="3767"/>
    <n v="2.27"/>
    <n v="69"/>
  </r>
  <r>
    <s v="S1243"/>
    <s v="Student_243"/>
    <s v="Economics"/>
    <x v="2"/>
    <d v="2023-02-25T00:00:00"/>
    <s v="Enrolled"/>
    <n v="11021"/>
    <n v="1197"/>
    <n v="2.08"/>
    <n v="13"/>
  </r>
  <r>
    <s v="S1244"/>
    <s v="Student_244"/>
    <s v="Data Science"/>
    <x v="3"/>
    <d v="2023-08-09T00:00:00"/>
    <s v="Dropped"/>
    <n v="5204"/>
    <n v="3851"/>
    <n v="2.2799999999999998"/>
    <n v="29"/>
  </r>
  <r>
    <s v="S1245"/>
    <s v="Student_245"/>
    <s v="Data Science"/>
    <x v="3"/>
    <d v="2024-05-11T00:00:00"/>
    <s v="Enrolled"/>
    <n v="2031"/>
    <n v="9223"/>
    <n v="2.78"/>
    <n v="49"/>
  </r>
  <r>
    <s v="S1246"/>
    <s v="Student_246"/>
    <s v="Mechanical Engineering"/>
    <x v="3"/>
    <d v="2024-02-12T00:00:00"/>
    <s v="Enrolled"/>
    <n v="9136"/>
    <n v="9130"/>
    <n v="2.15"/>
    <n v="53"/>
  </r>
  <r>
    <s v="S1247"/>
    <s v="Student_247"/>
    <s v="Economics"/>
    <x v="3"/>
    <d v="2022-11-29T00:00:00"/>
    <s v="Enrolled"/>
    <n v="7624"/>
    <n v="2182"/>
    <n v="2.35"/>
    <n v="21"/>
  </r>
  <r>
    <s v="S1248"/>
    <s v="Student_248"/>
    <s v="Philosophy"/>
    <x v="1"/>
    <d v="2023-07-30T00:00:00"/>
    <s v="Enrolled"/>
    <n v="14896"/>
    <n v="7193"/>
    <n v="2.99"/>
    <n v="19"/>
  </r>
  <r>
    <s v="S1249"/>
    <s v="Student_249"/>
    <s v="Business Analytics"/>
    <x v="1"/>
    <d v="2023-01-16T00:00:00"/>
    <s v="Enrolled"/>
    <n v="9944"/>
    <n v="1801"/>
    <n v="2.2000000000000002"/>
    <n v="74"/>
  </r>
  <r>
    <s v="S1250"/>
    <s v="Student_250"/>
    <s v="Biology"/>
    <x v="3"/>
    <d v="2024-04-09T00:00:00"/>
    <s v="Enrolled"/>
    <n v="4101"/>
    <n v="6124"/>
    <n v="2.59"/>
    <n v="77"/>
  </r>
  <r>
    <s v="S1251"/>
    <s v="Student_251"/>
    <s v="Economics"/>
    <x v="0"/>
    <d v="2023-03-31T00:00:00"/>
    <s v="Enrolled"/>
    <n v="2923"/>
    <n v="6728"/>
    <n v="3.9"/>
    <n v="116"/>
  </r>
  <r>
    <s v="S1252"/>
    <s v="Student_252"/>
    <s v="Biology"/>
    <x v="2"/>
    <d v="2022-06-13T00:00:00"/>
    <s v="Enrolled"/>
    <n v="6135"/>
    <n v="4716"/>
    <n v="2.1800000000000002"/>
    <n v="52"/>
  </r>
  <r>
    <s v="S1253"/>
    <s v="Student_253"/>
    <s v="Philosophy"/>
    <x v="3"/>
    <d v="2023-06-07T00:00:00"/>
    <s v="Dropped"/>
    <n v="5429"/>
    <n v="7603"/>
    <n v="2.35"/>
    <n v="18"/>
  </r>
  <r>
    <s v="S1254"/>
    <s v="Student_254"/>
    <s v="Economics"/>
    <x v="3"/>
    <d v="2024-02-18T00:00:00"/>
    <s v="Enrolled"/>
    <n v="9722"/>
    <n v="9487"/>
    <n v="3.38"/>
    <n v="35"/>
  </r>
  <r>
    <s v="S1255"/>
    <s v="Student_255"/>
    <s v="Biology"/>
    <x v="2"/>
    <d v="2022-01-24T00:00:00"/>
    <s v="Enrolled"/>
    <n v="8231"/>
    <n v="7185"/>
    <n v="2.23"/>
    <n v="106"/>
  </r>
  <r>
    <s v="S1256"/>
    <s v="Student_256"/>
    <s v="Psychology"/>
    <x v="0"/>
    <d v="2023-09-20T00:00:00"/>
    <s v="Enrolled"/>
    <n v="6740"/>
    <n v="1446"/>
    <n v="3.06"/>
    <n v="88"/>
  </r>
  <r>
    <s v="S1257"/>
    <s v="Student_257"/>
    <s v="Philosophy"/>
    <x v="2"/>
    <d v="2022-10-23T00:00:00"/>
    <s v="Completed"/>
    <n v="3472"/>
    <n v="7647"/>
    <n v="2.27"/>
    <n v="70"/>
  </r>
  <r>
    <s v="S1258"/>
    <s v="Student_258"/>
    <s v="Economics"/>
    <x v="2"/>
    <d v="2024-03-10T00:00:00"/>
    <s v="Dropped"/>
    <n v="14136"/>
    <n v="1781"/>
    <n v="2.06"/>
    <n v="81"/>
  </r>
  <r>
    <s v="S1259"/>
    <s v="Student_259"/>
    <s v="Philosophy"/>
    <x v="0"/>
    <d v="2023-01-11T00:00:00"/>
    <s v="Completed"/>
    <n v="8110"/>
    <n v="2427"/>
    <n v="3.44"/>
    <n v="55"/>
  </r>
  <r>
    <s v="S1260"/>
    <s v="Student_260"/>
    <s v="Economics"/>
    <x v="1"/>
    <d v="2023-03-10T00:00:00"/>
    <s v="Completed"/>
    <n v="4090"/>
    <n v="1536"/>
    <n v="2.95"/>
    <n v="60"/>
  </r>
  <r>
    <s v="S1261"/>
    <s v="Student_261"/>
    <s v="Mechanical Engineering"/>
    <x v="0"/>
    <d v="2023-01-26T00:00:00"/>
    <s v="Enrolled"/>
    <n v="2654"/>
    <n v="1494"/>
    <n v="3.44"/>
    <n v="78"/>
  </r>
  <r>
    <s v="S1262"/>
    <s v="Student_262"/>
    <s v="Biology"/>
    <x v="3"/>
    <d v="2023-12-16T00:00:00"/>
    <s v="Enrolled"/>
    <n v="14036"/>
    <n v="9481"/>
    <n v="3.17"/>
    <n v="85"/>
  </r>
  <r>
    <s v="S1263"/>
    <s v="Student_263"/>
    <s v="Biology"/>
    <x v="2"/>
    <d v="2022-02-27T00:00:00"/>
    <s v="Completed"/>
    <n v="9912"/>
    <n v="9447"/>
    <n v="2.11"/>
    <n v="10"/>
  </r>
  <r>
    <s v="S1264"/>
    <s v="Student_264"/>
    <s v="Psychology"/>
    <x v="0"/>
    <d v="2022-12-27T00:00:00"/>
    <s v="Completed"/>
    <n v="6111"/>
    <n v="1558"/>
    <n v="2.2200000000000002"/>
    <n v="48"/>
  </r>
  <r>
    <s v="S1265"/>
    <s v="Student_265"/>
    <s v="Psychology"/>
    <x v="3"/>
    <d v="2024-03-09T00:00:00"/>
    <s v="Enrolled"/>
    <n v="12375"/>
    <n v="1292"/>
    <n v="2.54"/>
    <n v="40"/>
  </r>
  <r>
    <s v="S1266"/>
    <s v="Student_266"/>
    <s v="Philosophy"/>
    <x v="1"/>
    <d v="2022-12-11T00:00:00"/>
    <s v="Enrolled"/>
    <n v="5864"/>
    <n v="3943"/>
    <n v="3.14"/>
    <n v="79"/>
  </r>
  <r>
    <s v="S1267"/>
    <s v="Student_267"/>
    <s v="Psychology"/>
    <x v="0"/>
    <d v="2022-03-17T00:00:00"/>
    <s v="Enrolled"/>
    <n v="14547"/>
    <n v="4922"/>
    <n v="3.06"/>
    <n v="67"/>
  </r>
  <r>
    <s v="S1268"/>
    <s v="Student_268"/>
    <s v="Economics"/>
    <x v="0"/>
    <d v="2022-03-27T00:00:00"/>
    <s v="Completed"/>
    <n v="12862"/>
    <n v="6663"/>
    <n v="3.69"/>
    <n v="85"/>
  </r>
  <r>
    <s v="S1269"/>
    <s v="Student_269"/>
    <s v="Business Analytics"/>
    <x v="0"/>
    <d v="2023-11-04T00:00:00"/>
    <s v="Enrolled"/>
    <n v="3181"/>
    <n v="2030"/>
    <n v="2.2200000000000002"/>
    <n v="110"/>
  </r>
  <r>
    <s v="S1270"/>
    <s v="Student_270"/>
    <s v="Data Science"/>
    <x v="3"/>
    <d v="2022-07-17T00:00:00"/>
    <s v="Completed"/>
    <n v="7961"/>
    <n v="6424"/>
    <n v="3.69"/>
    <n v="12"/>
  </r>
  <r>
    <s v="S1271"/>
    <s v="Student_271"/>
    <s v="Philosophy"/>
    <x v="1"/>
    <d v="2022-12-14T00:00:00"/>
    <s v="Completed"/>
    <n v="3134"/>
    <n v="313"/>
    <n v="2.02"/>
    <n v="112"/>
  </r>
  <r>
    <s v="S1272"/>
    <s v="Student_272"/>
    <s v="Architecture"/>
    <x v="1"/>
    <d v="2023-05-14T00:00:00"/>
    <s v="Completed"/>
    <n v="13777"/>
    <n v="8538"/>
    <n v="3.35"/>
    <n v="22"/>
  </r>
  <r>
    <s v="S1273"/>
    <s v="Student_273"/>
    <s v="Architecture"/>
    <x v="0"/>
    <d v="2024-04-05T00:00:00"/>
    <s v="Enrolled"/>
    <n v="13439"/>
    <n v="2405"/>
    <n v="2.5099999999999998"/>
    <n v="104"/>
  </r>
  <r>
    <s v="S1274"/>
    <s v="Student_274"/>
    <s v="Philosophy"/>
    <x v="1"/>
    <d v="2023-01-18T00:00:00"/>
    <s v="Completed"/>
    <n v="7518"/>
    <n v="6229"/>
    <n v="3.59"/>
    <n v="48"/>
  </r>
  <r>
    <s v="S1275"/>
    <s v="Student_275"/>
    <s v="Mechanical Engineering"/>
    <x v="2"/>
    <d v="2023-05-27T00:00:00"/>
    <s v="Enrolled"/>
    <n v="13408"/>
    <n v="4476"/>
    <n v="2.15"/>
    <n v="22"/>
  </r>
  <r>
    <s v="S1276"/>
    <s v="Student_276"/>
    <s v="Biology"/>
    <x v="0"/>
    <d v="2024-06-07T00:00:00"/>
    <s v="Enrolled"/>
    <n v="8007"/>
    <n v="9251"/>
    <n v="2.42"/>
    <n v="37"/>
  </r>
  <r>
    <s v="S1277"/>
    <s v="Student_277"/>
    <s v="Biology"/>
    <x v="3"/>
    <d v="2023-09-14T00:00:00"/>
    <s v="Completed"/>
    <n v="9757"/>
    <n v="7770"/>
    <n v="3.36"/>
    <n v="103"/>
  </r>
  <r>
    <s v="S1278"/>
    <s v="Student_278"/>
    <s v="Psychology"/>
    <x v="3"/>
    <d v="2023-03-04T00:00:00"/>
    <s v="Completed"/>
    <n v="5923"/>
    <n v="8679"/>
    <n v="2.2799999999999998"/>
    <n v="65"/>
  </r>
  <r>
    <s v="S1279"/>
    <s v="Student_279"/>
    <s v="Philosophy"/>
    <x v="2"/>
    <d v="2023-10-11T00:00:00"/>
    <s v="Completed"/>
    <n v="11940"/>
    <n v="9530"/>
    <n v="2.02"/>
    <n v="30"/>
  </r>
  <r>
    <s v="S1280"/>
    <s v="Student_280"/>
    <s v="Mechanical Engineering"/>
    <x v="0"/>
    <d v="2023-08-17T00:00:00"/>
    <s v="Completed"/>
    <n v="12216"/>
    <n v="8265"/>
    <n v="3.42"/>
    <n v="5"/>
  </r>
  <r>
    <s v="S1281"/>
    <s v="Student_281"/>
    <s v="Philosophy"/>
    <x v="2"/>
    <d v="2022-12-15T00:00:00"/>
    <s v="Enrolled"/>
    <n v="8332"/>
    <n v="4580"/>
    <n v="2.6"/>
    <n v="53"/>
  </r>
  <r>
    <s v="S1282"/>
    <s v="Student_282"/>
    <s v="Philosophy"/>
    <x v="2"/>
    <d v="2022-11-04T00:00:00"/>
    <s v="Enrolled"/>
    <n v="8893"/>
    <n v="6924"/>
    <n v="3.7"/>
    <n v="51"/>
  </r>
  <r>
    <s v="S1283"/>
    <s v="Student_283"/>
    <s v="Economics"/>
    <x v="2"/>
    <d v="2022-06-13T00:00:00"/>
    <s v="Dropped"/>
    <n v="9981"/>
    <n v="2190"/>
    <n v="2.12"/>
    <n v="53"/>
  </r>
  <r>
    <s v="S1284"/>
    <s v="Student_284"/>
    <s v="Business Analytics"/>
    <x v="2"/>
    <d v="2023-11-24T00:00:00"/>
    <s v="Completed"/>
    <n v="9881"/>
    <n v="561"/>
    <n v="2.93"/>
    <n v="90"/>
  </r>
  <r>
    <s v="S1285"/>
    <s v="Student_285"/>
    <s v="Biology"/>
    <x v="0"/>
    <d v="2023-09-09T00:00:00"/>
    <s v="Enrolled"/>
    <n v="2709"/>
    <n v="4201"/>
    <n v="2.2599999999999998"/>
    <n v="50"/>
  </r>
  <r>
    <s v="S1286"/>
    <s v="Student_286"/>
    <s v="Data Science"/>
    <x v="2"/>
    <d v="2022-01-19T00:00:00"/>
    <s v="Enrolled"/>
    <n v="11935"/>
    <n v="4832"/>
    <n v="2.36"/>
    <n v="31"/>
  </r>
  <r>
    <s v="S1287"/>
    <s v="Student_287"/>
    <s v="Psychology"/>
    <x v="2"/>
    <d v="2024-06-09T00:00:00"/>
    <s v="Enrolled"/>
    <n v="11303"/>
    <n v="4786"/>
    <n v="2.72"/>
    <n v="60"/>
  </r>
  <r>
    <s v="S1288"/>
    <s v="Student_288"/>
    <s v="Architecture"/>
    <x v="3"/>
    <d v="2022-11-07T00:00:00"/>
    <s v="Completed"/>
    <n v="14396"/>
    <n v="4065"/>
    <n v="2.06"/>
    <n v="34"/>
  </r>
  <r>
    <s v="S1289"/>
    <s v="Student_289"/>
    <s v="Mechanical Engineering"/>
    <x v="0"/>
    <d v="2023-02-23T00:00:00"/>
    <s v="Completed"/>
    <n v="7215"/>
    <n v="260"/>
    <n v="2.98"/>
    <n v="47"/>
  </r>
  <r>
    <s v="S1290"/>
    <s v="Student_290"/>
    <s v="Architecture"/>
    <x v="3"/>
    <d v="2022-05-17T00:00:00"/>
    <s v="Enrolled"/>
    <n v="5255"/>
    <n v="6902"/>
    <n v="3.64"/>
    <n v="86"/>
  </r>
  <r>
    <s v="S1291"/>
    <s v="Student_291"/>
    <s v="Philosophy"/>
    <x v="0"/>
    <d v="2024-05-21T00:00:00"/>
    <s v="Dropped"/>
    <n v="9805"/>
    <n v="1354"/>
    <n v="3.9"/>
    <n v="83"/>
  </r>
  <r>
    <s v="S1292"/>
    <s v="Student_292"/>
    <s v="Psychology"/>
    <x v="1"/>
    <d v="2023-01-07T00:00:00"/>
    <s v="Completed"/>
    <n v="4492"/>
    <n v="9577"/>
    <n v="3.78"/>
    <n v="58"/>
  </r>
  <r>
    <s v="S1293"/>
    <s v="Student_293"/>
    <s v="Mechanical Engineering"/>
    <x v="3"/>
    <d v="2022-05-10T00:00:00"/>
    <s v="Enrolled"/>
    <n v="14426"/>
    <n v="9248"/>
    <n v="2.79"/>
    <n v="87"/>
  </r>
  <r>
    <s v="S1294"/>
    <s v="Student_294"/>
    <s v="Architecture"/>
    <x v="3"/>
    <d v="2022-12-19T00:00:00"/>
    <s v="Completed"/>
    <n v="5148"/>
    <n v="2434"/>
    <n v="3.96"/>
    <n v="32"/>
  </r>
  <r>
    <s v="S1295"/>
    <s v="Student_295"/>
    <s v="Business Analytics"/>
    <x v="1"/>
    <d v="2023-11-10T00:00:00"/>
    <s v="Enrolled"/>
    <n v="11170"/>
    <n v="7941"/>
    <n v="2.06"/>
    <n v="112"/>
  </r>
  <r>
    <s v="S1296"/>
    <s v="Student_296"/>
    <s v="Architecture"/>
    <x v="3"/>
    <d v="2022-07-23T00:00:00"/>
    <s v="Enrolled"/>
    <n v="12190"/>
    <n v="3721"/>
    <n v="3.4"/>
    <n v="5"/>
  </r>
  <r>
    <s v="S1297"/>
    <s v="Student_297"/>
    <s v="Economics"/>
    <x v="3"/>
    <d v="2022-10-06T00:00:00"/>
    <s v="Completed"/>
    <n v="11788"/>
    <n v="6411"/>
    <n v="3.18"/>
    <n v="23"/>
  </r>
  <r>
    <s v="S1298"/>
    <s v="Student_298"/>
    <s v="Architecture"/>
    <x v="3"/>
    <d v="2024-02-18T00:00:00"/>
    <s v="Enrolled"/>
    <n v="7884"/>
    <n v="6454"/>
    <n v="2.1"/>
    <n v="40"/>
  </r>
  <r>
    <s v="S1299"/>
    <s v="Student_299"/>
    <s v="Business Analytics"/>
    <x v="2"/>
    <d v="2023-03-26T00:00:00"/>
    <s v="Completed"/>
    <n v="3515"/>
    <n v="4798"/>
    <n v="2.41"/>
    <n v="115"/>
  </r>
  <r>
    <s v="S1300"/>
    <s v="Student_300"/>
    <s v="Architecture"/>
    <x v="3"/>
    <d v="2022-07-30T00:00:00"/>
    <s v="Completed"/>
    <n v="11803"/>
    <n v="6022"/>
    <n v="2.94"/>
    <n v="116"/>
  </r>
  <r>
    <s v="S1301"/>
    <s v="Student_301"/>
    <s v="Business Analytics"/>
    <x v="0"/>
    <d v="2022-05-10T00:00:00"/>
    <s v="Enrolled"/>
    <n v="5515"/>
    <n v="5467"/>
    <n v="3.85"/>
    <n v="65"/>
  </r>
  <r>
    <s v="S1302"/>
    <s v="Student_302"/>
    <s v="Psychology"/>
    <x v="3"/>
    <d v="2022-09-08T00:00:00"/>
    <s v="Enrolled"/>
    <n v="12810"/>
    <n v="9194"/>
    <n v="3.95"/>
    <n v="58"/>
  </r>
  <r>
    <s v="S1303"/>
    <s v="Student_303"/>
    <s v="Psychology"/>
    <x v="2"/>
    <d v="2022-10-05T00:00:00"/>
    <s v="Enrolled"/>
    <n v="4155"/>
    <n v="4450"/>
    <n v="3.64"/>
    <n v="25"/>
  </r>
  <r>
    <s v="S1304"/>
    <s v="Student_304"/>
    <s v="Data Science"/>
    <x v="3"/>
    <d v="2024-03-21T00:00:00"/>
    <s v="Enrolled"/>
    <n v="7723"/>
    <n v="368"/>
    <n v="3.09"/>
    <n v="23"/>
  </r>
  <r>
    <s v="S1305"/>
    <s v="Student_305"/>
    <s v="Mechanical Engineering"/>
    <x v="1"/>
    <d v="2022-11-18T00:00:00"/>
    <s v="Completed"/>
    <n v="6777"/>
    <n v="7534"/>
    <n v="2.29"/>
    <n v="47"/>
  </r>
  <r>
    <s v="S1306"/>
    <s v="Student_306"/>
    <s v="Biology"/>
    <x v="0"/>
    <d v="2022-01-23T00:00:00"/>
    <s v="Completed"/>
    <n v="8267"/>
    <n v="1717"/>
    <n v="3.92"/>
    <n v="56"/>
  </r>
  <r>
    <s v="S1307"/>
    <s v="Student_307"/>
    <s v="Biology"/>
    <x v="3"/>
    <d v="2023-01-14T00:00:00"/>
    <s v="Enrolled"/>
    <n v="9602"/>
    <n v="3213"/>
    <n v="3.51"/>
    <n v="103"/>
  </r>
  <r>
    <s v="S1308"/>
    <s v="Student_308"/>
    <s v="Business Analytics"/>
    <x v="2"/>
    <d v="2023-04-01T00:00:00"/>
    <s v="Enrolled"/>
    <n v="7771"/>
    <n v="7737"/>
    <n v="3.5"/>
    <n v="44"/>
  </r>
  <r>
    <s v="S1309"/>
    <s v="Student_309"/>
    <s v="Philosophy"/>
    <x v="3"/>
    <d v="2022-06-16T00:00:00"/>
    <s v="Enrolled"/>
    <n v="6051"/>
    <n v="2238"/>
    <n v="2.88"/>
    <n v="73"/>
  </r>
  <r>
    <s v="S1310"/>
    <s v="Student_310"/>
    <s v="Business Analytics"/>
    <x v="2"/>
    <d v="2023-05-22T00:00:00"/>
    <s v="Completed"/>
    <n v="10432"/>
    <n v="3942"/>
    <n v="3.19"/>
    <n v="34"/>
  </r>
  <r>
    <s v="S1311"/>
    <s v="Student_311"/>
    <s v="Architecture"/>
    <x v="1"/>
    <d v="2022-04-05T00:00:00"/>
    <s v="Completed"/>
    <n v="13615"/>
    <n v="6143"/>
    <n v="2.2999999999999998"/>
    <n v="26"/>
  </r>
  <r>
    <s v="S1312"/>
    <s v="Student_312"/>
    <s v="Economics"/>
    <x v="1"/>
    <d v="2022-01-18T00:00:00"/>
    <s v="Enrolled"/>
    <n v="11152"/>
    <n v="4980"/>
    <n v="2.37"/>
    <n v="27"/>
  </r>
  <r>
    <s v="S1313"/>
    <s v="Student_313"/>
    <s v="Philosophy"/>
    <x v="2"/>
    <d v="2024-02-06T00:00:00"/>
    <s v="Enrolled"/>
    <n v="6901"/>
    <n v="9266"/>
    <n v="2.88"/>
    <n v="83"/>
  </r>
  <r>
    <s v="S1314"/>
    <s v="Student_314"/>
    <s v="Biology"/>
    <x v="0"/>
    <d v="2022-06-18T00:00:00"/>
    <s v="Enrolled"/>
    <n v="8130"/>
    <n v="906"/>
    <n v="3.34"/>
    <n v="13"/>
  </r>
  <r>
    <s v="S1315"/>
    <s v="Student_315"/>
    <s v="Business Analytics"/>
    <x v="0"/>
    <d v="2023-01-08T00:00:00"/>
    <s v="Completed"/>
    <n v="3221"/>
    <n v="8857"/>
    <n v="3.67"/>
    <n v="48"/>
  </r>
  <r>
    <s v="S1316"/>
    <s v="Student_316"/>
    <s v="Data Science"/>
    <x v="3"/>
    <d v="2022-09-06T00:00:00"/>
    <s v="Completed"/>
    <n v="14917"/>
    <n v="1441"/>
    <n v="2.77"/>
    <n v="23"/>
  </r>
  <r>
    <s v="S1317"/>
    <s v="Student_317"/>
    <s v="Mechanical Engineering"/>
    <x v="3"/>
    <d v="2022-11-28T00:00:00"/>
    <s v="Enrolled"/>
    <n v="12168"/>
    <n v="2071"/>
    <n v="2.75"/>
    <n v="24"/>
  </r>
  <r>
    <s v="S1318"/>
    <s v="Student_318"/>
    <s v="Philosophy"/>
    <x v="2"/>
    <d v="2022-06-13T00:00:00"/>
    <s v="Completed"/>
    <n v="10039"/>
    <n v="458"/>
    <n v="3.26"/>
    <n v="63"/>
  </r>
  <r>
    <s v="S1319"/>
    <s v="Student_319"/>
    <s v="Philosophy"/>
    <x v="3"/>
    <d v="2022-02-09T00:00:00"/>
    <s v="Enrolled"/>
    <n v="3870"/>
    <n v="3731"/>
    <n v="2.08"/>
    <n v="65"/>
  </r>
  <r>
    <s v="S1320"/>
    <s v="Student_320"/>
    <s v="Mechanical Engineering"/>
    <x v="3"/>
    <d v="2022-11-12T00:00:00"/>
    <s v="Completed"/>
    <n v="5914"/>
    <n v="3962"/>
    <n v="2.11"/>
    <n v="71"/>
  </r>
  <r>
    <s v="S1321"/>
    <s v="Student_321"/>
    <s v="Data Science"/>
    <x v="3"/>
    <d v="2024-06-01T00:00:00"/>
    <s v="Enrolled"/>
    <n v="2084"/>
    <n v="5468"/>
    <n v="2.79"/>
    <n v="46"/>
  </r>
  <r>
    <s v="S1322"/>
    <s v="Student_322"/>
    <s v="Biology"/>
    <x v="3"/>
    <d v="2022-02-24T00:00:00"/>
    <s v="Enrolled"/>
    <n v="9739"/>
    <n v="3558"/>
    <n v="3.14"/>
    <n v="50"/>
  </r>
  <r>
    <s v="S1323"/>
    <s v="Student_323"/>
    <s v="Mechanical Engineering"/>
    <x v="1"/>
    <d v="2023-12-01T00:00:00"/>
    <s v="Completed"/>
    <n v="5005"/>
    <n v="5309"/>
    <n v="3.62"/>
    <n v="31"/>
  </r>
  <r>
    <s v="S1324"/>
    <s v="Student_324"/>
    <s v="Philosophy"/>
    <x v="1"/>
    <d v="2024-01-06T00:00:00"/>
    <s v="Completed"/>
    <n v="5480"/>
    <n v="5300"/>
    <n v="3.52"/>
    <n v="111"/>
  </r>
  <r>
    <s v="S1325"/>
    <s v="Student_325"/>
    <s v="Business Analytics"/>
    <x v="3"/>
    <d v="2024-03-27T00:00:00"/>
    <s v="Enrolled"/>
    <n v="12926"/>
    <n v="1253"/>
    <n v="3.62"/>
    <n v="13"/>
  </r>
  <r>
    <s v="S1326"/>
    <s v="Student_326"/>
    <s v="Biology"/>
    <x v="0"/>
    <d v="2024-05-18T00:00:00"/>
    <s v="Dropped"/>
    <n v="11564"/>
    <n v="2120"/>
    <n v="2.13"/>
    <n v="68"/>
  </r>
  <r>
    <s v="S1327"/>
    <s v="Student_327"/>
    <s v="Philosophy"/>
    <x v="3"/>
    <d v="2022-04-08T00:00:00"/>
    <s v="Enrolled"/>
    <n v="8396"/>
    <n v="5614"/>
    <n v="3.52"/>
    <n v="8"/>
  </r>
  <r>
    <s v="S1328"/>
    <s v="Student_328"/>
    <s v="Philosophy"/>
    <x v="1"/>
    <d v="2023-02-12T00:00:00"/>
    <s v="Enrolled"/>
    <n v="10998"/>
    <n v="3502"/>
    <n v="2.02"/>
    <n v="113"/>
  </r>
  <r>
    <s v="S1329"/>
    <s v="Student_329"/>
    <s v="Economics"/>
    <x v="2"/>
    <d v="2022-01-17T00:00:00"/>
    <s v="Enrolled"/>
    <n v="8399"/>
    <n v="1597"/>
    <n v="2.92"/>
    <n v="54"/>
  </r>
  <r>
    <s v="S1330"/>
    <s v="Student_330"/>
    <s v="Architecture"/>
    <x v="2"/>
    <d v="2022-03-20T00:00:00"/>
    <s v="Enrolled"/>
    <n v="14659"/>
    <n v="4249"/>
    <n v="3.9"/>
    <n v="4"/>
  </r>
  <r>
    <s v="S1331"/>
    <s v="Student_331"/>
    <s v="Data Science"/>
    <x v="1"/>
    <d v="2023-07-25T00:00:00"/>
    <s v="Completed"/>
    <n v="11038"/>
    <n v="590"/>
    <n v="2.02"/>
    <n v="16"/>
  </r>
  <r>
    <s v="S1332"/>
    <s v="Student_332"/>
    <s v="Biology"/>
    <x v="0"/>
    <d v="2023-05-29T00:00:00"/>
    <s v="Completed"/>
    <n v="3155"/>
    <n v="1309"/>
    <n v="2.13"/>
    <n v="60"/>
  </r>
  <r>
    <s v="S1333"/>
    <s v="Student_333"/>
    <s v="Architecture"/>
    <x v="0"/>
    <d v="2023-02-18T00:00:00"/>
    <s v="Enrolled"/>
    <n v="9857"/>
    <n v="5580"/>
    <n v="2.76"/>
    <n v="6"/>
  </r>
  <r>
    <s v="S1334"/>
    <s v="Student_334"/>
    <s v="Economics"/>
    <x v="3"/>
    <d v="2022-02-15T00:00:00"/>
    <s v="Enrolled"/>
    <n v="3419"/>
    <n v="7990"/>
    <n v="3.98"/>
    <n v="57"/>
  </r>
  <r>
    <s v="S1335"/>
    <s v="Student_335"/>
    <s v="Business Analytics"/>
    <x v="1"/>
    <d v="2022-10-03T00:00:00"/>
    <s v="Enrolled"/>
    <n v="10227"/>
    <n v="8244"/>
    <n v="2.46"/>
    <n v="40"/>
  </r>
  <r>
    <s v="S1336"/>
    <s v="Student_336"/>
    <s v="Architecture"/>
    <x v="3"/>
    <d v="2023-12-09T00:00:00"/>
    <s v="Enrolled"/>
    <n v="5425"/>
    <n v="8837"/>
    <n v="2.46"/>
    <n v="17"/>
  </r>
  <r>
    <s v="S1337"/>
    <s v="Student_337"/>
    <s v="Biology"/>
    <x v="1"/>
    <d v="2024-01-15T00:00:00"/>
    <s v="Enrolled"/>
    <n v="3010"/>
    <n v="3613"/>
    <n v="3.27"/>
    <n v="9"/>
  </r>
  <r>
    <s v="S1338"/>
    <s v="Student_338"/>
    <s v="Architecture"/>
    <x v="2"/>
    <d v="2022-10-20T00:00:00"/>
    <s v="Enrolled"/>
    <n v="8290"/>
    <n v="4182"/>
    <n v="2.71"/>
    <n v="72"/>
  </r>
  <r>
    <s v="S1339"/>
    <s v="Student_339"/>
    <s v="Mechanical Engineering"/>
    <x v="3"/>
    <d v="2023-05-16T00:00:00"/>
    <s v="Enrolled"/>
    <n v="3151"/>
    <n v="2504"/>
    <n v="2.38"/>
    <n v="51"/>
  </r>
  <r>
    <s v="S1340"/>
    <s v="Student_340"/>
    <s v="Data Science"/>
    <x v="0"/>
    <d v="2023-04-27T00:00:00"/>
    <s v="Enrolled"/>
    <n v="3317"/>
    <n v="5701"/>
    <n v="2.08"/>
    <n v="85"/>
  </r>
  <r>
    <s v="S1341"/>
    <s v="Student_341"/>
    <s v="Economics"/>
    <x v="3"/>
    <d v="2022-02-19T00:00:00"/>
    <s v="Enrolled"/>
    <n v="4447"/>
    <n v="1972"/>
    <n v="3.43"/>
    <n v="67"/>
  </r>
  <r>
    <s v="S1342"/>
    <s v="Student_342"/>
    <s v="Psychology"/>
    <x v="1"/>
    <d v="2024-01-30T00:00:00"/>
    <s v="Enrolled"/>
    <n v="4390"/>
    <n v="9450"/>
    <n v="3.04"/>
    <n v="119"/>
  </r>
  <r>
    <s v="S1343"/>
    <s v="Student_343"/>
    <s v="Data Science"/>
    <x v="1"/>
    <d v="2023-01-19T00:00:00"/>
    <s v="Enrolled"/>
    <n v="12226"/>
    <n v="5785"/>
    <n v="3.48"/>
    <n v="46"/>
  </r>
  <r>
    <s v="S1344"/>
    <s v="Student_344"/>
    <s v="Architecture"/>
    <x v="0"/>
    <d v="2024-06-17T00:00:00"/>
    <s v="Enrolled"/>
    <n v="10765"/>
    <n v="3730"/>
    <n v="3.18"/>
    <n v="109"/>
  </r>
  <r>
    <s v="S1345"/>
    <s v="Student_345"/>
    <s v="Data Science"/>
    <x v="3"/>
    <d v="2023-09-14T00:00:00"/>
    <s v="Enrolled"/>
    <n v="6631"/>
    <n v="3605"/>
    <n v="2.15"/>
    <n v="93"/>
  </r>
  <r>
    <s v="S1346"/>
    <s v="Student_346"/>
    <s v="Economics"/>
    <x v="0"/>
    <d v="2022-11-19T00:00:00"/>
    <s v="Enrolled"/>
    <n v="12250"/>
    <n v="373"/>
    <n v="3.37"/>
    <n v="23"/>
  </r>
  <r>
    <s v="S1347"/>
    <s v="Student_347"/>
    <s v="Biology"/>
    <x v="0"/>
    <d v="2022-03-21T00:00:00"/>
    <s v="Enrolled"/>
    <n v="8028"/>
    <n v="5955"/>
    <n v="2.81"/>
    <n v="4"/>
  </r>
  <r>
    <s v="S1348"/>
    <s v="Student_348"/>
    <s v="Biology"/>
    <x v="3"/>
    <d v="2024-01-25T00:00:00"/>
    <s v="Completed"/>
    <n v="4948"/>
    <n v="3342"/>
    <n v="3.08"/>
    <n v="119"/>
  </r>
  <r>
    <s v="S1349"/>
    <s v="Student_349"/>
    <s v="Business Analytics"/>
    <x v="1"/>
    <d v="2024-03-31T00:00:00"/>
    <s v="Enrolled"/>
    <n v="5751"/>
    <n v="1819"/>
    <n v="2.04"/>
    <n v="58"/>
  </r>
  <r>
    <s v="S1350"/>
    <s v="Student_350"/>
    <s v="Psychology"/>
    <x v="1"/>
    <d v="2022-07-18T00:00:00"/>
    <s v="Dropped"/>
    <n v="8271"/>
    <n v="6443"/>
    <n v="3.38"/>
    <n v="101"/>
  </r>
  <r>
    <s v="S1351"/>
    <s v="Student_351"/>
    <s v="Data Science"/>
    <x v="2"/>
    <d v="2024-01-21T00:00:00"/>
    <s v="Enrolled"/>
    <n v="11568"/>
    <n v="9456"/>
    <n v="3.74"/>
    <n v="104"/>
  </r>
  <r>
    <s v="S1352"/>
    <s v="Student_352"/>
    <s v="Biology"/>
    <x v="1"/>
    <d v="2023-07-31T00:00:00"/>
    <s v="Enrolled"/>
    <n v="10825"/>
    <n v="9457"/>
    <n v="3.74"/>
    <n v="3"/>
  </r>
  <r>
    <s v="S1353"/>
    <s v="Student_353"/>
    <s v="Philosophy"/>
    <x v="2"/>
    <d v="2022-07-06T00:00:00"/>
    <s v="Completed"/>
    <n v="7978"/>
    <n v="7406"/>
    <n v="3.61"/>
    <n v="32"/>
  </r>
  <r>
    <s v="S1354"/>
    <s v="Student_354"/>
    <s v="Business Analytics"/>
    <x v="0"/>
    <d v="2022-10-03T00:00:00"/>
    <s v="Completed"/>
    <n v="11708"/>
    <n v="9853"/>
    <n v="2.88"/>
    <n v="49"/>
  </r>
  <r>
    <s v="S1355"/>
    <s v="Student_355"/>
    <s v="Economics"/>
    <x v="1"/>
    <d v="2022-01-01T00:00:00"/>
    <s v="Enrolled"/>
    <n v="14323"/>
    <n v="5656"/>
    <n v="3.7"/>
    <n v="48"/>
  </r>
  <r>
    <s v="S1356"/>
    <s v="Student_356"/>
    <s v="Philosophy"/>
    <x v="0"/>
    <d v="2023-01-13T00:00:00"/>
    <s v="Enrolled"/>
    <n v="3253"/>
    <n v="8143"/>
    <n v="2.79"/>
    <n v="69"/>
  </r>
  <r>
    <s v="S1357"/>
    <s v="Student_357"/>
    <s v="Economics"/>
    <x v="3"/>
    <d v="2023-08-30T00:00:00"/>
    <s v="Enrolled"/>
    <n v="14408"/>
    <n v="9114"/>
    <n v="2.0699999999999998"/>
    <n v="74"/>
  </r>
  <r>
    <s v="S1358"/>
    <s v="Student_358"/>
    <s v="Architecture"/>
    <x v="0"/>
    <d v="2022-10-26T00:00:00"/>
    <s v="Enrolled"/>
    <n v="9948"/>
    <n v="840"/>
    <n v="2.4500000000000002"/>
    <n v="9"/>
  </r>
  <r>
    <s v="S1359"/>
    <s v="Student_359"/>
    <s v="Philosophy"/>
    <x v="1"/>
    <d v="2023-12-29T00:00:00"/>
    <s v="Dropped"/>
    <n v="8535"/>
    <n v="678"/>
    <n v="3.07"/>
    <n v="28"/>
  </r>
  <r>
    <s v="S1360"/>
    <s v="Student_360"/>
    <s v="Economics"/>
    <x v="2"/>
    <d v="2022-06-17T00:00:00"/>
    <s v="Enrolled"/>
    <n v="3685"/>
    <n v="36"/>
    <n v="2.57"/>
    <n v="5"/>
  </r>
  <r>
    <s v="S1361"/>
    <s v="Student_361"/>
    <s v="Architecture"/>
    <x v="3"/>
    <d v="2024-05-26T00:00:00"/>
    <s v="Dropped"/>
    <n v="13540"/>
    <n v="3077"/>
    <n v="3.69"/>
    <n v="62"/>
  </r>
  <r>
    <s v="S1362"/>
    <s v="Student_362"/>
    <s v="Psychology"/>
    <x v="1"/>
    <d v="2024-05-09T00:00:00"/>
    <s v="Completed"/>
    <n v="14073"/>
    <n v="6320"/>
    <n v="2.4300000000000002"/>
    <n v="3"/>
  </r>
  <r>
    <s v="S1363"/>
    <s v="Student_363"/>
    <s v="Architecture"/>
    <x v="2"/>
    <d v="2023-12-05T00:00:00"/>
    <s v="Completed"/>
    <n v="6665"/>
    <n v="2771"/>
    <n v="3.28"/>
    <n v="66"/>
  </r>
  <r>
    <s v="S1364"/>
    <s v="Student_364"/>
    <s v="Business Analytics"/>
    <x v="3"/>
    <d v="2022-02-22T00:00:00"/>
    <s v="Enrolled"/>
    <n v="7095"/>
    <n v="8663"/>
    <n v="2.3199999999999998"/>
    <n v="98"/>
  </r>
  <r>
    <s v="S1365"/>
    <s v="Student_365"/>
    <s v="Psychology"/>
    <x v="3"/>
    <d v="2022-09-22T00:00:00"/>
    <s v="Enrolled"/>
    <n v="14571"/>
    <n v="1629"/>
    <n v="2.36"/>
    <n v="33"/>
  </r>
  <r>
    <s v="S1366"/>
    <s v="Student_366"/>
    <s v="Psychology"/>
    <x v="2"/>
    <d v="2024-06-10T00:00:00"/>
    <s v="Dropped"/>
    <n v="10830"/>
    <n v="6989"/>
    <n v="2.2200000000000002"/>
    <n v="83"/>
  </r>
  <r>
    <s v="S1367"/>
    <s v="Student_367"/>
    <s v="Biology"/>
    <x v="1"/>
    <d v="2023-11-11T00:00:00"/>
    <s v="Dropped"/>
    <n v="8519"/>
    <n v="2389"/>
    <n v="2.85"/>
    <n v="109"/>
  </r>
  <r>
    <s v="S1368"/>
    <s v="Student_368"/>
    <s v="Economics"/>
    <x v="1"/>
    <d v="2022-06-09T00:00:00"/>
    <s v="Enrolled"/>
    <n v="3664"/>
    <n v="6430"/>
    <n v="3.23"/>
    <n v="112"/>
  </r>
  <r>
    <s v="S1369"/>
    <s v="Student_369"/>
    <s v="Biology"/>
    <x v="1"/>
    <d v="2022-09-29T00:00:00"/>
    <s v="Enrolled"/>
    <n v="2185"/>
    <n v="9733"/>
    <n v="2.1"/>
    <n v="21"/>
  </r>
  <r>
    <s v="S1370"/>
    <s v="Student_370"/>
    <s v="Data Science"/>
    <x v="2"/>
    <d v="2023-01-31T00:00:00"/>
    <s v="Enrolled"/>
    <n v="14842"/>
    <n v="8209"/>
    <n v="3.53"/>
    <n v="5"/>
  </r>
  <r>
    <s v="S1371"/>
    <s v="Student_371"/>
    <s v="Biology"/>
    <x v="2"/>
    <d v="2022-05-24T00:00:00"/>
    <s v="Completed"/>
    <n v="4085"/>
    <n v="7274"/>
    <n v="3.68"/>
    <n v="118"/>
  </r>
  <r>
    <s v="S1372"/>
    <s v="Student_372"/>
    <s v="Biology"/>
    <x v="3"/>
    <d v="2024-04-26T00:00:00"/>
    <s v="Dropped"/>
    <n v="10083"/>
    <n v="7627"/>
    <n v="3.65"/>
    <n v="51"/>
  </r>
  <r>
    <s v="S1373"/>
    <s v="Student_373"/>
    <s v="Economics"/>
    <x v="2"/>
    <d v="2022-09-14T00:00:00"/>
    <s v="Enrolled"/>
    <n v="7207"/>
    <n v="849"/>
    <n v="2.7"/>
    <n v="13"/>
  </r>
  <r>
    <s v="S1374"/>
    <s v="Student_374"/>
    <s v="Philosophy"/>
    <x v="1"/>
    <d v="2022-09-22T00:00:00"/>
    <s v="Completed"/>
    <n v="5212"/>
    <n v="8077"/>
    <n v="3.84"/>
    <n v="107"/>
  </r>
  <r>
    <s v="S1375"/>
    <s v="Student_375"/>
    <s v="Biology"/>
    <x v="2"/>
    <d v="2022-03-10T00:00:00"/>
    <s v="Enrolled"/>
    <n v="9737"/>
    <n v="4257"/>
    <n v="3.43"/>
    <n v="47"/>
  </r>
  <r>
    <s v="S1376"/>
    <s v="Student_376"/>
    <s v="Mechanical Engineering"/>
    <x v="3"/>
    <d v="2022-02-24T00:00:00"/>
    <s v="Dropped"/>
    <n v="3123"/>
    <n v="5542"/>
    <n v="3.82"/>
    <n v="48"/>
  </r>
  <r>
    <s v="S1377"/>
    <s v="Student_377"/>
    <s v="Architecture"/>
    <x v="0"/>
    <d v="2023-07-15T00:00:00"/>
    <s v="Enrolled"/>
    <n v="2497"/>
    <n v="7768"/>
    <n v="3.66"/>
    <n v="56"/>
  </r>
  <r>
    <s v="S1378"/>
    <s v="Student_378"/>
    <s v="Data Science"/>
    <x v="1"/>
    <d v="2024-06-10T00:00:00"/>
    <s v="Completed"/>
    <n v="13114"/>
    <n v="5020"/>
    <n v="2.78"/>
    <n v="67"/>
  </r>
  <r>
    <s v="S1379"/>
    <s v="Student_379"/>
    <s v="Architecture"/>
    <x v="3"/>
    <d v="2022-03-20T00:00:00"/>
    <s v="Enrolled"/>
    <n v="12549"/>
    <n v="5639"/>
    <n v="3.36"/>
    <n v="38"/>
  </r>
  <r>
    <s v="S1380"/>
    <s v="Student_380"/>
    <s v="Biology"/>
    <x v="2"/>
    <d v="2023-05-15T00:00:00"/>
    <s v="Enrolled"/>
    <n v="11461"/>
    <n v="6852"/>
    <n v="2.88"/>
    <n v="73"/>
  </r>
  <r>
    <s v="S1381"/>
    <s v="Student_381"/>
    <s v="Biology"/>
    <x v="2"/>
    <d v="2023-05-22T00:00:00"/>
    <s v="Dropped"/>
    <n v="13551"/>
    <n v="1986"/>
    <n v="3.86"/>
    <n v="5"/>
  </r>
  <r>
    <s v="S1382"/>
    <s v="Student_382"/>
    <s v="Business Analytics"/>
    <x v="0"/>
    <d v="2023-02-10T00:00:00"/>
    <s v="Dropped"/>
    <n v="13139"/>
    <n v="2798"/>
    <n v="2.63"/>
    <n v="119"/>
  </r>
  <r>
    <s v="S1383"/>
    <s v="Student_383"/>
    <s v="Mechanical Engineering"/>
    <x v="0"/>
    <d v="2023-08-25T00:00:00"/>
    <s v="Enrolled"/>
    <n v="4092"/>
    <n v="8499"/>
    <n v="3.48"/>
    <n v="69"/>
  </r>
  <r>
    <s v="S1384"/>
    <s v="Student_384"/>
    <s v="Economics"/>
    <x v="3"/>
    <d v="2022-06-14T00:00:00"/>
    <s v="Completed"/>
    <n v="2153"/>
    <n v="7439"/>
    <n v="3.76"/>
    <n v="30"/>
  </r>
  <r>
    <s v="S1385"/>
    <s v="Student_385"/>
    <s v="Mechanical Engineering"/>
    <x v="2"/>
    <d v="2022-04-25T00:00:00"/>
    <s v="Enrolled"/>
    <n v="8339"/>
    <n v="9829"/>
    <n v="2.34"/>
    <n v="116"/>
  </r>
  <r>
    <s v="S1386"/>
    <s v="Student_386"/>
    <s v="Philosophy"/>
    <x v="0"/>
    <d v="2022-03-09T00:00:00"/>
    <s v="Enrolled"/>
    <n v="11121"/>
    <n v="2183"/>
    <n v="2.99"/>
    <n v="42"/>
  </r>
  <r>
    <s v="S1387"/>
    <s v="Student_387"/>
    <s v="Architecture"/>
    <x v="2"/>
    <d v="2022-06-29T00:00:00"/>
    <s v="Enrolled"/>
    <n v="7432"/>
    <n v="7205"/>
    <n v="3.64"/>
    <n v="8"/>
  </r>
  <r>
    <s v="S1388"/>
    <s v="Student_388"/>
    <s v="Mechanical Engineering"/>
    <x v="3"/>
    <d v="2022-11-08T00:00:00"/>
    <s v="Enrolled"/>
    <n v="3537"/>
    <n v="1875"/>
    <n v="2.87"/>
    <n v="19"/>
  </r>
  <r>
    <s v="S1389"/>
    <s v="Student_389"/>
    <s v="Economics"/>
    <x v="2"/>
    <d v="2022-04-17T00:00:00"/>
    <s v="Enrolled"/>
    <n v="9228"/>
    <n v="1359"/>
    <n v="2.4"/>
    <n v="81"/>
  </r>
  <r>
    <s v="S1390"/>
    <s v="Student_390"/>
    <s v="Mechanical Engineering"/>
    <x v="0"/>
    <d v="2022-12-23T00:00:00"/>
    <s v="Completed"/>
    <n v="13877"/>
    <n v="6447"/>
    <n v="2.34"/>
    <n v="69"/>
  </r>
  <r>
    <s v="S1391"/>
    <s v="Student_391"/>
    <s v="Mechanical Engineering"/>
    <x v="1"/>
    <d v="2023-07-05T00:00:00"/>
    <s v="Enrolled"/>
    <n v="10582"/>
    <n v="7243"/>
    <n v="2.41"/>
    <n v="10"/>
  </r>
  <r>
    <s v="S1392"/>
    <s v="Student_392"/>
    <s v="Architecture"/>
    <x v="0"/>
    <d v="2024-02-02T00:00:00"/>
    <s v="Enrolled"/>
    <n v="11913"/>
    <n v="1193"/>
    <n v="3.95"/>
    <n v="92"/>
  </r>
  <r>
    <s v="S1393"/>
    <s v="Student_393"/>
    <s v="Data Science"/>
    <x v="3"/>
    <d v="2023-06-25T00:00:00"/>
    <s v="Enrolled"/>
    <n v="4298"/>
    <n v="6092"/>
    <n v="3.4"/>
    <n v="5"/>
  </r>
  <r>
    <s v="S1394"/>
    <s v="Student_394"/>
    <s v="Architecture"/>
    <x v="0"/>
    <d v="2022-01-15T00:00:00"/>
    <s v="Enrolled"/>
    <n v="4756"/>
    <n v="7006"/>
    <n v="3.99"/>
    <n v="105"/>
  </r>
  <r>
    <s v="S1395"/>
    <s v="Student_395"/>
    <s v="Mechanical Engineering"/>
    <x v="0"/>
    <d v="2022-11-17T00:00:00"/>
    <s v="Enrolled"/>
    <n v="3656"/>
    <n v="2681"/>
    <n v="3.13"/>
    <n v="100"/>
  </r>
  <r>
    <s v="S1396"/>
    <s v="Student_396"/>
    <s v="Philosophy"/>
    <x v="3"/>
    <d v="2022-10-12T00:00:00"/>
    <s v="Completed"/>
    <n v="10433"/>
    <n v="4525"/>
    <n v="3.29"/>
    <n v="108"/>
  </r>
  <r>
    <s v="S1397"/>
    <s v="Student_397"/>
    <s v="Biology"/>
    <x v="3"/>
    <d v="2023-01-19T00:00:00"/>
    <s v="Enrolled"/>
    <n v="7176"/>
    <n v="6289"/>
    <n v="2.74"/>
    <n v="8"/>
  </r>
  <r>
    <s v="S1398"/>
    <s v="Student_398"/>
    <s v="Biology"/>
    <x v="2"/>
    <d v="2023-10-10T00:00:00"/>
    <s v="Completed"/>
    <n v="4923"/>
    <n v="4054"/>
    <n v="2.95"/>
    <n v="47"/>
  </r>
  <r>
    <s v="S1399"/>
    <s v="Student_399"/>
    <s v="Psychology"/>
    <x v="1"/>
    <d v="2023-08-31T00:00:00"/>
    <s v="Enrolled"/>
    <n v="11530"/>
    <n v="8184"/>
    <n v="2.92"/>
    <n v="39"/>
  </r>
  <r>
    <s v="S1400"/>
    <s v="Student_400"/>
    <s v="Mechanical Engineering"/>
    <x v="1"/>
    <d v="2022-11-17T00:00:00"/>
    <s v="Enrolled"/>
    <n v="8885"/>
    <n v="7872"/>
    <n v="3.05"/>
    <n v="90"/>
  </r>
  <r>
    <s v="S1401"/>
    <s v="Student_401"/>
    <s v="Philosophy"/>
    <x v="2"/>
    <d v="2024-06-08T00:00:00"/>
    <s v="Enrolled"/>
    <n v="10284"/>
    <n v="3331"/>
    <n v="2.88"/>
    <n v="39"/>
  </r>
  <r>
    <s v="S1402"/>
    <s v="Student_402"/>
    <s v="Mechanical Engineering"/>
    <x v="3"/>
    <d v="2023-03-10T00:00:00"/>
    <s v="Completed"/>
    <n v="3783"/>
    <n v="2017"/>
    <n v="3.28"/>
    <n v="88"/>
  </r>
  <r>
    <s v="S1403"/>
    <s v="Student_403"/>
    <s v="Architecture"/>
    <x v="2"/>
    <d v="2023-12-03T00:00:00"/>
    <s v="Dropped"/>
    <n v="2286"/>
    <n v="5321"/>
    <n v="2.81"/>
    <n v="111"/>
  </r>
  <r>
    <s v="S1404"/>
    <s v="Student_404"/>
    <s v="Economics"/>
    <x v="0"/>
    <d v="2022-12-21T00:00:00"/>
    <s v="Enrolled"/>
    <n v="6531"/>
    <n v="6344"/>
    <n v="3.86"/>
    <n v="36"/>
  </r>
  <r>
    <s v="S1405"/>
    <s v="Student_405"/>
    <s v="Economics"/>
    <x v="0"/>
    <d v="2022-04-23T00:00:00"/>
    <s v="Enrolled"/>
    <n v="5496"/>
    <n v="3092"/>
    <n v="3.83"/>
    <n v="71"/>
  </r>
  <r>
    <s v="S1406"/>
    <s v="Student_406"/>
    <s v="Philosophy"/>
    <x v="0"/>
    <d v="2022-04-30T00:00:00"/>
    <s v="Enrolled"/>
    <n v="8341"/>
    <n v="2639"/>
    <n v="3.15"/>
    <n v="39"/>
  </r>
  <r>
    <s v="S1407"/>
    <s v="Student_407"/>
    <s v="Philosophy"/>
    <x v="1"/>
    <d v="2022-07-25T00:00:00"/>
    <s v="Completed"/>
    <n v="3900"/>
    <n v="8192"/>
    <n v="3.46"/>
    <n v="1"/>
  </r>
  <r>
    <s v="S1408"/>
    <s v="Student_408"/>
    <s v="Economics"/>
    <x v="0"/>
    <d v="2024-06-08T00:00:00"/>
    <s v="Completed"/>
    <n v="10931"/>
    <n v="768"/>
    <n v="3.3"/>
    <n v="97"/>
  </r>
  <r>
    <s v="S1409"/>
    <s v="Student_409"/>
    <s v="Economics"/>
    <x v="0"/>
    <d v="2023-09-30T00:00:00"/>
    <s v="Enrolled"/>
    <n v="13786"/>
    <n v="8660"/>
    <n v="2.0499999999999998"/>
    <n v="59"/>
  </r>
  <r>
    <s v="S1410"/>
    <s v="Student_410"/>
    <s v="Economics"/>
    <x v="3"/>
    <d v="2024-03-08T00:00:00"/>
    <s v="Completed"/>
    <n v="7556"/>
    <n v="4121"/>
    <n v="2.62"/>
    <n v="109"/>
  </r>
  <r>
    <s v="S1411"/>
    <s v="Student_411"/>
    <s v="Biology"/>
    <x v="3"/>
    <d v="2023-06-11T00:00:00"/>
    <s v="Enrolled"/>
    <n v="2531"/>
    <n v="864"/>
    <n v="2.9"/>
    <n v="20"/>
  </r>
  <r>
    <s v="S1412"/>
    <s v="Student_412"/>
    <s v="Psychology"/>
    <x v="3"/>
    <d v="2023-08-01T00:00:00"/>
    <s v="Enrolled"/>
    <n v="11002"/>
    <n v="7136"/>
    <n v="3.77"/>
    <n v="43"/>
  </r>
  <r>
    <s v="S1413"/>
    <s v="Student_413"/>
    <s v="Mechanical Engineering"/>
    <x v="0"/>
    <d v="2023-01-24T00:00:00"/>
    <s v="Enrolled"/>
    <n v="11863"/>
    <n v="3622"/>
    <n v="3.98"/>
    <n v="31"/>
  </r>
  <r>
    <s v="S1414"/>
    <s v="Student_414"/>
    <s v="Data Science"/>
    <x v="0"/>
    <d v="2022-12-11T00:00:00"/>
    <s v="Enrolled"/>
    <n v="2264"/>
    <n v="9265"/>
    <n v="2.16"/>
    <n v="73"/>
  </r>
  <r>
    <s v="S1415"/>
    <s v="Student_415"/>
    <s v="Business Analytics"/>
    <x v="2"/>
    <d v="2022-12-04T00:00:00"/>
    <s v="Enrolled"/>
    <n v="10950"/>
    <n v="9633"/>
    <n v="2.75"/>
    <n v="103"/>
  </r>
  <r>
    <s v="S1416"/>
    <s v="Student_416"/>
    <s v="Philosophy"/>
    <x v="1"/>
    <d v="2022-09-22T00:00:00"/>
    <s v="Enrolled"/>
    <n v="14054"/>
    <n v="2816"/>
    <n v="3.16"/>
    <n v="72"/>
  </r>
  <r>
    <s v="S1417"/>
    <s v="Student_417"/>
    <s v="Data Science"/>
    <x v="0"/>
    <d v="2022-09-18T00:00:00"/>
    <s v="Enrolled"/>
    <n v="3844"/>
    <n v="3972"/>
    <n v="2.31"/>
    <n v="57"/>
  </r>
  <r>
    <s v="S1418"/>
    <s v="Student_418"/>
    <s v="Data Science"/>
    <x v="3"/>
    <d v="2022-03-07T00:00:00"/>
    <s v="Completed"/>
    <n v="5442"/>
    <n v="4647"/>
    <n v="2.83"/>
    <n v="23"/>
  </r>
  <r>
    <s v="S1419"/>
    <s v="Student_419"/>
    <s v="Economics"/>
    <x v="1"/>
    <d v="2022-07-03T00:00:00"/>
    <s v="Enrolled"/>
    <n v="6199"/>
    <n v="3078"/>
    <n v="3.4"/>
    <n v="118"/>
  </r>
  <r>
    <s v="S1420"/>
    <s v="Student_420"/>
    <s v="Psychology"/>
    <x v="1"/>
    <d v="2024-04-12T00:00:00"/>
    <s v="Enrolled"/>
    <n v="14814"/>
    <n v="8975"/>
    <n v="3.52"/>
    <n v="109"/>
  </r>
  <r>
    <s v="S1421"/>
    <s v="Student_421"/>
    <s v="Biology"/>
    <x v="3"/>
    <d v="2023-11-17T00:00:00"/>
    <s v="Completed"/>
    <n v="7031"/>
    <n v="1727"/>
    <n v="3.48"/>
    <n v="25"/>
  </r>
  <r>
    <s v="S1422"/>
    <s v="Student_422"/>
    <s v="Mechanical Engineering"/>
    <x v="0"/>
    <d v="2022-07-16T00:00:00"/>
    <s v="Enrolled"/>
    <n v="12388"/>
    <n v="9027"/>
    <n v="2.42"/>
    <n v="93"/>
  </r>
  <r>
    <s v="S1423"/>
    <s v="Student_423"/>
    <s v="Philosophy"/>
    <x v="0"/>
    <d v="2024-01-12T00:00:00"/>
    <s v="Completed"/>
    <n v="12003"/>
    <n v="6828"/>
    <n v="3.79"/>
    <n v="69"/>
  </r>
  <r>
    <s v="S1424"/>
    <s v="Student_424"/>
    <s v="Data Science"/>
    <x v="2"/>
    <d v="2023-07-12T00:00:00"/>
    <s v="Enrolled"/>
    <n v="11667"/>
    <n v="4710"/>
    <n v="2.02"/>
    <n v="45"/>
  </r>
  <r>
    <s v="S1425"/>
    <s v="Student_425"/>
    <s v="Psychology"/>
    <x v="3"/>
    <d v="2022-06-02T00:00:00"/>
    <s v="Enrolled"/>
    <n v="12437"/>
    <n v="4916"/>
    <n v="2.25"/>
    <n v="3"/>
  </r>
  <r>
    <s v="S1426"/>
    <s v="Student_426"/>
    <s v="Economics"/>
    <x v="1"/>
    <d v="2024-05-30T00:00:00"/>
    <s v="Enrolled"/>
    <n v="7135"/>
    <n v="4567"/>
    <n v="3.08"/>
    <n v="66"/>
  </r>
  <r>
    <s v="S1427"/>
    <s v="Student_427"/>
    <s v="Psychology"/>
    <x v="0"/>
    <d v="2023-02-12T00:00:00"/>
    <s v="Dropped"/>
    <n v="13450"/>
    <n v="2890"/>
    <n v="2.15"/>
    <n v="45"/>
  </r>
  <r>
    <s v="S1428"/>
    <s v="Student_428"/>
    <s v="Psychology"/>
    <x v="0"/>
    <d v="2023-02-11T00:00:00"/>
    <s v="Completed"/>
    <n v="4844"/>
    <n v="4629"/>
    <n v="3.53"/>
    <n v="42"/>
  </r>
  <r>
    <s v="S1429"/>
    <s v="Student_429"/>
    <s v="Economics"/>
    <x v="1"/>
    <d v="2023-03-16T00:00:00"/>
    <s v="Enrolled"/>
    <n v="6230"/>
    <n v="9993"/>
    <n v="3.22"/>
    <n v="54"/>
  </r>
  <r>
    <s v="S1430"/>
    <s v="Student_430"/>
    <s v="Psychology"/>
    <x v="1"/>
    <d v="2022-01-16T00:00:00"/>
    <s v="Enrolled"/>
    <n v="8045"/>
    <n v="9544"/>
    <n v="3.7"/>
    <n v="112"/>
  </r>
  <r>
    <s v="S1431"/>
    <s v="Student_431"/>
    <s v="Psychology"/>
    <x v="2"/>
    <d v="2023-05-14T00:00:00"/>
    <s v="Enrolled"/>
    <n v="14341"/>
    <n v="3156"/>
    <n v="3.45"/>
    <n v="34"/>
  </r>
  <r>
    <s v="S1432"/>
    <s v="Student_432"/>
    <s v="Biology"/>
    <x v="0"/>
    <d v="2023-09-17T00:00:00"/>
    <s v="Dropped"/>
    <n v="12361"/>
    <n v="7447"/>
    <n v="2.37"/>
    <n v="62"/>
  </r>
  <r>
    <s v="S1433"/>
    <s v="Student_433"/>
    <s v="Data Science"/>
    <x v="1"/>
    <d v="2023-06-23T00:00:00"/>
    <s v="Enrolled"/>
    <n v="5539"/>
    <n v="4162"/>
    <n v="2.06"/>
    <n v="41"/>
  </r>
  <r>
    <s v="S1434"/>
    <s v="Student_434"/>
    <s v="Business Analytics"/>
    <x v="1"/>
    <d v="2023-07-04T00:00:00"/>
    <s v="Completed"/>
    <n v="9848"/>
    <n v="4265"/>
    <n v="3.47"/>
    <n v="24"/>
  </r>
  <r>
    <s v="S1435"/>
    <s v="Student_435"/>
    <s v="Psychology"/>
    <x v="2"/>
    <d v="2022-07-21T00:00:00"/>
    <s v="Enrolled"/>
    <n v="3572"/>
    <n v="2564"/>
    <n v="2.58"/>
    <n v="15"/>
  </r>
  <r>
    <s v="S1436"/>
    <s v="Student_436"/>
    <s v="Philosophy"/>
    <x v="2"/>
    <d v="2024-03-31T00:00:00"/>
    <s v="Enrolled"/>
    <n v="10473"/>
    <n v="6758"/>
    <n v="2.06"/>
    <n v="89"/>
  </r>
  <r>
    <s v="S1437"/>
    <s v="Student_437"/>
    <s v="Philosophy"/>
    <x v="0"/>
    <d v="2024-04-02T00:00:00"/>
    <s v="Enrolled"/>
    <n v="14206"/>
    <n v="7664"/>
    <n v="2.93"/>
    <n v="107"/>
  </r>
  <r>
    <s v="S1438"/>
    <s v="Student_438"/>
    <s v="Economics"/>
    <x v="0"/>
    <d v="2023-04-11T00:00:00"/>
    <s v="Enrolled"/>
    <n v="13152"/>
    <n v="5009"/>
    <n v="3.55"/>
    <n v="32"/>
  </r>
  <r>
    <s v="S1439"/>
    <s v="Student_439"/>
    <s v="Architecture"/>
    <x v="1"/>
    <d v="2023-07-29T00:00:00"/>
    <s v="Enrolled"/>
    <n v="4765"/>
    <n v="8911"/>
    <n v="3.2"/>
    <n v="98"/>
  </r>
  <r>
    <s v="S1440"/>
    <s v="Student_440"/>
    <s v="Biology"/>
    <x v="3"/>
    <d v="2022-11-20T00:00:00"/>
    <s v="Enrolled"/>
    <n v="5955"/>
    <n v="2658"/>
    <n v="2.09"/>
    <n v="28"/>
  </r>
  <r>
    <s v="S1441"/>
    <s v="Student_441"/>
    <s v="Philosophy"/>
    <x v="2"/>
    <d v="2024-05-03T00:00:00"/>
    <s v="Enrolled"/>
    <n v="7836"/>
    <n v="4315"/>
    <n v="3.51"/>
    <n v="21"/>
  </r>
  <r>
    <s v="S1442"/>
    <s v="Student_442"/>
    <s v="Philosophy"/>
    <x v="2"/>
    <d v="2023-11-14T00:00:00"/>
    <s v="Dropped"/>
    <n v="5721"/>
    <n v="2408"/>
    <n v="2.65"/>
    <n v="95"/>
  </r>
  <r>
    <s v="S1443"/>
    <s v="Student_443"/>
    <s v="Data Science"/>
    <x v="2"/>
    <d v="2023-04-04T00:00:00"/>
    <s v="Enrolled"/>
    <n v="11681"/>
    <n v="8380"/>
    <n v="2.21"/>
    <n v="116"/>
  </r>
  <r>
    <s v="S1444"/>
    <s v="Student_444"/>
    <s v="Architecture"/>
    <x v="0"/>
    <d v="2022-12-17T00:00:00"/>
    <s v="Enrolled"/>
    <n v="12943"/>
    <n v="5191"/>
    <n v="2.0099999999999998"/>
    <n v="47"/>
  </r>
  <r>
    <s v="S1445"/>
    <s v="Student_445"/>
    <s v="Architecture"/>
    <x v="0"/>
    <d v="2024-06-01T00:00:00"/>
    <s v="Dropped"/>
    <n v="5062"/>
    <n v="5198"/>
    <n v="2.69"/>
    <n v="20"/>
  </r>
  <r>
    <s v="S1446"/>
    <s v="Student_446"/>
    <s v="Economics"/>
    <x v="0"/>
    <d v="2023-05-09T00:00:00"/>
    <s v="Enrolled"/>
    <n v="12038"/>
    <n v="5910"/>
    <n v="3.02"/>
    <n v="117"/>
  </r>
  <r>
    <s v="S1447"/>
    <s v="Student_447"/>
    <s v="Business Analytics"/>
    <x v="3"/>
    <d v="2022-03-07T00:00:00"/>
    <s v="Enrolled"/>
    <n v="12484"/>
    <n v="3462"/>
    <n v="2.93"/>
    <n v="41"/>
  </r>
  <r>
    <s v="S1448"/>
    <s v="Student_448"/>
    <s v="Data Science"/>
    <x v="1"/>
    <d v="2022-06-18T00:00:00"/>
    <s v="Enrolled"/>
    <n v="10278"/>
    <n v="9891"/>
    <n v="3.9"/>
    <n v="105"/>
  </r>
  <r>
    <s v="S1449"/>
    <s v="Student_449"/>
    <s v="Mechanical Engineering"/>
    <x v="3"/>
    <d v="2024-04-25T00:00:00"/>
    <s v="Completed"/>
    <n v="14666"/>
    <n v="8402"/>
    <n v="3.55"/>
    <n v="22"/>
  </r>
  <r>
    <s v="S1450"/>
    <s v="Student_450"/>
    <s v="Architecture"/>
    <x v="3"/>
    <d v="2023-04-11T00:00:00"/>
    <s v="Enrolled"/>
    <n v="5773"/>
    <n v="2234"/>
    <n v="3.22"/>
    <n v="1"/>
  </r>
  <r>
    <s v="S1451"/>
    <s v="Student_451"/>
    <s v="Data Science"/>
    <x v="0"/>
    <d v="2023-07-28T00:00:00"/>
    <s v="Completed"/>
    <n v="14561"/>
    <n v="2548"/>
    <n v="2.78"/>
    <n v="73"/>
  </r>
  <r>
    <s v="S1452"/>
    <s v="Student_452"/>
    <s v="Data Science"/>
    <x v="3"/>
    <d v="2022-04-14T00:00:00"/>
    <s v="Enrolled"/>
    <n v="10266"/>
    <n v="7787"/>
    <n v="2.36"/>
    <n v="97"/>
  </r>
  <r>
    <s v="S1453"/>
    <s v="Student_453"/>
    <s v="Architecture"/>
    <x v="3"/>
    <d v="2023-09-08T00:00:00"/>
    <s v="Enrolled"/>
    <n v="7631"/>
    <n v="3737"/>
    <n v="3.84"/>
    <n v="84"/>
  </r>
  <r>
    <s v="S1454"/>
    <s v="Student_454"/>
    <s v="Data Science"/>
    <x v="0"/>
    <d v="2022-02-14T00:00:00"/>
    <s v="Dropped"/>
    <n v="8113"/>
    <n v="5772"/>
    <n v="2.13"/>
    <n v="23"/>
  </r>
  <r>
    <s v="S1455"/>
    <s v="Student_455"/>
    <s v="Philosophy"/>
    <x v="2"/>
    <d v="2022-01-20T00:00:00"/>
    <s v="Dropped"/>
    <n v="8188"/>
    <n v="5814"/>
    <n v="3.94"/>
    <n v="48"/>
  </r>
  <r>
    <s v="S1456"/>
    <s v="Student_456"/>
    <s v="Mechanical Engineering"/>
    <x v="0"/>
    <d v="2024-04-15T00:00:00"/>
    <s v="Enrolled"/>
    <n v="11072"/>
    <n v="3466"/>
    <n v="2.4700000000000002"/>
    <n v="2"/>
  </r>
  <r>
    <s v="S1457"/>
    <s v="Student_457"/>
    <s v="Psychology"/>
    <x v="2"/>
    <d v="2024-02-16T00:00:00"/>
    <s v="Enrolled"/>
    <n v="10070"/>
    <n v="6381"/>
    <n v="2.36"/>
    <n v="111"/>
  </r>
  <r>
    <s v="S1458"/>
    <s v="Student_458"/>
    <s v="Psychology"/>
    <x v="1"/>
    <d v="2022-03-28T00:00:00"/>
    <s v="Completed"/>
    <n v="10311"/>
    <n v="1376"/>
    <n v="2.76"/>
    <n v="104"/>
  </r>
  <r>
    <s v="S1459"/>
    <s v="Student_459"/>
    <s v="Mechanical Engineering"/>
    <x v="2"/>
    <d v="2024-01-17T00:00:00"/>
    <s v="Enrolled"/>
    <n v="7796"/>
    <n v="7561"/>
    <n v="2.42"/>
    <n v="102"/>
  </r>
  <r>
    <s v="S1460"/>
    <s v="Student_460"/>
    <s v="Data Science"/>
    <x v="1"/>
    <d v="2024-03-15T00:00:00"/>
    <s v="Enrolled"/>
    <n v="3923"/>
    <n v="9125"/>
    <n v="3.36"/>
    <n v="63"/>
  </r>
  <r>
    <s v="S1461"/>
    <s v="Student_461"/>
    <s v="Architecture"/>
    <x v="1"/>
    <d v="2023-02-11T00:00:00"/>
    <s v="Completed"/>
    <n v="11697"/>
    <n v="6392"/>
    <n v="2.61"/>
    <n v="3"/>
  </r>
  <r>
    <s v="S1462"/>
    <s v="Student_462"/>
    <s v="Economics"/>
    <x v="1"/>
    <d v="2024-05-28T00:00:00"/>
    <s v="Enrolled"/>
    <n v="2666"/>
    <n v="2729"/>
    <n v="2.94"/>
    <n v="10"/>
  </r>
  <r>
    <s v="S1463"/>
    <s v="Student_463"/>
    <s v="Biology"/>
    <x v="3"/>
    <d v="2022-03-30T00:00:00"/>
    <s v="Enrolled"/>
    <n v="7947"/>
    <n v="1"/>
    <n v="3.25"/>
    <n v="60"/>
  </r>
  <r>
    <s v="S1464"/>
    <s v="Student_464"/>
    <s v="Business Analytics"/>
    <x v="2"/>
    <d v="2023-02-26T00:00:00"/>
    <s v="Completed"/>
    <n v="10596"/>
    <n v="9803"/>
    <n v="2.16"/>
    <n v="118"/>
  </r>
  <r>
    <s v="S1465"/>
    <s v="Student_465"/>
    <s v="Philosophy"/>
    <x v="2"/>
    <d v="2022-09-03T00:00:00"/>
    <s v="Enrolled"/>
    <n v="8634"/>
    <n v="3087"/>
    <n v="3.44"/>
    <n v="41"/>
  </r>
  <r>
    <s v="S1466"/>
    <s v="Student_466"/>
    <s v="Economics"/>
    <x v="2"/>
    <d v="2023-05-14T00:00:00"/>
    <s v="Completed"/>
    <n v="10367"/>
    <n v="4879"/>
    <n v="3.24"/>
    <n v="110"/>
  </r>
  <r>
    <s v="S1467"/>
    <s v="Student_467"/>
    <s v="Data Science"/>
    <x v="0"/>
    <d v="2022-07-23T00:00:00"/>
    <s v="Completed"/>
    <n v="10339"/>
    <n v="2913"/>
    <n v="2.92"/>
    <n v="49"/>
  </r>
  <r>
    <s v="S1468"/>
    <s v="Student_468"/>
    <s v="Architecture"/>
    <x v="0"/>
    <d v="2024-02-17T00:00:00"/>
    <s v="Completed"/>
    <n v="5503"/>
    <n v="9605"/>
    <n v="3.96"/>
    <n v="35"/>
  </r>
  <r>
    <s v="S1469"/>
    <s v="Student_469"/>
    <s v="Psychology"/>
    <x v="1"/>
    <d v="2023-03-12T00:00:00"/>
    <s v="Completed"/>
    <n v="7289"/>
    <n v="3200"/>
    <n v="3.83"/>
    <n v="73"/>
  </r>
  <r>
    <s v="S1470"/>
    <s v="Student_470"/>
    <s v="Psychology"/>
    <x v="0"/>
    <d v="2022-05-03T00:00:00"/>
    <s v="Enrolled"/>
    <n v="11474"/>
    <n v="6902"/>
    <n v="3.46"/>
    <n v="91"/>
  </r>
  <r>
    <s v="S1471"/>
    <s v="Student_471"/>
    <s v="Economics"/>
    <x v="0"/>
    <d v="2024-05-04T00:00:00"/>
    <s v="Dropped"/>
    <n v="10970"/>
    <n v="8625"/>
    <n v="3.51"/>
    <n v="9"/>
  </r>
  <r>
    <s v="S1472"/>
    <s v="Student_472"/>
    <s v="Psychology"/>
    <x v="0"/>
    <d v="2023-11-30T00:00:00"/>
    <s v="Completed"/>
    <n v="10927"/>
    <n v="1469"/>
    <n v="3.19"/>
    <n v="31"/>
  </r>
  <r>
    <s v="S1473"/>
    <s v="Student_473"/>
    <s v="Mechanical Engineering"/>
    <x v="3"/>
    <d v="2022-07-23T00:00:00"/>
    <s v="Enrolled"/>
    <n v="8469"/>
    <n v="371"/>
    <n v="3.71"/>
    <n v="9"/>
  </r>
  <r>
    <s v="S1474"/>
    <s v="Student_474"/>
    <s v="Architecture"/>
    <x v="2"/>
    <d v="2022-07-03T00:00:00"/>
    <s v="Enrolled"/>
    <n v="13334"/>
    <n v="2799"/>
    <n v="3.97"/>
    <n v="57"/>
  </r>
  <r>
    <s v="S1475"/>
    <s v="Student_475"/>
    <s v="Psychology"/>
    <x v="3"/>
    <d v="2022-11-16T00:00:00"/>
    <s v="Enrolled"/>
    <n v="11400"/>
    <n v="8573"/>
    <n v="2.76"/>
    <n v="0"/>
  </r>
  <r>
    <s v="S1476"/>
    <s v="Student_476"/>
    <s v="Biology"/>
    <x v="1"/>
    <d v="2022-11-11T00:00:00"/>
    <s v="Enrolled"/>
    <n v="11931"/>
    <n v="6007"/>
    <n v="3.96"/>
    <n v="8"/>
  </r>
  <r>
    <s v="S1477"/>
    <s v="Student_477"/>
    <s v="Business Analytics"/>
    <x v="3"/>
    <d v="2022-10-29T00:00:00"/>
    <s v="Enrolled"/>
    <n v="12019"/>
    <n v="8711"/>
    <n v="3.97"/>
    <n v="12"/>
  </r>
  <r>
    <s v="S1478"/>
    <s v="Student_478"/>
    <s v="Architecture"/>
    <x v="2"/>
    <d v="2022-07-14T00:00:00"/>
    <s v="Enrolled"/>
    <n v="6419"/>
    <n v="1464"/>
    <n v="2.97"/>
    <n v="93"/>
  </r>
  <r>
    <s v="S1479"/>
    <s v="Student_479"/>
    <s v="Psychology"/>
    <x v="2"/>
    <d v="2023-05-24T00:00:00"/>
    <s v="Completed"/>
    <n v="3561"/>
    <n v="6640"/>
    <n v="2.02"/>
    <n v="63"/>
  </r>
  <r>
    <s v="S1480"/>
    <s v="Student_480"/>
    <s v="Data Science"/>
    <x v="2"/>
    <d v="2022-08-26T00:00:00"/>
    <s v="Completed"/>
    <n v="3683"/>
    <n v="1441"/>
    <n v="2.31"/>
    <n v="102"/>
  </r>
  <r>
    <s v="S1481"/>
    <s v="Student_481"/>
    <s v="Business Analytics"/>
    <x v="3"/>
    <d v="2024-05-12T00:00:00"/>
    <s v="Enrolled"/>
    <n v="6365"/>
    <n v="5276"/>
    <n v="3.2"/>
    <n v="20"/>
  </r>
  <r>
    <s v="S1482"/>
    <s v="Student_482"/>
    <s v="Biology"/>
    <x v="2"/>
    <d v="2022-10-25T00:00:00"/>
    <s v="Completed"/>
    <n v="9763"/>
    <n v="308"/>
    <n v="3.25"/>
    <n v="69"/>
  </r>
  <r>
    <s v="S1483"/>
    <s v="Student_483"/>
    <s v="Business Analytics"/>
    <x v="0"/>
    <d v="2022-07-23T00:00:00"/>
    <s v="Enrolled"/>
    <n v="8244"/>
    <n v="6754"/>
    <n v="3.13"/>
    <n v="20"/>
  </r>
  <r>
    <s v="S1484"/>
    <s v="Student_484"/>
    <s v="Psychology"/>
    <x v="1"/>
    <d v="2022-01-21T00:00:00"/>
    <s v="Completed"/>
    <n v="14276"/>
    <n v="4243"/>
    <n v="3.91"/>
    <n v="1"/>
  </r>
  <r>
    <s v="S1485"/>
    <s v="Student_485"/>
    <s v="Economics"/>
    <x v="3"/>
    <d v="2022-06-24T00:00:00"/>
    <s v="Completed"/>
    <n v="5843"/>
    <n v="6177"/>
    <n v="2.09"/>
    <n v="28"/>
  </r>
  <r>
    <s v="S1486"/>
    <s v="Student_486"/>
    <s v="Biology"/>
    <x v="0"/>
    <d v="2023-08-02T00:00:00"/>
    <s v="Enrolled"/>
    <n v="10937"/>
    <n v="1114"/>
    <n v="2.69"/>
    <n v="109"/>
  </r>
  <r>
    <s v="S1487"/>
    <s v="Student_487"/>
    <s v="Biology"/>
    <x v="3"/>
    <d v="2023-08-08T00:00:00"/>
    <s v="Enrolled"/>
    <n v="4056"/>
    <n v="332"/>
    <n v="3.81"/>
    <n v="97"/>
  </r>
  <r>
    <s v="S1488"/>
    <s v="Student_488"/>
    <s v="Psychology"/>
    <x v="1"/>
    <d v="2022-01-31T00:00:00"/>
    <s v="Enrolled"/>
    <n v="10757"/>
    <n v="1430"/>
    <n v="3.29"/>
    <n v="93"/>
  </r>
  <r>
    <s v="S1489"/>
    <s v="Student_489"/>
    <s v="Mechanical Engineering"/>
    <x v="1"/>
    <d v="2023-10-21T00:00:00"/>
    <s v="Enrolled"/>
    <n v="5023"/>
    <n v="6205"/>
    <n v="3.59"/>
    <n v="11"/>
  </r>
  <r>
    <s v="S1490"/>
    <s v="Student_490"/>
    <s v="Mechanical Engineering"/>
    <x v="2"/>
    <d v="2024-02-11T00:00:00"/>
    <s v="Completed"/>
    <n v="6821"/>
    <n v="5563"/>
    <n v="2.02"/>
    <n v="70"/>
  </r>
  <r>
    <s v="S1491"/>
    <s v="Student_491"/>
    <s v="Philosophy"/>
    <x v="3"/>
    <d v="2024-05-13T00:00:00"/>
    <s v="Enrolled"/>
    <n v="3545"/>
    <n v="7302"/>
    <n v="2.87"/>
    <n v="12"/>
  </r>
  <r>
    <s v="S1492"/>
    <s v="Student_492"/>
    <s v="Data Science"/>
    <x v="2"/>
    <d v="2022-11-19T00:00:00"/>
    <s v="Enrolled"/>
    <n v="14219"/>
    <n v="7883"/>
    <n v="2.7"/>
    <n v="98"/>
  </r>
  <r>
    <s v="S1493"/>
    <s v="Student_493"/>
    <s v="Economics"/>
    <x v="3"/>
    <d v="2022-10-29T00:00:00"/>
    <s v="Dropped"/>
    <n v="3235"/>
    <n v="1111"/>
    <n v="2.4300000000000002"/>
    <n v="119"/>
  </r>
  <r>
    <s v="S1494"/>
    <s v="Student_494"/>
    <s v="Mechanical Engineering"/>
    <x v="2"/>
    <d v="2022-09-13T00:00:00"/>
    <s v="Enrolled"/>
    <n v="12764"/>
    <n v="1814"/>
    <n v="2.37"/>
    <n v="108"/>
  </r>
  <r>
    <s v="S1495"/>
    <s v="Student_495"/>
    <s v="Economics"/>
    <x v="0"/>
    <d v="2023-11-26T00:00:00"/>
    <s v="Completed"/>
    <n v="7033"/>
    <n v="3416"/>
    <n v="3.51"/>
    <n v="7"/>
  </r>
  <r>
    <s v="S1496"/>
    <s v="Student_496"/>
    <s v="Psychology"/>
    <x v="2"/>
    <d v="2022-03-29T00:00:00"/>
    <s v="Dropped"/>
    <n v="13290"/>
    <n v="1862"/>
    <n v="2.39"/>
    <n v="75"/>
  </r>
  <r>
    <s v="S1497"/>
    <s v="Student_497"/>
    <s v="Biology"/>
    <x v="0"/>
    <d v="2022-07-15T00:00:00"/>
    <s v="Enrolled"/>
    <n v="12663"/>
    <n v="4913"/>
    <n v="3.59"/>
    <n v="110"/>
  </r>
  <r>
    <s v="S1498"/>
    <s v="Student_498"/>
    <s v="Architecture"/>
    <x v="3"/>
    <d v="2023-08-11T00:00:00"/>
    <s v="Completed"/>
    <n v="3630"/>
    <n v="8783"/>
    <n v="2.73"/>
    <n v="67"/>
  </r>
  <r>
    <s v="S1499"/>
    <s v="Student_499"/>
    <s v="Architecture"/>
    <x v="3"/>
    <d v="2023-03-06T00:00:00"/>
    <s v="Enrolled"/>
    <n v="14263"/>
    <n v="2162"/>
    <n v="3.8"/>
    <n v="53"/>
  </r>
  <r>
    <s v="S1500"/>
    <s v="Student_500"/>
    <s v="Business Analytics"/>
    <x v="2"/>
    <d v="2023-06-20T00:00:00"/>
    <s v="Completed"/>
    <n v="12155"/>
    <n v="8128"/>
    <n v="3.28"/>
    <n v="21"/>
  </r>
  <r>
    <s v="S1501"/>
    <s v="Student_501"/>
    <s v="Economics"/>
    <x v="1"/>
    <d v="2024-02-06T00:00:00"/>
    <s v="Completed"/>
    <n v="4867"/>
    <n v="7702"/>
    <n v="3.52"/>
    <n v="1"/>
  </r>
  <r>
    <s v="S1502"/>
    <s v="Student_502"/>
    <s v="Mechanical Engineering"/>
    <x v="1"/>
    <d v="2022-01-17T00:00:00"/>
    <s v="Completed"/>
    <n v="13284"/>
    <n v="5926"/>
    <n v="2.25"/>
    <n v="48"/>
  </r>
  <r>
    <s v="S1503"/>
    <s v="Student_503"/>
    <s v="Data Science"/>
    <x v="3"/>
    <d v="2022-05-10T00:00:00"/>
    <s v="Enrolled"/>
    <n v="10971"/>
    <n v="3693"/>
    <n v="3.43"/>
    <n v="67"/>
  </r>
  <r>
    <s v="S1504"/>
    <s v="Student_504"/>
    <s v="Mechanical Engineering"/>
    <x v="2"/>
    <d v="2023-06-14T00:00:00"/>
    <s v="Enrolled"/>
    <n v="10845"/>
    <n v="3885"/>
    <n v="3.24"/>
    <n v="73"/>
  </r>
  <r>
    <s v="S1505"/>
    <s v="Student_505"/>
    <s v="Economics"/>
    <x v="2"/>
    <d v="2022-05-18T00:00:00"/>
    <s v="Dropped"/>
    <n v="3925"/>
    <n v="9799"/>
    <n v="2.62"/>
    <n v="73"/>
  </r>
  <r>
    <s v="S1506"/>
    <s v="Student_506"/>
    <s v="Business Analytics"/>
    <x v="1"/>
    <d v="2023-12-14T00:00:00"/>
    <s v="Completed"/>
    <n v="9717"/>
    <n v="1531"/>
    <n v="3.9"/>
    <n v="15"/>
  </r>
  <r>
    <s v="S1507"/>
    <s v="Student_507"/>
    <s v="Data Science"/>
    <x v="1"/>
    <d v="2023-10-12T00:00:00"/>
    <s v="Completed"/>
    <n v="9611"/>
    <n v="6838"/>
    <n v="3.3"/>
    <n v="94"/>
  </r>
  <r>
    <s v="S1508"/>
    <s v="Student_508"/>
    <s v="Philosophy"/>
    <x v="1"/>
    <d v="2023-12-29T00:00:00"/>
    <s v="Completed"/>
    <n v="7850"/>
    <n v="5788"/>
    <n v="2.58"/>
    <n v="14"/>
  </r>
  <r>
    <s v="S1509"/>
    <s v="Student_509"/>
    <s v="Biology"/>
    <x v="0"/>
    <d v="2023-02-24T00:00:00"/>
    <s v="Enrolled"/>
    <n v="13973"/>
    <n v="1742"/>
    <n v="2.1"/>
    <n v="10"/>
  </r>
  <r>
    <s v="S1510"/>
    <s v="Student_510"/>
    <s v="Philosophy"/>
    <x v="2"/>
    <d v="2024-01-27T00:00:00"/>
    <s v="Enrolled"/>
    <n v="9294"/>
    <n v="6415"/>
    <n v="3.38"/>
    <n v="57"/>
  </r>
  <r>
    <s v="S1511"/>
    <s v="Student_511"/>
    <s v="Economics"/>
    <x v="0"/>
    <d v="2022-07-29T00:00:00"/>
    <s v="Completed"/>
    <n v="9133"/>
    <n v="2906"/>
    <n v="2.85"/>
    <n v="42"/>
  </r>
  <r>
    <s v="S1512"/>
    <s v="Student_512"/>
    <s v="Economics"/>
    <x v="0"/>
    <d v="2024-04-18T00:00:00"/>
    <s v="Dropped"/>
    <n v="9782"/>
    <n v="2085"/>
    <n v="2.36"/>
    <n v="66"/>
  </r>
  <r>
    <s v="S1513"/>
    <s v="Student_513"/>
    <s v="Biology"/>
    <x v="0"/>
    <d v="2024-06-13T00:00:00"/>
    <s v="Completed"/>
    <n v="5574"/>
    <n v="6633"/>
    <n v="2.82"/>
    <n v="1"/>
  </r>
  <r>
    <s v="S1514"/>
    <s v="Student_514"/>
    <s v="Data Science"/>
    <x v="3"/>
    <d v="2022-01-17T00:00:00"/>
    <s v="Enrolled"/>
    <n v="6629"/>
    <n v="3439"/>
    <n v="3.83"/>
    <n v="31"/>
  </r>
  <r>
    <s v="S1515"/>
    <s v="Student_515"/>
    <s v="Economics"/>
    <x v="1"/>
    <d v="2022-11-24T00:00:00"/>
    <s v="Enrolled"/>
    <n v="10972"/>
    <n v="8709"/>
    <n v="2.56"/>
    <n v="15"/>
  </r>
  <r>
    <s v="S1516"/>
    <s v="Student_516"/>
    <s v="Business Analytics"/>
    <x v="1"/>
    <d v="2022-01-31T00:00:00"/>
    <s v="Completed"/>
    <n v="14926"/>
    <n v="7700"/>
    <n v="4"/>
    <n v="97"/>
  </r>
  <r>
    <s v="S1517"/>
    <s v="Student_517"/>
    <s v="Mechanical Engineering"/>
    <x v="2"/>
    <d v="2024-03-25T00:00:00"/>
    <s v="Enrolled"/>
    <n v="4128"/>
    <n v="3535"/>
    <n v="3.48"/>
    <n v="32"/>
  </r>
  <r>
    <s v="S1518"/>
    <s v="Student_518"/>
    <s v="Philosophy"/>
    <x v="3"/>
    <d v="2024-03-23T00:00:00"/>
    <s v="Enrolled"/>
    <n v="3774"/>
    <n v="3406"/>
    <n v="3.35"/>
    <n v="63"/>
  </r>
  <r>
    <s v="S1519"/>
    <s v="Student_519"/>
    <s v="Philosophy"/>
    <x v="3"/>
    <d v="2022-10-24T00:00:00"/>
    <s v="Enrolled"/>
    <n v="9643"/>
    <n v="431"/>
    <n v="3.6"/>
    <n v="26"/>
  </r>
  <r>
    <s v="S1520"/>
    <s v="Student_520"/>
    <s v="Psychology"/>
    <x v="3"/>
    <d v="2022-06-20T00:00:00"/>
    <s v="Completed"/>
    <n v="9016"/>
    <n v="3228"/>
    <n v="3.24"/>
    <n v="62"/>
  </r>
  <r>
    <s v="S1521"/>
    <s v="Student_521"/>
    <s v="Architecture"/>
    <x v="1"/>
    <d v="2024-06-15T00:00:00"/>
    <s v="Enrolled"/>
    <n v="6221"/>
    <n v="5210"/>
    <n v="3.38"/>
    <n v="103"/>
  </r>
  <r>
    <s v="S1522"/>
    <s v="Student_522"/>
    <s v="Psychology"/>
    <x v="3"/>
    <d v="2022-04-10T00:00:00"/>
    <s v="Enrolled"/>
    <n v="3532"/>
    <n v="5236"/>
    <n v="3.48"/>
    <n v="115"/>
  </r>
  <r>
    <s v="S1523"/>
    <s v="Student_523"/>
    <s v="Mechanical Engineering"/>
    <x v="2"/>
    <d v="2024-06-05T00:00:00"/>
    <s v="Enrolled"/>
    <n v="9455"/>
    <n v="1102"/>
    <n v="2.98"/>
    <n v="15"/>
  </r>
  <r>
    <s v="S1524"/>
    <s v="Student_524"/>
    <s v="Biology"/>
    <x v="2"/>
    <d v="2024-06-09T00:00:00"/>
    <s v="Completed"/>
    <n v="4219"/>
    <n v="6695"/>
    <n v="2.4300000000000002"/>
    <n v="79"/>
  </r>
  <r>
    <s v="S1525"/>
    <s v="Student_525"/>
    <s v="Mechanical Engineering"/>
    <x v="1"/>
    <d v="2022-06-01T00:00:00"/>
    <s v="Enrolled"/>
    <n v="2395"/>
    <n v="5019"/>
    <n v="2.34"/>
    <n v="53"/>
  </r>
  <r>
    <s v="S1526"/>
    <s v="Student_526"/>
    <s v="Economics"/>
    <x v="2"/>
    <d v="2023-11-19T00:00:00"/>
    <s v="Dropped"/>
    <n v="9775"/>
    <n v="3000"/>
    <n v="3.2"/>
    <n v="32"/>
  </r>
  <r>
    <s v="S1527"/>
    <s v="Student_527"/>
    <s v="Data Science"/>
    <x v="3"/>
    <d v="2022-01-21T00:00:00"/>
    <s v="Enrolled"/>
    <n v="4629"/>
    <n v="3746"/>
    <n v="3.38"/>
    <n v="34"/>
  </r>
  <r>
    <s v="S1528"/>
    <s v="Student_528"/>
    <s v="Business Analytics"/>
    <x v="2"/>
    <d v="2022-01-09T00:00:00"/>
    <s v="Enrolled"/>
    <n v="7248"/>
    <n v="9409"/>
    <n v="2.7"/>
    <n v="49"/>
  </r>
  <r>
    <s v="S1529"/>
    <s v="Student_529"/>
    <s v="Biology"/>
    <x v="3"/>
    <d v="2023-09-25T00:00:00"/>
    <s v="Completed"/>
    <n v="4602"/>
    <n v="4429"/>
    <n v="3.6"/>
    <n v="67"/>
  </r>
  <r>
    <s v="S1530"/>
    <s v="Student_530"/>
    <s v="Philosophy"/>
    <x v="2"/>
    <d v="2024-03-03T00:00:00"/>
    <s v="Enrolled"/>
    <n v="10379"/>
    <n v="4077"/>
    <n v="3.5"/>
    <n v="76"/>
  </r>
  <r>
    <s v="S1531"/>
    <s v="Student_531"/>
    <s v="Mechanical Engineering"/>
    <x v="0"/>
    <d v="2022-09-20T00:00:00"/>
    <s v="Completed"/>
    <n v="11404"/>
    <n v="8999"/>
    <n v="2.9"/>
    <n v="81"/>
  </r>
  <r>
    <s v="S1532"/>
    <s v="Student_532"/>
    <s v="Business Analytics"/>
    <x v="3"/>
    <d v="2022-09-17T00:00:00"/>
    <s v="Enrolled"/>
    <n v="2748"/>
    <n v="9068"/>
    <n v="3.73"/>
    <n v="89"/>
  </r>
  <r>
    <s v="S1533"/>
    <s v="Student_533"/>
    <s v="Mechanical Engineering"/>
    <x v="2"/>
    <d v="2023-08-20T00:00:00"/>
    <s v="Enrolled"/>
    <n v="14781"/>
    <n v="7325"/>
    <n v="3.22"/>
    <n v="79"/>
  </r>
  <r>
    <s v="S1534"/>
    <s v="Student_534"/>
    <s v="Philosophy"/>
    <x v="3"/>
    <d v="2023-10-16T00:00:00"/>
    <s v="Enrolled"/>
    <n v="8468"/>
    <n v="802"/>
    <n v="2.74"/>
    <n v="117"/>
  </r>
  <r>
    <s v="S1535"/>
    <s v="Student_535"/>
    <s v="Business Analytics"/>
    <x v="3"/>
    <d v="2022-10-30T00:00:00"/>
    <s v="Dropped"/>
    <n v="3482"/>
    <n v="2557"/>
    <n v="3.67"/>
    <n v="62"/>
  </r>
  <r>
    <s v="S1536"/>
    <s v="Student_536"/>
    <s v="Biology"/>
    <x v="1"/>
    <d v="2022-09-12T00:00:00"/>
    <s v="Completed"/>
    <n v="10273"/>
    <n v="782"/>
    <n v="2.9"/>
    <n v="59"/>
  </r>
  <r>
    <s v="S1537"/>
    <s v="Student_537"/>
    <s v="Philosophy"/>
    <x v="0"/>
    <d v="2022-11-13T00:00:00"/>
    <s v="Enrolled"/>
    <n v="3359"/>
    <n v="7027"/>
    <n v="2.0499999999999998"/>
    <n v="73"/>
  </r>
  <r>
    <s v="S1538"/>
    <s v="Student_538"/>
    <s v="Business Analytics"/>
    <x v="2"/>
    <d v="2024-03-21T00:00:00"/>
    <s v="Enrolled"/>
    <n v="12403"/>
    <n v="6720"/>
    <n v="2.15"/>
    <n v="48"/>
  </r>
  <r>
    <s v="S1539"/>
    <s v="Student_539"/>
    <s v="Philosophy"/>
    <x v="1"/>
    <d v="2023-08-18T00:00:00"/>
    <s v="Dropped"/>
    <n v="14781"/>
    <n v="8496"/>
    <n v="2.42"/>
    <n v="16"/>
  </r>
  <r>
    <s v="S1540"/>
    <s v="Student_540"/>
    <s v="Psychology"/>
    <x v="1"/>
    <d v="2022-01-15T00:00:00"/>
    <s v="Dropped"/>
    <n v="11844"/>
    <n v="3086"/>
    <n v="2.65"/>
    <n v="115"/>
  </r>
  <r>
    <s v="S1541"/>
    <s v="Student_541"/>
    <s v="Psychology"/>
    <x v="3"/>
    <d v="2022-07-11T00:00:00"/>
    <s v="Enrolled"/>
    <n v="13562"/>
    <n v="378"/>
    <n v="2.88"/>
    <n v="83"/>
  </r>
  <r>
    <s v="S1542"/>
    <s v="Student_542"/>
    <s v="Economics"/>
    <x v="1"/>
    <d v="2022-01-24T00:00:00"/>
    <s v="Enrolled"/>
    <n v="6188"/>
    <n v="3078"/>
    <n v="3.67"/>
    <n v="45"/>
  </r>
  <r>
    <s v="S1543"/>
    <s v="Student_543"/>
    <s v="Philosophy"/>
    <x v="3"/>
    <d v="2023-12-16T00:00:00"/>
    <s v="Enrolled"/>
    <n v="9594"/>
    <n v="2423"/>
    <n v="2.1"/>
    <n v="96"/>
  </r>
  <r>
    <s v="S1544"/>
    <s v="Student_544"/>
    <s v="Philosophy"/>
    <x v="0"/>
    <d v="2023-06-05T00:00:00"/>
    <s v="Dropped"/>
    <n v="11109"/>
    <n v="8899"/>
    <n v="3.47"/>
    <n v="109"/>
  </r>
  <r>
    <s v="S1545"/>
    <s v="Student_545"/>
    <s v="Economics"/>
    <x v="1"/>
    <d v="2023-05-31T00:00:00"/>
    <s v="Enrolled"/>
    <n v="13950"/>
    <n v="6684"/>
    <n v="2.37"/>
    <n v="103"/>
  </r>
  <r>
    <s v="S1546"/>
    <s v="Student_546"/>
    <s v="Psychology"/>
    <x v="1"/>
    <d v="2023-03-04T00:00:00"/>
    <s v="Enrolled"/>
    <n v="13070"/>
    <n v="5252"/>
    <n v="2.19"/>
    <n v="94"/>
  </r>
  <r>
    <s v="S1547"/>
    <s v="Student_547"/>
    <s v="Architecture"/>
    <x v="2"/>
    <d v="2022-04-22T00:00:00"/>
    <s v="Dropped"/>
    <n v="6161"/>
    <n v="9625"/>
    <n v="2.84"/>
    <n v="50"/>
  </r>
  <r>
    <s v="S1548"/>
    <s v="Student_548"/>
    <s v="Economics"/>
    <x v="0"/>
    <d v="2023-05-06T00:00:00"/>
    <s v="Completed"/>
    <n v="14816"/>
    <n v="1546"/>
    <n v="3.69"/>
    <n v="31"/>
  </r>
  <r>
    <s v="S1549"/>
    <s v="Student_549"/>
    <s v="Data Science"/>
    <x v="1"/>
    <d v="2024-02-28T00:00:00"/>
    <s v="Completed"/>
    <n v="4781"/>
    <n v="667"/>
    <n v="3.11"/>
    <n v="32"/>
  </r>
  <r>
    <s v="S1550"/>
    <s v="Student_550"/>
    <s v="Biology"/>
    <x v="0"/>
    <d v="2024-05-16T00:00:00"/>
    <s v="Dropped"/>
    <n v="9289"/>
    <n v="4906"/>
    <n v="2.2599999999999998"/>
    <n v="105"/>
  </r>
  <r>
    <s v="S1551"/>
    <s v="Student_551"/>
    <s v="Data Science"/>
    <x v="2"/>
    <d v="2024-03-19T00:00:00"/>
    <s v="Enrolled"/>
    <n v="4151"/>
    <n v="7945"/>
    <n v="3.12"/>
    <n v="45"/>
  </r>
  <r>
    <s v="S1552"/>
    <s v="Student_552"/>
    <s v="Psychology"/>
    <x v="1"/>
    <d v="2023-02-09T00:00:00"/>
    <s v="Completed"/>
    <n v="13343"/>
    <n v="4903"/>
    <n v="2.77"/>
    <n v="39"/>
  </r>
  <r>
    <s v="S1553"/>
    <s v="Student_553"/>
    <s v="Psychology"/>
    <x v="2"/>
    <d v="2023-07-08T00:00:00"/>
    <s v="Enrolled"/>
    <n v="2460"/>
    <n v="4560"/>
    <n v="3.8"/>
    <n v="62"/>
  </r>
  <r>
    <s v="S1554"/>
    <s v="Student_554"/>
    <s v="Economics"/>
    <x v="0"/>
    <d v="2023-10-05T00:00:00"/>
    <s v="Completed"/>
    <n v="10553"/>
    <n v="3008"/>
    <n v="2.37"/>
    <n v="3"/>
  </r>
  <r>
    <s v="S1555"/>
    <s v="Student_555"/>
    <s v="Economics"/>
    <x v="2"/>
    <d v="2023-05-14T00:00:00"/>
    <s v="Completed"/>
    <n v="5975"/>
    <n v="3830"/>
    <n v="2.06"/>
    <n v="96"/>
  </r>
  <r>
    <s v="S1556"/>
    <s v="Student_556"/>
    <s v="Economics"/>
    <x v="0"/>
    <d v="2024-05-10T00:00:00"/>
    <s v="Enrolled"/>
    <n v="9200"/>
    <n v="1956"/>
    <n v="2.95"/>
    <n v="97"/>
  </r>
  <r>
    <s v="S1557"/>
    <s v="Student_557"/>
    <s v="Biology"/>
    <x v="0"/>
    <d v="2023-05-19T00:00:00"/>
    <s v="Completed"/>
    <n v="7875"/>
    <n v="6378"/>
    <n v="2.09"/>
    <n v="90"/>
  </r>
  <r>
    <s v="S1558"/>
    <s v="Student_558"/>
    <s v="Philosophy"/>
    <x v="3"/>
    <d v="2022-06-13T00:00:00"/>
    <s v="Enrolled"/>
    <n v="9704"/>
    <n v="8153"/>
    <n v="2.33"/>
    <n v="101"/>
  </r>
  <r>
    <s v="S1559"/>
    <s v="Student_559"/>
    <s v="Architecture"/>
    <x v="2"/>
    <d v="2022-10-24T00:00:00"/>
    <s v="Enrolled"/>
    <n v="13578"/>
    <n v="8755"/>
    <n v="3.16"/>
    <n v="33"/>
  </r>
  <r>
    <s v="S1560"/>
    <s v="Student_560"/>
    <s v="Philosophy"/>
    <x v="0"/>
    <d v="2022-07-10T00:00:00"/>
    <s v="Dropped"/>
    <n v="3192"/>
    <n v="633"/>
    <n v="2.71"/>
    <n v="86"/>
  </r>
  <r>
    <s v="S1561"/>
    <s v="Student_561"/>
    <s v="Data Science"/>
    <x v="1"/>
    <d v="2023-08-22T00:00:00"/>
    <s v="Enrolled"/>
    <n v="7449"/>
    <n v="1118"/>
    <n v="2.88"/>
    <n v="77"/>
  </r>
  <r>
    <s v="S1562"/>
    <s v="Student_562"/>
    <s v="Mechanical Engineering"/>
    <x v="2"/>
    <d v="2023-12-06T00:00:00"/>
    <s v="Enrolled"/>
    <n v="2638"/>
    <n v="4498"/>
    <n v="3"/>
    <n v="20"/>
  </r>
  <r>
    <s v="S1563"/>
    <s v="Student_563"/>
    <s v="Psychology"/>
    <x v="3"/>
    <d v="2022-07-10T00:00:00"/>
    <s v="Completed"/>
    <n v="4665"/>
    <n v="4520"/>
    <n v="3.43"/>
    <n v="81"/>
  </r>
  <r>
    <s v="S1564"/>
    <s v="Student_564"/>
    <s v="Biology"/>
    <x v="2"/>
    <d v="2024-01-25T00:00:00"/>
    <s v="Dropped"/>
    <n v="6305"/>
    <n v="7832"/>
    <n v="3.16"/>
    <n v="104"/>
  </r>
  <r>
    <s v="S1565"/>
    <s v="Student_565"/>
    <s v="Biology"/>
    <x v="0"/>
    <d v="2022-12-24T00:00:00"/>
    <s v="Enrolled"/>
    <n v="5186"/>
    <n v="2277"/>
    <n v="2.34"/>
    <n v="3"/>
  </r>
  <r>
    <s v="S1566"/>
    <s v="Student_566"/>
    <s v="Psychology"/>
    <x v="3"/>
    <d v="2022-07-30T00:00:00"/>
    <s v="Dropped"/>
    <n v="11323"/>
    <n v="9086"/>
    <n v="3.11"/>
    <n v="89"/>
  </r>
  <r>
    <s v="S1567"/>
    <s v="Student_567"/>
    <s v="Philosophy"/>
    <x v="3"/>
    <d v="2022-07-13T00:00:00"/>
    <s v="Enrolled"/>
    <n v="6456"/>
    <n v="5205"/>
    <n v="3.71"/>
    <n v="15"/>
  </r>
  <r>
    <s v="S1568"/>
    <s v="Student_568"/>
    <s v="Psychology"/>
    <x v="3"/>
    <d v="2022-09-20T00:00:00"/>
    <s v="Completed"/>
    <n v="3925"/>
    <n v="5671"/>
    <n v="2.15"/>
    <n v="95"/>
  </r>
  <r>
    <s v="S1569"/>
    <s v="Student_569"/>
    <s v="Business Analytics"/>
    <x v="2"/>
    <d v="2023-10-04T00:00:00"/>
    <s v="Enrolled"/>
    <n v="11329"/>
    <n v="5904"/>
    <n v="2.35"/>
    <n v="35"/>
  </r>
  <r>
    <s v="S1570"/>
    <s v="Student_570"/>
    <s v="Philosophy"/>
    <x v="3"/>
    <d v="2024-03-17T00:00:00"/>
    <s v="Enrolled"/>
    <n v="5357"/>
    <n v="1523"/>
    <n v="3.96"/>
    <n v="23"/>
  </r>
  <r>
    <s v="S1571"/>
    <s v="Student_571"/>
    <s v="Business Analytics"/>
    <x v="0"/>
    <d v="2023-06-11T00:00:00"/>
    <s v="Completed"/>
    <n v="10853"/>
    <n v="5377"/>
    <n v="3.52"/>
    <n v="12"/>
  </r>
  <r>
    <s v="S1572"/>
    <s v="Student_572"/>
    <s v="Data Science"/>
    <x v="0"/>
    <d v="2024-03-11T00:00:00"/>
    <s v="Completed"/>
    <n v="3136"/>
    <n v="1799"/>
    <n v="3.99"/>
    <n v="94"/>
  </r>
  <r>
    <s v="S1573"/>
    <s v="Student_573"/>
    <s v="Business Analytics"/>
    <x v="0"/>
    <d v="2024-02-01T00:00:00"/>
    <s v="Enrolled"/>
    <n v="12521"/>
    <n v="6705"/>
    <n v="2.34"/>
    <n v="105"/>
  </r>
  <r>
    <s v="S1574"/>
    <s v="Student_574"/>
    <s v="Business Analytics"/>
    <x v="1"/>
    <d v="2023-06-01T00:00:00"/>
    <s v="Enrolled"/>
    <n v="8123"/>
    <n v="7824"/>
    <n v="2.29"/>
    <n v="5"/>
  </r>
  <r>
    <s v="S1575"/>
    <s v="Student_575"/>
    <s v="Economics"/>
    <x v="3"/>
    <d v="2023-03-22T00:00:00"/>
    <s v="Enrolled"/>
    <n v="11134"/>
    <n v="8004"/>
    <n v="2.4500000000000002"/>
    <n v="67"/>
  </r>
  <r>
    <s v="S1576"/>
    <s v="Student_576"/>
    <s v="Mechanical Engineering"/>
    <x v="3"/>
    <d v="2024-02-06T00:00:00"/>
    <s v="Completed"/>
    <n v="5281"/>
    <n v="602"/>
    <n v="2.7"/>
    <n v="20"/>
  </r>
  <r>
    <s v="S1577"/>
    <s v="Student_577"/>
    <s v="Psychology"/>
    <x v="1"/>
    <d v="2023-05-05T00:00:00"/>
    <s v="Enrolled"/>
    <n v="6006"/>
    <n v="3641"/>
    <n v="3.61"/>
    <n v="28"/>
  </r>
  <r>
    <s v="S1578"/>
    <s v="Student_578"/>
    <s v="Economics"/>
    <x v="3"/>
    <d v="2024-02-11T00:00:00"/>
    <s v="Enrolled"/>
    <n v="12212"/>
    <n v="8831"/>
    <n v="2.0499999999999998"/>
    <n v="69"/>
  </r>
  <r>
    <s v="S1579"/>
    <s v="Student_579"/>
    <s v="Economics"/>
    <x v="3"/>
    <d v="2024-03-29T00:00:00"/>
    <s v="Enrolled"/>
    <n v="6847"/>
    <n v="6140"/>
    <n v="3.94"/>
    <n v="49"/>
  </r>
  <r>
    <s v="S1580"/>
    <s v="Student_580"/>
    <s v="Biology"/>
    <x v="0"/>
    <d v="2023-12-08T00:00:00"/>
    <s v="Enrolled"/>
    <n v="6408"/>
    <n v="6290"/>
    <n v="2.67"/>
    <n v="110"/>
  </r>
  <r>
    <s v="S1581"/>
    <s v="Student_581"/>
    <s v="Biology"/>
    <x v="2"/>
    <d v="2022-10-12T00:00:00"/>
    <s v="Completed"/>
    <n v="6458"/>
    <n v="6091"/>
    <n v="3.39"/>
    <n v="52"/>
  </r>
  <r>
    <s v="S1582"/>
    <s v="Student_582"/>
    <s v="Economics"/>
    <x v="1"/>
    <d v="2023-07-21T00:00:00"/>
    <s v="Enrolled"/>
    <n v="4352"/>
    <n v="2341"/>
    <n v="3.26"/>
    <n v="87"/>
  </r>
  <r>
    <s v="S1583"/>
    <s v="Student_583"/>
    <s v="Biology"/>
    <x v="0"/>
    <d v="2024-03-10T00:00:00"/>
    <s v="Completed"/>
    <n v="4096"/>
    <n v="591"/>
    <n v="2.02"/>
    <n v="49"/>
  </r>
  <r>
    <s v="S1584"/>
    <s v="Student_584"/>
    <s v="Psychology"/>
    <x v="2"/>
    <d v="2022-10-23T00:00:00"/>
    <s v="Enrolled"/>
    <n v="3042"/>
    <n v="1972"/>
    <n v="2.2599999999999998"/>
    <n v="31"/>
  </r>
  <r>
    <s v="S1585"/>
    <s v="Student_585"/>
    <s v="Philosophy"/>
    <x v="2"/>
    <d v="2024-01-16T00:00:00"/>
    <s v="Completed"/>
    <n v="8295"/>
    <n v="7450"/>
    <n v="2.56"/>
    <n v="1"/>
  </r>
  <r>
    <s v="S1586"/>
    <s v="Student_586"/>
    <s v="Psychology"/>
    <x v="3"/>
    <d v="2023-08-19T00:00:00"/>
    <s v="Completed"/>
    <n v="2625"/>
    <n v="8101"/>
    <n v="3.82"/>
    <n v="95"/>
  </r>
  <r>
    <s v="S1587"/>
    <s v="Student_587"/>
    <s v="Business Analytics"/>
    <x v="2"/>
    <d v="2023-04-05T00:00:00"/>
    <s v="Enrolled"/>
    <n v="14579"/>
    <n v="3149"/>
    <n v="2.8"/>
    <n v="89"/>
  </r>
  <r>
    <s v="S1588"/>
    <s v="Student_588"/>
    <s v="Data Science"/>
    <x v="3"/>
    <d v="2022-05-31T00:00:00"/>
    <s v="Completed"/>
    <n v="3331"/>
    <n v="1957"/>
    <n v="3.12"/>
    <n v="57"/>
  </r>
  <r>
    <s v="S1589"/>
    <s v="Student_589"/>
    <s v="Business Analytics"/>
    <x v="2"/>
    <d v="2024-04-10T00:00:00"/>
    <s v="Completed"/>
    <n v="13756"/>
    <n v="1521"/>
    <n v="3.84"/>
    <n v="0"/>
  </r>
  <r>
    <s v="S1590"/>
    <s v="Student_590"/>
    <s v="Philosophy"/>
    <x v="2"/>
    <d v="2023-01-14T00:00:00"/>
    <s v="Enrolled"/>
    <n v="2069"/>
    <n v="9168"/>
    <n v="2.4"/>
    <n v="60"/>
  </r>
  <r>
    <s v="S1591"/>
    <s v="Student_591"/>
    <s v="Psychology"/>
    <x v="0"/>
    <d v="2024-05-29T00:00:00"/>
    <s v="Enrolled"/>
    <n v="12736"/>
    <n v="86"/>
    <n v="3.52"/>
    <n v="30"/>
  </r>
  <r>
    <s v="S1592"/>
    <s v="Student_592"/>
    <s v="Psychology"/>
    <x v="3"/>
    <d v="2023-12-16T00:00:00"/>
    <s v="Enrolled"/>
    <n v="9002"/>
    <n v="9521"/>
    <n v="3.31"/>
    <n v="25"/>
  </r>
  <r>
    <s v="S1593"/>
    <s v="Student_593"/>
    <s v="Mechanical Engineering"/>
    <x v="1"/>
    <d v="2023-09-14T00:00:00"/>
    <s v="Dropped"/>
    <n v="10702"/>
    <n v="2826"/>
    <n v="3.39"/>
    <n v="6"/>
  </r>
  <r>
    <s v="S1594"/>
    <s v="Student_594"/>
    <s v="Data Science"/>
    <x v="3"/>
    <d v="2022-09-18T00:00:00"/>
    <s v="Completed"/>
    <n v="13535"/>
    <n v="8752"/>
    <n v="3.17"/>
    <n v="73"/>
  </r>
  <r>
    <s v="S1595"/>
    <s v="Student_595"/>
    <s v="Biology"/>
    <x v="1"/>
    <d v="2022-06-28T00:00:00"/>
    <s v="Enrolled"/>
    <n v="11144"/>
    <n v="6352"/>
    <n v="2.89"/>
    <n v="98"/>
  </r>
  <r>
    <s v="S1596"/>
    <s v="Student_596"/>
    <s v="Mechanical Engineering"/>
    <x v="1"/>
    <d v="2023-04-03T00:00:00"/>
    <s v="Completed"/>
    <n v="9401"/>
    <n v="5071"/>
    <n v="2.8"/>
    <n v="78"/>
  </r>
  <r>
    <s v="S1597"/>
    <s v="Student_597"/>
    <s v="Mechanical Engineering"/>
    <x v="3"/>
    <d v="2023-10-28T00:00:00"/>
    <s v="Dropped"/>
    <n v="6027"/>
    <n v="8515"/>
    <n v="2.76"/>
    <n v="50"/>
  </r>
  <r>
    <s v="S1598"/>
    <s v="Student_598"/>
    <s v="Mechanical Engineering"/>
    <x v="1"/>
    <d v="2022-06-22T00:00:00"/>
    <s v="Dropped"/>
    <n v="14933"/>
    <n v="5194"/>
    <n v="3.8"/>
    <n v="71"/>
  </r>
  <r>
    <s v="S1599"/>
    <s v="Student_599"/>
    <s v="Mechanical Engineering"/>
    <x v="0"/>
    <d v="2022-10-14T00:00:00"/>
    <s v="Enrolled"/>
    <n v="4556"/>
    <n v="2074"/>
    <n v="3.47"/>
    <n v="13"/>
  </r>
  <r>
    <s v="S1600"/>
    <s v="Student_600"/>
    <s v="Mechanical Engineering"/>
    <x v="3"/>
    <d v="2023-12-01T00:00:00"/>
    <s v="Enrolled"/>
    <n v="6572"/>
    <n v="7509"/>
    <n v="3.43"/>
    <n v="9"/>
  </r>
  <r>
    <s v="S1601"/>
    <s v="Student_601"/>
    <s v="Biology"/>
    <x v="3"/>
    <d v="2023-09-15T00:00:00"/>
    <s v="Enrolled"/>
    <n v="2372"/>
    <n v="4974"/>
    <n v="2.8"/>
    <n v="51"/>
  </r>
  <r>
    <s v="S1602"/>
    <s v="Student_602"/>
    <s v="Mechanical Engineering"/>
    <x v="2"/>
    <d v="2023-07-18T00:00:00"/>
    <s v="Enrolled"/>
    <n v="10692"/>
    <n v="6679"/>
    <n v="3.85"/>
    <n v="90"/>
  </r>
  <r>
    <s v="S1603"/>
    <s v="Student_603"/>
    <s v="Philosophy"/>
    <x v="2"/>
    <d v="2024-05-20T00:00:00"/>
    <s v="Enrolled"/>
    <n v="13268"/>
    <n v="1099"/>
    <n v="3.63"/>
    <n v="105"/>
  </r>
  <r>
    <s v="S1604"/>
    <s v="Student_604"/>
    <s v="Mechanical Engineering"/>
    <x v="1"/>
    <d v="2023-12-10T00:00:00"/>
    <s v="Completed"/>
    <n v="13205"/>
    <n v="4398"/>
    <n v="3.87"/>
    <n v="55"/>
  </r>
  <r>
    <s v="S1605"/>
    <s v="Student_605"/>
    <s v="Architecture"/>
    <x v="0"/>
    <d v="2022-12-10T00:00:00"/>
    <s v="Completed"/>
    <n v="14226"/>
    <n v="7209"/>
    <n v="2.8"/>
    <n v="77"/>
  </r>
  <r>
    <s v="S1606"/>
    <s v="Student_606"/>
    <s v="Business Analytics"/>
    <x v="1"/>
    <d v="2023-03-08T00:00:00"/>
    <s v="Enrolled"/>
    <n v="8513"/>
    <n v="1900"/>
    <n v="2.38"/>
    <n v="32"/>
  </r>
  <r>
    <s v="S1607"/>
    <s v="Student_607"/>
    <s v="Philosophy"/>
    <x v="0"/>
    <d v="2023-03-28T00:00:00"/>
    <s v="Enrolled"/>
    <n v="11839"/>
    <n v="2074"/>
    <n v="2.94"/>
    <n v="9"/>
  </r>
  <r>
    <s v="S1608"/>
    <s v="Student_608"/>
    <s v="Business Analytics"/>
    <x v="3"/>
    <d v="2023-06-28T00:00:00"/>
    <s v="Enrolled"/>
    <n v="11789"/>
    <n v="2842"/>
    <n v="2.0499999999999998"/>
    <n v="103"/>
  </r>
  <r>
    <s v="S1609"/>
    <s v="Student_609"/>
    <s v="Philosophy"/>
    <x v="1"/>
    <d v="2024-05-23T00:00:00"/>
    <s v="Enrolled"/>
    <n v="8777"/>
    <n v="5534"/>
    <n v="3.92"/>
    <n v="44"/>
  </r>
  <r>
    <s v="S1610"/>
    <s v="Student_610"/>
    <s v="Philosophy"/>
    <x v="3"/>
    <d v="2023-04-08T00:00:00"/>
    <s v="Dropped"/>
    <n v="14001"/>
    <n v="1920"/>
    <n v="2.66"/>
    <n v="83"/>
  </r>
  <r>
    <s v="S1611"/>
    <s v="Student_611"/>
    <s v="Mechanical Engineering"/>
    <x v="0"/>
    <d v="2022-11-30T00:00:00"/>
    <s v="Dropped"/>
    <n v="10096"/>
    <n v="7573"/>
    <n v="2.58"/>
    <n v="99"/>
  </r>
  <r>
    <s v="S1612"/>
    <s v="Student_612"/>
    <s v="Business Analytics"/>
    <x v="0"/>
    <d v="2023-11-07T00:00:00"/>
    <s v="Enrolled"/>
    <n v="12350"/>
    <n v="9222"/>
    <n v="2.86"/>
    <n v="31"/>
  </r>
  <r>
    <s v="S1613"/>
    <s v="Student_613"/>
    <s v="Philosophy"/>
    <x v="1"/>
    <d v="2024-03-11T00:00:00"/>
    <s v="Enrolled"/>
    <n v="7322"/>
    <n v="1136"/>
    <n v="2.16"/>
    <n v="38"/>
  </r>
  <r>
    <s v="S1614"/>
    <s v="Student_614"/>
    <s v="Economics"/>
    <x v="2"/>
    <d v="2024-04-12T00:00:00"/>
    <s v="Enrolled"/>
    <n v="5312"/>
    <n v="8824"/>
    <n v="2.78"/>
    <n v="25"/>
  </r>
  <r>
    <s v="S1615"/>
    <s v="Student_615"/>
    <s v="Business Analytics"/>
    <x v="3"/>
    <d v="2024-01-02T00:00:00"/>
    <s v="Enrolled"/>
    <n v="6373"/>
    <n v="5830"/>
    <n v="3.33"/>
    <n v="54"/>
  </r>
  <r>
    <s v="S1616"/>
    <s v="Student_616"/>
    <s v="Architecture"/>
    <x v="2"/>
    <d v="2023-09-15T00:00:00"/>
    <s v="Enrolled"/>
    <n v="4233"/>
    <n v="3690"/>
    <n v="2.95"/>
    <n v="25"/>
  </r>
  <r>
    <s v="S1617"/>
    <s v="Student_617"/>
    <s v="Biology"/>
    <x v="3"/>
    <d v="2023-05-26T00:00:00"/>
    <s v="Completed"/>
    <n v="13229"/>
    <n v="4756"/>
    <n v="3.6"/>
    <n v="93"/>
  </r>
  <r>
    <s v="S1618"/>
    <s v="Student_618"/>
    <s v="Architecture"/>
    <x v="1"/>
    <d v="2024-02-23T00:00:00"/>
    <s v="Enrolled"/>
    <n v="3758"/>
    <n v="7268"/>
    <n v="2.16"/>
    <n v="57"/>
  </r>
  <r>
    <s v="S1619"/>
    <s v="Student_619"/>
    <s v="Business Analytics"/>
    <x v="0"/>
    <d v="2022-04-18T00:00:00"/>
    <s v="Completed"/>
    <n v="12721"/>
    <n v="2480"/>
    <n v="3.64"/>
    <n v="7"/>
  </r>
  <r>
    <s v="S1620"/>
    <s v="Student_620"/>
    <s v="Architecture"/>
    <x v="1"/>
    <d v="2023-07-15T00:00:00"/>
    <s v="Enrolled"/>
    <n v="4337"/>
    <n v="3817"/>
    <n v="3.46"/>
    <n v="45"/>
  </r>
  <r>
    <s v="S1621"/>
    <s v="Student_621"/>
    <s v="Psychology"/>
    <x v="0"/>
    <d v="2023-03-21T00:00:00"/>
    <s v="Enrolled"/>
    <n v="10462"/>
    <n v="5148"/>
    <n v="3.84"/>
    <n v="100"/>
  </r>
  <r>
    <s v="S1622"/>
    <s v="Student_622"/>
    <s v="Architecture"/>
    <x v="0"/>
    <d v="2022-04-06T00:00:00"/>
    <s v="Enrolled"/>
    <n v="3395"/>
    <n v="776"/>
    <n v="3.15"/>
    <n v="111"/>
  </r>
  <r>
    <s v="S1623"/>
    <s v="Student_623"/>
    <s v="Business Analytics"/>
    <x v="0"/>
    <d v="2023-11-23T00:00:00"/>
    <s v="Completed"/>
    <n v="4517"/>
    <n v="4565"/>
    <n v="2.2999999999999998"/>
    <n v="10"/>
  </r>
  <r>
    <s v="S1624"/>
    <s v="Student_624"/>
    <s v="Mechanical Engineering"/>
    <x v="1"/>
    <d v="2024-06-15T00:00:00"/>
    <s v="Enrolled"/>
    <n v="13029"/>
    <n v="8730"/>
    <n v="3.5"/>
    <n v="38"/>
  </r>
  <r>
    <s v="S1625"/>
    <s v="Student_625"/>
    <s v="Economics"/>
    <x v="3"/>
    <d v="2023-05-06T00:00:00"/>
    <s v="Completed"/>
    <n v="10361"/>
    <n v="8648"/>
    <n v="2.52"/>
    <n v="19"/>
  </r>
  <r>
    <s v="S1626"/>
    <s v="Student_626"/>
    <s v="Philosophy"/>
    <x v="2"/>
    <d v="2023-06-24T00:00:00"/>
    <s v="Enrolled"/>
    <n v="9360"/>
    <n v="9308"/>
    <n v="2.3199999999999998"/>
    <n v="114"/>
  </r>
  <r>
    <s v="S1627"/>
    <s v="Student_627"/>
    <s v="Economics"/>
    <x v="2"/>
    <d v="2023-08-24T00:00:00"/>
    <s v="Completed"/>
    <n v="8250"/>
    <n v="77"/>
    <n v="3.47"/>
    <n v="98"/>
  </r>
  <r>
    <s v="S1628"/>
    <s v="Student_628"/>
    <s v="Economics"/>
    <x v="1"/>
    <d v="2023-04-30T00:00:00"/>
    <s v="Enrolled"/>
    <n v="6986"/>
    <n v="1773"/>
    <n v="3.12"/>
    <n v="106"/>
  </r>
  <r>
    <s v="S1629"/>
    <s v="Student_629"/>
    <s v="Mechanical Engineering"/>
    <x v="1"/>
    <d v="2023-01-01T00:00:00"/>
    <s v="Completed"/>
    <n v="14012"/>
    <n v="7567"/>
    <n v="2.29"/>
    <n v="86"/>
  </r>
  <r>
    <s v="S1630"/>
    <s v="Student_630"/>
    <s v="Mechanical Engineering"/>
    <x v="0"/>
    <d v="2023-02-22T00:00:00"/>
    <s v="Enrolled"/>
    <n v="6769"/>
    <n v="2409"/>
    <n v="2.2999999999999998"/>
    <n v="57"/>
  </r>
  <r>
    <s v="S1631"/>
    <s v="Student_631"/>
    <s v="Data Science"/>
    <x v="0"/>
    <d v="2024-06-10T00:00:00"/>
    <s v="Enrolled"/>
    <n v="3621"/>
    <n v="3198"/>
    <n v="3.45"/>
    <n v="16"/>
  </r>
  <r>
    <s v="S1632"/>
    <s v="Student_632"/>
    <s v="Philosophy"/>
    <x v="2"/>
    <d v="2022-05-20T00:00:00"/>
    <s v="Dropped"/>
    <n v="14499"/>
    <n v="2164"/>
    <n v="2.4"/>
    <n v="21"/>
  </r>
  <r>
    <s v="S1633"/>
    <s v="Student_633"/>
    <s v="Data Science"/>
    <x v="3"/>
    <d v="2023-06-19T00:00:00"/>
    <s v="Enrolled"/>
    <n v="4859"/>
    <n v="250"/>
    <n v="3.26"/>
    <n v="99"/>
  </r>
  <r>
    <s v="S1634"/>
    <s v="Student_634"/>
    <s v="Economics"/>
    <x v="0"/>
    <d v="2022-09-23T00:00:00"/>
    <s v="Completed"/>
    <n v="3080"/>
    <n v="9821"/>
    <n v="2.33"/>
    <n v="94"/>
  </r>
  <r>
    <s v="S1635"/>
    <s v="Student_635"/>
    <s v="Philosophy"/>
    <x v="2"/>
    <d v="2023-01-07T00:00:00"/>
    <s v="Completed"/>
    <n v="10910"/>
    <n v="3649"/>
    <n v="3.02"/>
    <n v="70"/>
  </r>
  <r>
    <s v="S1636"/>
    <s v="Student_636"/>
    <s v="Economics"/>
    <x v="0"/>
    <d v="2022-11-29T00:00:00"/>
    <s v="Enrolled"/>
    <n v="12516"/>
    <n v="1881"/>
    <n v="3.86"/>
    <n v="98"/>
  </r>
  <r>
    <s v="S1637"/>
    <s v="Student_637"/>
    <s v="Economics"/>
    <x v="2"/>
    <d v="2023-10-25T00:00:00"/>
    <s v="Enrolled"/>
    <n v="3587"/>
    <n v="9014"/>
    <n v="2.34"/>
    <n v="57"/>
  </r>
  <r>
    <s v="S1638"/>
    <s v="Student_638"/>
    <s v="Philosophy"/>
    <x v="3"/>
    <d v="2024-02-20T00:00:00"/>
    <s v="Completed"/>
    <n v="13307"/>
    <n v="66"/>
    <n v="2.4900000000000002"/>
    <n v="99"/>
  </r>
  <r>
    <s v="S1639"/>
    <s v="Student_639"/>
    <s v="Mechanical Engineering"/>
    <x v="1"/>
    <d v="2022-12-25T00:00:00"/>
    <s v="Completed"/>
    <n v="4132"/>
    <n v="6404"/>
    <n v="2.63"/>
    <n v="114"/>
  </r>
  <r>
    <s v="S1640"/>
    <s v="Student_640"/>
    <s v="Philosophy"/>
    <x v="1"/>
    <d v="2022-05-12T00:00:00"/>
    <s v="Enrolled"/>
    <n v="5391"/>
    <n v="7710"/>
    <n v="3.61"/>
    <n v="37"/>
  </r>
  <r>
    <s v="S1641"/>
    <s v="Student_641"/>
    <s v="Architecture"/>
    <x v="1"/>
    <d v="2022-10-01T00:00:00"/>
    <s v="Completed"/>
    <n v="4790"/>
    <n v="5633"/>
    <n v="2.11"/>
    <n v="52"/>
  </r>
  <r>
    <s v="S1642"/>
    <s v="Student_642"/>
    <s v="Mechanical Engineering"/>
    <x v="3"/>
    <d v="2022-12-09T00:00:00"/>
    <s v="Enrolled"/>
    <n v="13302"/>
    <n v="9211"/>
    <n v="2.5"/>
    <n v="98"/>
  </r>
  <r>
    <s v="S1643"/>
    <s v="Student_643"/>
    <s v="Philosophy"/>
    <x v="0"/>
    <d v="2024-05-23T00:00:00"/>
    <s v="Enrolled"/>
    <n v="9424"/>
    <n v="2947"/>
    <n v="2.5"/>
    <n v="86"/>
  </r>
  <r>
    <s v="S1644"/>
    <s v="Student_644"/>
    <s v="Biology"/>
    <x v="2"/>
    <d v="2023-03-07T00:00:00"/>
    <s v="Enrolled"/>
    <n v="13660"/>
    <n v="1268"/>
    <n v="3.06"/>
    <n v="98"/>
  </r>
  <r>
    <s v="S1645"/>
    <s v="Student_645"/>
    <s v="Data Science"/>
    <x v="1"/>
    <d v="2023-04-22T00:00:00"/>
    <s v="Enrolled"/>
    <n v="2789"/>
    <n v="469"/>
    <n v="3.93"/>
    <n v="22"/>
  </r>
  <r>
    <s v="S1646"/>
    <s v="Student_646"/>
    <s v="Philosophy"/>
    <x v="3"/>
    <d v="2022-06-06T00:00:00"/>
    <s v="Completed"/>
    <n v="14573"/>
    <n v="2083"/>
    <n v="2.67"/>
    <n v="115"/>
  </r>
  <r>
    <s v="S1647"/>
    <s v="Student_647"/>
    <s v="Business Analytics"/>
    <x v="2"/>
    <d v="2022-03-05T00:00:00"/>
    <s v="Enrolled"/>
    <n v="4580"/>
    <n v="2043"/>
    <n v="2.02"/>
    <n v="100"/>
  </r>
  <r>
    <s v="S1648"/>
    <s v="Student_648"/>
    <s v="Philosophy"/>
    <x v="0"/>
    <d v="2022-06-28T00:00:00"/>
    <s v="Enrolled"/>
    <n v="8254"/>
    <n v="4272"/>
    <n v="2.2599999999999998"/>
    <n v="5"/>
  </r>
  <r>
    <s v="S1649"/>
    <s v="Student_649"/>
    <s v="Economics"/>
    <x v="1"/>
    <d v="2023-01-12T00:00:00"/>
    <s v="Dropped"/>
    <n v="5234"/>
    <n v="134"/>
    <n v="3.59"/>
    <n v="100"/>
  </r>
  <r>
    <s v="S1650"/>
    <s v="Student_650"/>
    <s v="Psychology"/>
    <x v="2"/>
    <d v="2022-12-21T00:00:00"/>
    <s v="Enrolled"/>
    <n v="5237"/>
    <n v="5339"/>
    <n v="3.07"/>
    <n v="65"/>
  </r>
  <r>
    <s v="S1651"/>
    <s v="Student_651"/>
    <s v="Philosophy"/>
    <x v="3"/>
    <d v="2022-09-14T00:00:00"/>
    <s v="Completed"/>
    <n v="6803"/>
    <n v="5852"/>
    <n v="2.89"/>
    <n v="35"/>
  </r>
  <r>
    <s v="S1652"/>
    <s v="Student_652"/>
    <s v="Data Science"/>
    <x v="1"/>
    <d v="2022-01-02T00:00:00"/>
    <s v="Enrolled"/>
    <n v="3355"/>
    <n v="1493"/>
    <n v="3.49"/>
    <n v="102"/>
  </r>
  <r>
    <s v="S1653"/>
    <s v="Student_653"/>
    <s v="Philosophy"/>
    <x v="1"/>
    <d v="2022-12-28T00:00:00"/>
    <s v="Completed"/>
    <n v="13586"/>
    <n v="6814"/>
    <n v="2.67"/>
    <n v="118"/>
  </r>
  <r>
    <s v="S1654"/>
    <s v="Student_654"/>
    <s v="Architecture"/>
    <x v="2"/>
    <d v="2023-07-27T00:00:00"/>
    <s v="Enrolled"/>
    <n v="7191"/>
    <n v="5791"/>
    <n v="2.06"/>
    <n v="10"/>
  </r>
  <r>
    <s v="S1655"/>
    <s v="Student_655"/>
    <s v="Mechanical Engineering"/>
    <x v="3"/>
    <d v="2023-01-10T00:00:00"/>
    <s v="Completed"/>
    <n v="2088"/>
    <n v="9067"/>
    <n v="2.82"/>
    <n v="48"/>
  </r>
  <r>
    <s v="S1656"/>
    <s v="Student_656"/>
    <s v="Data Science"/>
    <x v="2"/>
    <d v="2024-05-19T00:00:00"/>
    <s v="Enrolled"/>
    <n v="8068"/>
    <n v="5741"/>
    <n v="3.01"/>
    <n v="13"/>
  </r>
  <r>
    <s v="S1657"/>
    <s v="Student_657"/>
    <s v="Data Science"/>
    <x v="0"/>
    <d v="2023-10-06T00:00:00"/>
    <s v="Enrolled"/>
    <n v="9351"/>
    <n v="3044"/>
    <n v="2.15"/>
    <n v="0"/>
  </r>
  <r>
    <s v="S1658"/>
    <s v="Student_658"/>
    <s v="Data Science"/>
    <x v="1"/>
    <d v="2022-02-15T00:00:00"/>
    <s v="Enrolled"/>
    <n v="13082"/>
    <n v="4263"/>
    <n v="2.12"/>
    <n v="80"/>
  </r>
  <r>
    <s v="S1659"/>
    <s v="Student_659"/>
    <s v="Architecture"/>
    <x v="3"/>
    <d v="2022-03-30T00:00:00"/>
    <s v="Dropped"/>
    <n v="7721"/>
    <n v="5545"/>
    <n v="2.89"/>
    <n v="18"/>
  </r>
  <r>
    <s v="S1660"/>
    <s v="Student_660"/>
    <s v="Architecture"/>
    <x v="3"/>
    <d v="2023-05-27T00:00:00"/>
    <s v="Completed"/>
    <n v="10644"/>
    <n v="3148"/>
    <n v="3.04"/>
    <n v="34"/>
  </r>
  <r>
    <s v="S1661"/>
    <s v="Student_661"/>
    <s v="Business Analytics"/>
    <x v="1"/>
    <d v="2023-09-30T00:00:00"/>
    <s v="Enrolled"/>
    <n v="10752"/>
    <n v="6829"/>
    <n v="2.9"/>
    <n v="67"/>
  </r>
  <r>
    <s v="S1662"/>
    <s v="Student_662"/>
    <s v="Data Science"/>
    <x v="0"/>
    <d v="2023-09-21T00:00:00"/>
    <s v="Completed"/>
    <n v="3252"/>
    <n v="5292"/>
    <n v="2.66"/>
    <n v="80"/>
  </r>
  <r>
    <s v="S1663"/>
    <s v="Student_663"/>
    <s v="Data Science"/>
    <x v="3"/>
    <d v="2022-05-31T00:00:00"/>
    <s v="Enrolled"/>
    <n v="11497"/>
    <n v="273"/>
    <n v="2.9"/>
    <n v="47"/>
  </r>
  <r>
    <s v="S1664"/>
    <s v="Student_664"/>
    <s v="Architecture"/>
    <x v="0"/>
    <d v="2023-07-31T00:00:00"/>
    <s v="Enrolled"/>
    <n v="7089"/>
    <n v="6857"/>
    <n v="3.75"/>
    <n v="113"/>
  </r>
  <r>
    <s v="S1665"/>
    <s v="Student_665"/>
    <s v="Data Science"/>
    <x v="1"/>
    <d v="2023-02-02T00:00:00"/>
    <s v="Completed"/>
    <n v="5893"/>
    <n v="55"/>
    <n v="3.15"/>
    <n v="8"/>
  </r>
  <r>
    <s v="S1666"/>
    <s v="Student_666"/>
    <s v="Economics"/>
    <x v="0"/>
    <d v="2022-07-11T00:00:00"/>
    <s v="Enrolled"/>
    <n v="4330"/>
    <n v="6146"/>
    <n v="3.95"/>
    <n v="81"/>
  </r>
  <r>
    <s v="S1667"/>
    <s v="Student_667"/>
    <s v="Psychology"/>
    <x v="2"/>
    <d v="2023-09-26T00:00:00"/>
    <s v="Enrolled"/>
    <n v="3810"/>
    <n v="5081"/>
    <n v="3.16"/>
    <n v="66"/>
  </r>
  <r>
    <s v="S1668"/>
    <s v="Student_668"/>
    <s v="Psychology"/>
    <x v="1"/>
    <d v="2022-10-22T00:00:00"/>
    <s v="Completed"/>
    <n v="3315"/>
    <n v="3738"/>
    <n v="3.26"/>
    <n v="117"/>
  </r>
  <r>
    <s v="S1669"/>
    <s v="Student_669"/>
    <s v="Biology"/>
    <x v="2"/>
    <d v="2022-02-08T00:00:00"/>
    <s v="Completed"/>
    <n v="9949"/>
    <n v="1090"/>
    <n v="3.17"/>
    <n v="54"/>
  </r>
  <r>
    <s v="S1670"/>
    <s v="Student_670"/>
    <s v="Psychology"/>
    <x v="0"/>
    <d v="2023-10-13T00:00:00"/>
    <s v="Enrolled"/>
    <n v="2894"/>
    <n v="8868"/>
    <n v="3.96"/>
    <n v="30"/>
  </r>
  <r>
    <s v="S1671"/>
    <s v="Student_671"/>
    <s v="Business Analytics"/>
    <x v="1"/>
    <d v="2023-05-25T00:00:00"/>
    <s v="Dropped"/>
    <n v="4013"/>
    <n v="4029"/>
    <n v="3.59"/>
    <n v="6"/>
  </r>
  <r>
    <s v="S1672"/>
    <s v="Student_672"/>
    <s v="Business Analytics"/>
    <x v="2"/>
    <d v="2022-03-20T00:00:00"/>
    <s v="Completed"/>
    <n v="5273"/>
    <n v="9237"/>
    <n v="2.59"/>
    <n v="95"/>
  </r>
  <r>
    <s v="S1673"/>
    <s v="Student_673"/>
    <s v="Philosophy"/>
    <x v="1"/>
    <d v="2023-09-21T00:00:00"/>
    <s v="Enrolled"/>
    <n v="10298"/>
    <n v="1382"/>
    <n v="2.67"/>
    <n v="88"/>
  </r>
  <r>
    <s v="S1674"/>
    <s v="Student_674"/>
    <s v="Mechanical Engineering"/>
    <x v="0"/>
    <d v="2022-02-07T00:00:00"/>
    <s v="Enrolled"/>
    <n v="9592"/>
    <n v="944"/>
    <n v="2.1"/>
    <n v="71"/>
  </r>
  <r>
    <s v="S1675"/>
    <s v="Student_675"/>
    <s v="Mechanical Engineering"/>
    <x v="0"/>
    <d v="2022-09-13T00:00:00"/>
    <s v="Enrolled"/>
    <n v="12383"/>
    <n v="6864"/>
    <n v="2.78"/>
    <n v="38"/>
  </r>
  <r>
    <s v="S1676"/>
    <s v="Student_676"/>
    <s v="Psychology"/>
    <x v="3"/>
    <d v="2022-08-10T00:00:00"/>
    <s v="Enrolled"/>
    <n v="10703"/>
    <n v="1138"/>
    <n v="3.49"/>
    <n v="107"/>
  </r>
  <r>
    <s v="S1677"/>
    <s v="Student_677"/>
    <s v="Mechanical Engineering"/>
    <x v="0"/>
    <d v="2023-03-05T00:00:00"/>
    <s v="Enrolled"/>
    <n v="12060"/>
    <n v="6306"/>
    <n v="3.77"/>
    <n v="48"/>
  </r>
  <r>
    <s v="S1678"/>
    <s v="Student_678"/>
    <s v="Architecture"/>
    <x v="3"/>
    <d v="2024-06-17T00:00:00"/>
    <s v="Enrolled"/>
    <n v="5192"/>
    <n v="7911"/>
    <n v="2.4700000000000002"/>
    <n v="88"/>
  </r>
  <r>
    <s v="S1679"/>
    <s v="Student_679"/>
    <s v="Economics"/>
    <x v="2"/>
    <d v="2022-03-16T00:00:00"/>
    <s v="Enrolled"/>
    <n v="3356"/>
    <n v="4096"/>
    <n v="2.74"/>
    <n v="98"/>
  </r>
  <r>
    <s v="S1680"/>
    <s v="Student_680"/>
    <s v="Data Science"/>
    <x v="2"/>
    <d v="2023-03-17T00:00:00"/>
    <s v="Completed"/>
    <n v="6141"/>
    <n v="1714"/>
    <n v="2.58"/>
    <n v="100"/>
  </r>
  <r>
    <s v="S1681"/>
    <s v="Student_681"/>
    <s v="Biology"/>
    <x v="1"/>
    <d v="2024-04-07T00:00:00"/>
    <s v="Enrolled"/>
    <n v="5110"/>
    <n v="1350"/>
    <n v="3.06"/>
    <n v="77"/>
  </r>
  <r>
    <s v="S1682"/>
    <s v="Student_682"/>
    <s v="Economics"/>
    <x v="1"/>
    <d v="2024-02-18T00:00:00"/>
    <s v="Enrolled"/>
    <n v="10080"/>
    <n v="4930"/>
    <n v="3.17"/>
    <n v="73"/>
  </r>
  <r>
    <s v="S1683"/>
    <s v="Student_683"/>
    <s v="Data Science"/>
    <x v="1"/>
    <d v="2022-02-04T00:00:00"/>
    <s v="Enrolled"/>
    <n v="7513"/>
    <n v="1653"/>
    <n v="3.05"/>
    <n v="73"/>
  </r>
  <r>
    <s v="S1684"/>
    <s v="Student_684"/>
    <s v="Economics"/>
    <x v="1"/>
    <d v="2023-12-25T00:00:00"/>
    <s v="Enrolled"/>
    <n v="8227"/>
    <n v="4734"/>
    <n v="3.1"/>
    <n v="50"/>
  </r>
  <r>
    <s v="S1685"/>
    <s v="Student_685"/>
    <s v="Philosophy"/>
    <x v="0"/>
    <d v="2023-12-25T00:00:00"/>
    <s v="Enrolled"/>
    <n v="13129"/>
    <n v="7800"/>
    <n v="3.5"/>
    <n v="116"/>
  </r>
  <r>
    <s v="S1686"/>
    <s v="Student_686"/>
    <s v="Economics"/>
    <x v="1"/>
    <d v="2022-12-10T00:00:00"/>
    <s v="Dropped"/>
    <n v="10408"/>
    <n v="1245"/>
    <n v="2.78"/>
    <n v="72"/>
  </r>
  <r>
    <s v="S1687"/>
    <s v="Student_687"/>
    <s v="Economics"/>
    <x v="0"/>
    <d v="2023-10-17T00:00:00"/>
    <s v="Completed"/>
    <n v="7270"/>
    <n v="4035"/>
    <n v="2.2000000000000002"/>
    <n v="10"/>
  </r>
  <r>
    <s v="S1688"/>
    <s v="Student_688"/>
    <s v="Mechanical Engineering"/>
    <x v="1"/>
    <d v="2022-03-28T00:00:00"/>
    <s v="Enrolled"/>
    <n v="2730"/>
    <n v="6097"/>
    <n v="2.09"/>
    <n v="70"/>
  </r>
  <r>
    <s v="S1689"/>
    <s v="Student_689"/>
    <s v="Economics"/>
    <x v="1"/>
    <d v="2022-06-03T00:00:00"/>
    <s v="Completed"/>
    <n v="11096"/>
    <n v="3961"/>
    <n v="3.9"/>
    <n v="48"/>
  </r>
  <r>
    <s v="S1690"/>
    <s v="Student_690"/>
    <s v="Mechanical Engineering"/>
    <x v="1"/>
    <d v="2024-03-11T00:00:00"/>
    <s v="Completed"/>
    <n v="14406"/>
    <n v="3386"/>
    <n v="3.04"/>
    <n v="109"/>
  </r>
  <r>
    <s v="S1691"/>
    <s v="Student_691"/>
    <s v="Data Science"/>
    <x v="2"/>
    <d v="2023-11-21T00:00:00"/>
    <s v="Completed"/>
    <n v="11296"/>
    <n v="6755"/>
    <n v="2.86"/>
    <n v="112"/>
  </r>
  <r>
    <s v="S1692"/>
    <s v="Student_692"/>
    <s v="Psychology"/>
    <x v="1"/>
    <d v="2023-10-21T00:00:00"/>
    <s v="Dropped"/>
    <n v="12851"/>
    <n v="8600"/>
    <n v="3.36"/>
    <n v="15"/>
  </r>
  <r>
    <s v="S1693"/>
    <s v="Student_693"/>
    <s v="Mechanical Engineering"/>
    <x v="2"/>
    <d v="2023-07-27T00:00:00"/>
    <s v="Completed"/>
    <n v="6804"/>
    <n v="4521"/>
    <n v="3.77"/>
    <n v="2"/>
  </r>
  <r>
    <s v="S1694"/>
    <s v="Student_694"/>
    <s v="Psychology"/>
    <x v="3"/>
    <d v="2022-03-17T00:00:00"/>
    <s v="Enrolled"/>
    <n v="3504"/>
    <n v="7053"/>
    <n v="2.31"/>
    <n v="101"/>
  </r>
  <r>
    <s v="S1695"/>
    <s v="Student_695"/>
    <s v="Philosophy"/>
    <x v="2"/>
    <d v="2022-11-09T00:00:00"/>
    <s v="Completed"/>
    <n v="13244"/>
    <n v="5499"/>
    <n v="2.0299999999999998"/>
    <n v="44"/>
  </r>
  <r>
    <s v="S1696"/>
    <s v="Student_696"/>
    <s v="Biology"/>
    <x v="1"/>
    <d v="2022-12-02T00:00:00"/>
    <s v="Completed"/>
    <n v="14717"/>
    <n v="290"/>
    <n v="3.78"/>
    <n v="97"/>
  </r>
  <r>
    <s v="S1697"/>
    <s v="Student_697"/>
    <s v="Architecture"/>
    <x v="1"/>
    <d v="2023-11-14T00:00:00"/>
    <s v="Enrolled"/>
    <n v="9722"/>
    <n v="7356"/>
    <n v="2.5"/>
    <n v="53"/>
  </r>
  <r>
    <s v="S1698"/>
    <s v="Student_698"/>
    <s v="Economics"/>
    <x v="0"/>
    <d v="2024-02-08T00:00:00"/>
    <s v="Enrolled"/>
    <n v="12801"/>
    <n v="8270"/>
    <n v="2.58"/>
    <n v="57"/>
  </r>
  <r>
    <s v="S1699"/>
    <s v="Student_699"/>
    <s v="Biology"/>
    <x v="1"/>
    <d v="2022-07-03T00:00:00"/>
    <s v="Enrolled"/>
    <n v="3650"/>
    <n v="137"/>
    <n v="2.64"/>
    <n v="4"/>
  </r>
  <r>
    <s v="S1700"/>
    <s v="Student_700"/>
    <s v="Architecture"/>
    <x v="2"/>
    <d v="2023-06-01T00:00:00"/>
    <s v="Dropped"/>
    <n v="8042"/>
    <n v="5884"/>
    <n v="3.91"/>
    <n v="37"/>
  </r>
  <r>
    <s v="S1701"/>
    <s v="Student_701"/>
    <s v="Psychology"/>
    <x v="0"/>
    <d v="2022-03-16T00:00:00"/>
    <s v="Completed"/>
    <n v="4253"/>
    <n v="7291"/>
    <n v="3.66"/>
    <n v="113"/>
  </r>
  <r>
    <s v="S1702"/>
    <s v="Student_702"/>
    <s v="Mechanical Engineering"/>
    <x v="0"/>
    <d v="2023-10-13T00:00:00"/>
    <s v="Enrolled"/>
    <n v="7568"/>
    <n v="6300"/>
    <n v="3.11"/>
    <n v="25"/>
  </r>
  <r>
    <s v="S1703"/>
    <s v="Student_703"/>
    <s v="Mechanical Engineering"/>
    <x v="1"/>
    <d v="2023-01-18T00:00:00"/>
    <s v="Enrolled"/>
    <n v="12595"/>
    <n v="5062"/>
    <n v="2.6"/>
    <n v="66"/>
  </r>
  <r>
    <s v="S1704"/>
    <s v="Student_704"/>
    <s v="Mechanical Engineering"/>
    <x v="3"/>
    <d v="2023-08-28T00:00:00"/>
    <s v="Enrolled"/>
    <n v="13552"/>
    <n v="9582"/>
    <n v="2.4300000000000002"/>
    <n v="10"/>
  </r>
  <r>
    <s v="S1705"/>
    <s v="Student_705"/>
    <s v="Psychology"/>
    <x v="3"/>
    <d v="2023-09-15T00:00:00"/>
    <s v="Enrolled"/>
    <n v="12316"/>
    <n v="5027"/>
    <n v="2.77"/>
    <n v="23"/>
  </r>
  <r>
    <s v="S1706"/>
    <s v="Student_706"/>
    <s v="Economics"/>
    <x v="2"/>
    <d v="2023-05-04T00:00:00"/>
    <s v="Enrolled"/>
    <n v="13723"/>
    <n v="8461"/>
    <n v="2.46"/>
    <n v="58"/>
  </r>
  <r>
    <s v="S1707"/>
    <s v="Student_707"/>
    <s v="Biology"/>
    <x v="0"/>
    <d v="2022-12-26T00:00:00"/>
    <s v="Enrolled"/>
    <n v="7398"/>
    <n v="5789"/>
    <n v="3.81"/>
    <n v="90"/>
  </r>
  <r>
    <s v="S1708"/>
    <s v="Student_708"/>
    <s v="Philosophy"/>
    <x v="2"/>
    <d v="2023-12-01T00:00:00"/>
    <s v="Completed"/>
    <n v="11190"/>
    <n v="33"/>
    <n v="2.81"/>
    <n v="79"/>
  </r>
  <r>
    <s v="S1709"/>
    <s v="Student_709"/>
    <s v="Architecture"/>
    <x v="1"/>
    <d v="2022-03-12T00:00:00"/>
    <s v="Completed"/>
    <n v="11686"/>
    <n v="869"/>
    <n v="3.04"/>
    <n v="25"/>
  </r>
  <r>
    <s v="S1710"/>
    <s v="Student_710"/>
    <s v="Economics"/>
    <x v="2"/>
    <d v="2023-12-13T00:00:00"/>
    <s v="Enrolled"/>
    <n v="10158"/>
    <n v="9319"/>
    <n v="3"/>
    <n v="19"/>
  </r>
  <r>
    <s v="S1711"/>
    <s v="Student_711"/>
    <s v="Psychology"/>
    <x v="0"/>
    <d v="2022-03-13T00:00:00"/>
    <s v="Dropped"/>
    <n v="3088"/>
    <n v="2439"/>
    <n v="2.4700000000000002"/>
    <n v="113"/>
  </r>
  <r>
    <s v="S1712"/>
    <s v="Student_712"/>
    <s v="Biology"/>
    <x v="1"/>
    <d v="2023-08-15T00:00:00"/>
    <s v="Enrolled"/>
    <n v="2510"/>
    <n v="8919"/>
    <n v="3.72"/>
    <n v="98"/>
  </r>
  <r>
    <s v="S1713"/>
    <s v="Student_713"/>
    <s v="Philosophy"/>
    <x v="2"/>
    <d v="2022-12-26T00:00:00"/>
    <s v="Dropped"/>
    <n v="2925"/>
    <n v="3209"/>
    <n v="2.88"/>
    <n v="59"/>
  </r>
  <r>
    <s v="S1714"/>
    <s v="Student_714"/>
    <s v="Economics"/>
    <x v="0"/>
    <d v="2022-02-07T00:00:00"/>
    <s v="Enrolled"/>
    <n v="10388"/>
    <n v="2667"/>
    <n v="3.62"/>
    <n v="35"/>
  </r>
  <r>
    <s v="S1715"/>
    <s v="Student_715"/>
    <s v="Data Science"/>
    <x v="3"/>
    <d v="2022-11-15T00:00:00"/>
    <s v="Completed"/>
    <n v="7318"/>
    <n v="8381"/>
    <n v="2.86"/>
    <n v="88"/>
  </r>
  <r>
    <s v="S1716"/>
    <s v="Student_716"/>
    <s v="Mechanical Engineering"/>
    <x v="2"/>
    <d v="2023-09-26T00:00:00"/>
    <s v="Completed"/>
    <n v="9113"/>
    <n v="5810"/>
    <n v="3.84"/>
    <n v="86"/>
  </r>
  <r>
    <s v="S1717"/>
    <s v="Student_717"/>
    <s v="Mechanical Engineering"/>
    <x v="3"/>
    <d v="2022-04-01T00:00:00"/>
    <s v="Enrolled"/>
    <n v="6712"/>
    <n v="1250"/>
    <n v="2.1800000000000002"/>
    <n v="10"/>
  </r>
  <r>
    <s v="S1718"/>
    <s v="Student_718"/>
    <s v="Architecture"/>
    <x v="3"/>
    <d v="2023-09-11T00:00:00"/>
    <s v="Enrolled"/>
    <n v="3350"/>
    <n v="107"/>
    <n v="2.92"/>
    <n v="109"/>
  </r>
  <r>
    <s v="S1719"/>
    <s v="Student_719"/>
    <s v="Mechanical Engineering"/>
    <x v="2"/>
    <d v="2022-12-11T00:00:00"/>
    <s v="Completed"/>
    <n v="2209"/>
    <n v="2392"/>
    <n v="3.49"/>
    <n v="66"/>
  </r>
  <r>
    <s v="S1720"/>
    <s v="Student_720"/>
    <s v="Economics"/>
    <x v="2"/>
    <d v="2022-09-24T00:00:00"/>
    <s v="Enrolled"/>
    <n v="13928"/>
    <n v="6933"/>
    <n v="3.37"/>
    <n v="64"/>
  </r>
  <r>
    <s v="S1721"/>
    <s v="Student_721"/>
    <s v="Biology"/>
    <x v="2"/>
    <d v="2023-10-28T00:00:00"/>
    <s v="Enrolled"/>
    <n v="9516"/>
    <n v="729"/>
    <n v="3.16"/>
    <n v="96"/>
  </r>
  <r>
    <s v="S1722"/>
    <s v="Student_722"/>
    <s v="Mechanical Engineering"/>
    <x v="3"/>
    <d v="2022-01-30T00:00:00"/>
    <s v="Enrolled"/>
    <n v="5145"/>
    <n v="6014"/>
    <n v="2.98"/>
    <n v="32"/>
  </r>
  <r>
    <s v="S1723"/>
    <s v="Student_723"/>
    <s v="Economics"/>
    <x v="0"/>
    <d v="2022-07-13T00:00:00"/>
    <s v="Completed"/>
    <n v="6799"/>
    <n v="1246"/>
    <n v="3.07"/>
    <n v="45"/>
  </r>
  <r>
    <s v="S1724"/>
    <s v="Student_724"/>
    <s v="Philosophy"/>
    <x v="1"/>
    <d v="2023-01-30T00:00:00"/>
    <s v="Enrolled"/>
    <n v="7388"/>
    <n v="9272"/>
    <n v="3.7"/>
    <n v="118"/>
  </r>
  <r>
    <s v="S1725"/>
    <s v="Student_725"/>
    <s v="Biology"/>
    <x v="2"/>
    <d v="2023-12-29T00:00:00"/>
    <s v="Enrolled"/>
    <n v="2383"/>
    <n v="1670"/>
    <n v="2.82"/>
    <n v="8"/>
  </r>
  <r>
    <s v="S1726"/>
    <s v="Student_726"/>
    <s v="Philosophy"/>
    <x v="1"/>
    <d v="2022-02-13T00:00:00"/>
    <s v="Completed"/>
    <n v="7853"/>
    <n v="8847"/>
    <n v="2.4300000000000002"/>
    <n v="4"/>
  </r>
  <r>
    <s v="S1727"/>
    <s v="Student_727"/>
    <s v="Mechanical Engineering"/>
    <x v="0"/>
    <d v="2024-04-01T00:00:00"/>
    <s v="Enrolled"/>
    <n v="12713"/>
    <n v="352"/>
    <n v="3.92"/>
    <n v="95"/>
  </r>
  <r>
    <s v="S1728"/>
    <s v="Student_728"/>
    <s v="Architecture"/>
    <x v="3"/>
    <d v="2022-09-17T00:00:00"/>
    <s v="Completed"/>
    <n v="4256"/>
    <n v="1159"/>
    <n v="2.89"/>
    <n v="32"/>
  </r>
  <r>
    <s v="S1729"/>
    <s v="Student_729"/>
    <s v="Mechanical Engineering"/>
    <x v="2"/>
    <d v="2022-09-27T00:00:00"/>
    <s v="Enrolled"/>
    <n v="9110"/>
    <n v="7109"/>
    <n v="3.07"/>
    <n v="103"/>
  </r>
  <r>
    <s v="S1730"/>
    <s v="Student_730"/>
    <s v="Economics"/>
    <x v="1"/>
    <d v="2023-01-23T00:00:00"/>
    <s v="Dropped"/>
    <n v="3316"/>
    <n v="7822"/>
    <n v="2.2799999999999998"/>
    <n v="110"/>
  </r>
  <r>
    <s v="S1731"/>
    <s v="Student_731"/>
    <s v="Data Science"/>
    <x v="3"/>
    <d v="2024-01-09T00:00:00"/>
    <s v="Enrolled"/>
    <n v="5395"/>
    <n v="4845"/>
    <n v="3.29"/>
    <n v="50"/>
  </r>
  <r>
    <s v="S1732"/>
    <s v="Student_732"/>
    <s v="Biology"/>
    <x v="3"/>
    <d v="2024-02-01T00:00:00"/>
    <s v="Enrolled"/>
    <n v="13318"/>
    <n v="4842"/>
    <n v="3.79"/>
    <n v="45"/>
  </r>
  <r>
    <s v="S1733"/>
    <s v="Student_733"/>
    <s v="Economics"/>
    <x v="0"/>
    <d v="2022-08-27T00:00:00"/>
    <s v="Completed"/>
    <n v="6241"/>
    <n v="5128"/>
    <n v="3.92"/>
    <n v="111"/>
  </r>
  <r>
    <s v="S1734"/>
    <s v="Student_734"/>
    <s v="Architecture"/>
    <x v="1"/>
    <d v="2022-01-17T00:00:00"/>
    <s v="Enrolled"/>
    <n v="8037"/>
    <n v="3076"/>
    <n v="2.75"/>
    <n v="28"/>
  </r>
  <r>
    <s v="S1735"/>
    <s v="Student_735"/>
    <s v="Philosophy"/>
    <x v="1"/>
    <d v="2022-06-19T00:00:00"/>
    <s v="Enrolled"/>
    <n v="10127"/>
    <n v="4309"/>
    <n v="3.84"/>
    <n v="89"/>
  </r>
  <r>
    <s v="S1736"/>
    <s v="Student_736"/>
    <s v="Biology"/>
    <x v="3"/>
    <d v="2023-02-18T00:00:00"/>
    <s v="Enrolled"/>
    <n v="12789"/>
    <n v="311"/>
    <n v="2.92"/>
    <n v="90"/>
  </r>
  <r>
    <s v="S1737"/>
    <s v="Student_737"/>
    <s v="Architecture"/>
    <x v="0"/>
    <d v="2022-06-07T00:00:00"/>
    <s v="Enrolled"/>
    <n v="10155"/>
    <n v="9072"/>
    <n v="3.99"/>
    <n v="38"/>
  </r>
  <r>
    <s v="S1738"/>
    <s v="Student_738"/>
    <s v="Architecture"/>
    <x v="2"/>
    <d v="2023-02-18T00:00:00"/>
    <s v="Enrolled"/>
    <n v="6971"/>
    <n v="6639"/>
    <n v="2.6"/>
    <n v="54"/>
  </r>
  <r>
    <s v="S1739"/>
    <s v="Student_739"/>
    <s v="Architecture"/>
    <x v="0"/>
    <d v="2022-02-04T00:00:00"/>
    <s v="Enrolled"/>
    <n v="9877"/>
    <n v="1236"/>
    <n v="3.69"/>
    <n v="25"/>
  </r>
  <r>
    <s v="S1740"/>
    <s v="Student_740"/>
    <s v="Data Science"/>
    <x v="1"/>
    <d v="2023-07-09T00:00:00"/>
    <s v="Enrolled"/>
    <n v="9561"/>
    <n v="5098"/>
    <n v="3.79"/>
    <n v="68"/>
  </r>
  <r>
    <s v="S1741"/>
    <s v="Student_741"/>
    <s v="Architecture"/>
    <x v="0"/>
    <d v="2022-05-16T00:00:00"/>
    <s v="Enrolled"/>
    <n v="6012"/>
    <n v="965"/>
    <n v="2.27"/>
    <n v="50"/>
  </r>
  <r>
    <s v="S1742"/>
    <s v="Student_742"/>
    <s v="Psychology"/>
    <x v="0"/>
    <d v="2023-08-10T00:00:00"/>
    <s v="Enrolled"/>
    <n v="12717"/>
    <n v="5005"/>
    <n v="3.55"/>
    <n v="61"/>
  </r>
  <r>
    <s v="S1743"/>
    <s v="Student_743"/>
    <s v="Economics"/>
    <x v="1"/>
    <d v="2023-05-16T00:00:00"/>
    <s v="Enrolled"/>
    <n v="5344"/>
    <n v="2596"/>
    <n v="2.97"/>
    <n v="108"/>
  </r>
  <r>
    <s v="S1744"/>
    <s v="Student_744"/>
    <s v="Philosophy"/>
    <x v="3"/>
    <d v="2022-08-31T00:00:00"/>
    <s v="Enrolled"/>
    <n v="2025"/>
    <n v="1760"/>
    <n v="3.27"/>
    <n v="23"/>
  </r>
  <r>
    <s v="S1745"/>
    <s v="Student_745"/>
    <s v="Data Science"/>
    <x v="2"/>
    <d v="2022-10-17T00:00:00"/>
    <s v="Enrolled"/>
    <n v="13185"/>
    <n v="8241"/>
    <n v="3.51"/>
    <n v="55"/>
  </r>
  <r>
    <s v="S1746"/>
    <s v="Student_746"/>
    <s v="Architecture"/>
    <x v="0"/>
    <d v="2024-03-18T00:00:00"/>
    <s v="Enrolled"/>
    <n v="3683"/>
    <n v="377"/>
    <n v="2.8"/>
    <n v="9"/>
  </r>
  <r>
    <s v="S1747"/>
    <s v="Student_747"/>
    <s v="Data Science"/>
    <x v="3"/>
    <d v="2023-06-10T00:00:00"/>
    <s v="Enrolled"/>
    <n v="6337"/>
    <n v="3748"/>
    <n v="2.79"/>
    <n v="38"/>
  </r>
  <r>
    <s v="S1748"/>
    <s v="Student_748"/>
    <s v="Economics"/>
    <x v="0"/>
    <d v="2022-09-20T00:00:00"/>
    <s v="Enrolled"/>
    <n v="10576"/>
    <n v="4900"/>
    <n v="3.87"/>
    <n v="12"/>
  </r>
  <r>
    <s v="S1749"/>
    <s v="Student_749"/>
    <s v="Architecture"/>
    <x v="2"/>
    <d v="2023-06-05T00:00:00"/>
    <s v="Completed"/>
    <n v="13691"/>
    <n v="883"/>
    <n v="2.06"/>
    <n v="76"/>
  </r>
  <r>
    <s v="S1750"/>
    <s v="Student_750"/>
    <s v="Architecture"/>
    <x v="1"/>
    <d v="2024-03-28T00:00:00"/>
    <s v="Enrolled"/>
    <n v="10341"/>
    <n v="7548"/>
    <n v="2.59"/>
    <n v="55"/>
  </r>
  <r>
    <s v="S1751"/>
    <s v="Student_751"/>
    <s v="Architecture"/>
    <x v="1"/>
    <d v="2022-01-12T00:00:00"/>
    <s v="Enrolled"/>
    <n v="6833"/>
    <n v="3054"/>
    <n v="3.59"/>
    <n v="100"/>
  </r>
  <r>
    <s v="S1752"/>
    <s v="Student_752"/>
    <s v="Business Analytics"/>
    <x v="3"/>
    <d v="2024-01-09T00:00:00"/>
    <s v="Enrolled"/>
    <n v="11055"/>
    <n v="9037"/>
    <n v="3.57"/>
    <n v="60"/>
  </r>
  <r>
    <s v="S1753"/>
    <s v="Student_753"/>
    <s v="Architecture"/>
    <x v="3"/>
    <d v="2022-11-30T00:00:00"/>
    <s v="Enrolled"/>
    <n v="4932"/>
    <n v="5140"/>
    <n v="2.15"/>
    <n v="16"/>
  </r>
  <r>
    <s v="S1754"/>
    <s v="Student_754"/>
    <s v="Business Analytics"/>
    <x v="3"/>
    <d v="2024-06-01T00:00:00"/>
    <s v="Enrolled"/>
    <n v="11129"/>
    <n v="7535"/>
    <n v="2.5499999999999998"/>
    <n v="103"/>
  </r>
  <r>
    <s v="S1755"/>
    <s v="Student_755"/>
    <s v="Economics"/>
    <x v="0"/>
    <d v="2022-10-28T00:00:00"/>
    <s v="Dropped"/>
    <n v="6819"/>
    <n v="1912"/>
    <n v="3.5"/>
    <n v="106"/>
  </r>
  <r>
    <s v="S1756"/>
    <s v="Student_756"/>
    <s v="Economics"/>
    <x v="0"/>
    <d v="2022-10-09T00:00:00"/>
    <s v="Completed"/>
    <n v="2016"/>
    <n v="3726"/>
    <n v="2.34"/>
    <n v="68"/>
  </r>
  <r>
    <s v="S1757"/>
    <s v="Student_757"/>
    <s v="Architecture"/>
    <x v="2"/>
    <d v="2022-05-05T00:00:00"/>
    <s v="Completed"/>
    <n v="4792"/>
    <n v="8258"/>
    <n v="2.34"/>
    <n v="62"/>
  </r>
  <r>
    <s v="S1758"/>
    <s v="Student_758"/>
    <s v="Architecture"/>
    <x v="2"/>
    <d v="2022-06-01T00:00:00"/>
    <s v="Completed"/>
    <n v="11623"/>
    <n v="4266"/>
    <n v="2.66"/>
    <n v="104"/>
  </r>
  <r>
    <s v="S1759"/>
    <s v="Student_759"/>
    <s v="Psychology"/>
    <x v="2"/>
    <d v="2022-12-17T00:00:00"/>
    <s v="Enrolled"/>
    <n v="8319"/>
    <n v="8308"/>
    <n v="2.27"/>
    <n v="50"/>
  </r>
  <r>
    <s v="S1760"/>
    <s v="Student_760"/>
    <s v="Biology"/>
    <x v="0"/>
    <d v="2023-04-29T00:00:00"/>
    <s v="Enrolled"/>
    <n v="8191"/>
    <n v="3306"/>
    <n v="2.2400000000000002"/>
    <n v="73"/>
  </r>
  <r>
    <s v="S1761"/>
    <s v="Student_761"/>
    <s v="Business Analytics"/>
    <x v="0"/>
    <d v="2022-08-29T00:00:00"/>
    <s v="Enrolled"/>
    <n v="7244"/>
    <n v="2886"/>
    <n v="3.52"/>
    <n v="57"/>
  </r>
  <r>
    <s v="S1762"/>
    <s v="Student_762"/>
    <s v="Psychology"/>
    <x v="0"/>
    <d v="2022-08-14T00:00:00"/>
    <s v="Enrolled"/>
    <n v="9367"/>
    <n v="4635"/>
    <n v="3.44"/>
    <n v="74"/>
  </r>
  <r>
    <s v="S1763"/>
    <s v="Student_763"/>
    <s v="Psychology"/>
    <x v="0"/>
    <d v="2024-01-20T00:00:00"/>
    <s v="Enrolled"/>
    <n v="10808"/>
    <n v="7607"/>
    <n v="3.05"/>
    <n v="0"/>
  </r>
  <r>
    <s v="S1764"/>
    <s v="Student_764"/>
    <s v="Economics"/>
    <x v="0"/>
    <d v="2023-03-18T00:00:00"/>
    <s v="Enrolled"/>
    <n v="8446"/>
    <n v="1368"/>
    <n v="2.1"/>
    <n v="112"/>
  </r>
  <r>
    <s v="S1765"/>
    <s v="Student_765"/>
    <s v="Economics"/>
    <x v="0"/>
    <d v="2023-12-25T00:00:00"/>
    <s v="Enrolled"/>
    <n v="2490"/>
    <n v="8720"/>
    <n v="2.14"/>
    <n v="12"/>
  </r>
  <r>
    <s v="S1766"/>
    <s v="Student_766"/>
    <s v="Business Analytics"/>
    <x v="2"/>
    <d v="2022-06-16T00:00:00"/>
    <s v="Completed"/>
    <n v="11291"/>
    <n v="3997"/>
    <n v="2.1"/>
    <n v="74"/>
  </r>
  <r>
    <s v="S1767"/>
    <s v="Student_767"/>
    <s v="Economics"/>
    <x v="1"/>
    <d v="2022-09-20T00:00:00"/>
    <s v="Enrolled"/>
    <n v="4470"/>
    <n v="5720"/>
    <n v="2.62"/>
    <n v="24"/>
  </r>
  <r>
    <s v="S1768"/>
    <s v="Student_768"/>
    <s v="Business Analytics"/>
    <x v="3"/>
    <d v="2023-04-20T00:00:00"/>
    <s v="Dropped"/>
    <n v="8068"/>
    <n v="1190"/>
    <n v="3.28"/>
    <n v="39"/>
  </r>
  <r>
    <s v="S1769"/>
    <s v="Student_769"/>
    <s v="Philosophy"/>
    <x v="1"/>
    <d v="2022-07-23T00:00:00"/>
    <s v="Completed"/>
    <n v="2556"/>
    <n v="3049"/>
    <n v="3.23"/>
    <n v="66"/>
  </r>
  <r>
    <s v="S1770"/>
    <s v="Student_770"/>
    <s v="Data Science"/>
    <x v="2"/>
    <d v="2023-10-06T00:00:00"/>
    <s v="Completed"/>
    <n v="13388"/>
    <n v="4708"/>
    <n v="2.65"/>
    <n v="114"/>
  </r>
  <r>
    <s v="S1771"/>
    <s v="Student_771"/>
    <s v="Business Analytics"/>
    <x v="0"/>
    <d v="2024-02-28T00:00:00"/>
    <s v="Enrolled"/>
    <n v="8490"/>
    <n v="5406"/>
    <n v="3.29"/>
    <n v="51"/>
  </r>
  <r>
    <s v="S1772"/>
    <s v="Student_772"/>
    <s v="Data Science"/>
    <x v="2"/>
    <d v="2024-03-04T00:00:00"/>
    <s v="Enrolled"/>
    <n v="5597"/>
    <n v="449"/>
    <n v="3.8"/>
    <n v="106"/>
  </r>
  <r>
    <s v="S1773"/>
    <s v="Student_773"/>
    <s v="Mechanical Engineering"/>
    <x v="1"/>
    <d v="2022-06-23T00:00:00"/>
    <s v="Completed"/>
    <n v="3334"/>
    <n v="4265"/>
    <n v="2.79"/>
    <n v="49"/>
  </r>
  <r>
    <s v="S1774"/>
    <s v="Student_774"/>
    <s v="Psychology"/>
    <x v="3"/>
    <d v="2023-02-25T00:00:00"/>
    <s v="Enrolled"/>
    <n v="5127"/>
    <n v="1138"/>
    <n v="2.08"/>
    <n v="109"/>
  </r>
  <r>
    <s v="S1775"/>
    <s v="Student_775"/>
    <s v="Data Science"/>
    <x v="1"/>
    <d v="2023-10-31T00:00:00"/>
    <s v="Completed"/>
    <n v="5285"/>
    <n v="116"/>
    <n v="2.82"/>
    <n v="96"/>
  </r>
  <r>
    <s v="S1776"/>
    <s v="Student_776"/>
    <s v="Mechanical Engineering"/>
    <x v="0"/>
    <d v="2022-03-02T00:00:00"/>
    <s v="Completed"/>
    <n v="13700"/>
    <n v="9745"/>
    <n v="3.99"/>
    <n v="32"/>
  </r>
  <r>
    <s v="S1777"/>
    <s v="Student_777"/>
    <s v="Mechanical Engineering"/>
    <x v="2"/>
    <d v="2023-11-18T00:00:00"/>
    <s v="Completed"/>
    <n v="5236"/>
    <n v="2559"/>
    <n v="2.0299999999999998"/>
    <n v="28"/>
  </r>
  <r>
    <s v="S1778"/>
    <s v="Student_778"/>
    <s v="Economics"/>
    <x v="3"/>
    <d v="2022-09-14T00:00:00"/>
    <s v="Enrolled"/>
    <n v="14446"/>
    <n v="6710"/>
    <n v="3.67"/>
    <n v="20"/>
  </r>
  <r>
    <s v="S1779"/>
    <s v="Student_779"/>
    <s v="Biology"/>
    <x v="2"/>
    <d v="2024-01-02T00:00:00"/>
    <s v="Enrolled"/>
    <n v="9347"/>
    <n v="931"/>
    <n v="2.48"/>
    <n v="77"/>
  </r>
  <r>
    <s v="S1780"/>
    <s v="Student_780"/>
    <s v="Psychology"/>
    <x v="2"/>
    <d v="2022-10-10T00:00:00"/>
    <s v="Enrolled"/>
    <n v="7036"/>
    <n v="8702"/>
    <n v="2.81"/>
    <n v="92"/>
  </r>
  <r>
    <s v="S1781"/>
    <s v="Student_781"/>
    <s v="Data Science"/>
    <x v="0"/>
    <d v="2023-09-27T00:00:00"/>
    <s v="Dropped"/>
    <n v="2807"/>
    <n v="4412"/>
    <n v="2.1"/>
    <n v="17"/>
  </r>
  <r>
    <s v="S1782"/>
    <s v="Student_782"/>
    <s v="Philosophy"/>
    <x v="3"/>
    <d v="2022-01-11T00:00:00"/>
    <s v="Completed"/>
    <n v="4713"/>
    <n v="2905"/>
    <n v="2.68"/>
    <n v="83"/>
  </r>
  <r>
    <s v="S1783"/>
    <s v="Student_783"/>
    <s v="Business Analytics"/>
    <x v="3"/>
    <d v="2023-06-23T00:00:00"/>
    <s v="Enrolled"/>
    <n v="8738"/>
    <n v="8784"/>
    <n v="3.88"/>
    <n v="29"/>
  </r>
  <r>
    <s v="S1784"/>
    <s v="Student_784"/>
    <s v="Psychology"/>
    <x v="2"/>
    <d v="2023-10-19T00:00:00"/>
    <s v="Enrolled"/>
    <n v="5873"/>
    <n v="6663"/>
    <n v="2.68"/>
    <n v="60"/>
  </r>
  <r>
    <s v="S1785"/>
    <s v="Student_785"/>
    <s v="Business Analytics"/>
    <x v="3"/>
    <d v="2023-08-14T00:00:00"/>
    <s v="Enrolled"/>
    <n v="2955"/>
    <n v="3577"/>
    <n v="3.87"/>
    <n v="92"/>
  </r>
  <r>
    <s v="S1786"/>
    <s v="Student_786"/>
    <s v="Biology"/>
    <x v="0"/>
    <d v="2023-09-20T00:00:00"/>
    <s v="Completed"/>
    <n v="14511"/>
    <n v="7022"/>
    <n v="3.28"/>
    <n v="66"/>
  </r>
  <r>
    <s v="S1787"/>
    <s v="Student_787"/>
    <s v="Economics"/>
    <x v="0"/>
    <d v="2024-03-28T00:00:00"/>
    <s v="Enrolled"/>
    <n v="5957"/>
    <n v="5173"/>
    <n v="2.11"/>
    <n v="76"/>
  </r>
  <r>
    <s v="S1788"/>
    <s v="Student_788"/>
    <s v="Mechanical Engineering"/>
    <x v="1"/>
    <d v="2023-10-06T00:00:00"/>
    <s v="Enrolled"/>
    <n v="12871"/>
    <n v="6263"/>
    <n v="2.78"/>
    <n v="55"/>
  </r>
  <r>
    <s v="S1789"/>
    <s v="Student_789"/>
    <s v="Psychology"/>
    <x v="0"/>
    <d v="2023-12-05T00:00:00"/>
    <s v="Enrolled"/>
    <n v="10218"/>
    <n v="2605"/>
    <n v="2.38"/>
    <n v="103"/>
  </r>
  <r>
    <s v="S1790"/>
    <s v="Student_790"/>
    <s v="Data Science"/>
    <x v="0"/>
    <d v="2023-11-03T00:00:00"/>
    <s v="Completed"/>
    <n v="6960"/>
    <n v="7251"/>
    <n v="3.64"/>
    <n v="23"/>
  </r>
  <r>
    <s v="S1791"/>
    <s v="Student_791"/>
    <s v="Economics"/>
    <x v="2"/>
    <d v="2022-09-04T00:00:00"/>
    <s v="Enrolled"/>
    <n v="6829"/>
    <n v="4244"/>
    <n v="3.45"/>
    <n v="39"/>
  </r>
  <r>
    <s v="S1792"/>
    <s v="Student_792"/>
    <s v="Philosophy"/>
    <x v="1"/>
    <d v="2024-06-01T00:00:00"/>
    <s v="Enrolled"/>
    <n v="9470"/>
    <n v="8209"/>
    <n v="2.23"/>
    <n v="17"/>
  </r>
  <r>
    <s v="S1793"/>
    <s v="Student_793"/>
    <s v="Architecture"/>
    <x v="1"/>
    <d v="2022-10-11T00:00:00"/>
    <s v="Completed"/>
    <n v="11385"/>
    <n v="4400"/>
    <n v="3.13"/>
    <n v="103"/>
  </r>
  <r>
    <s v="S1794"/>
    <s v="Student_794"/>
    <s v="Architecture"/>
    <x v="3"/>
    <d v="2024-02-03T00:00:00"/>
    <s v="Dropped"/>
    <n v="6371"/>
    <n v="1413"/>
    <n v="2.0299999999999998"/>
    <n v="9"/>
  </r>
  <r>
    <s v="S1795"/>
    <s v="Student_795"/>
    <s v="Architecture"/>
    <x v="0"/>
    <d v="2023-09-19T00:00:00"/>
    <s v="Enrolled"/>
    <n v="12348"/>
    <n v="7249"/>
    <n v="3.99"/>
    <n v="86"/>
  </r>
  <r>
    <s v="S1796"/>
    <s v="Student_796"/>
    <s v="Psychology"/>
    <x v="0"/>
    <d v="2023-05-22T00:00:00"/>
    <s v="Completed"/>
    <n v="11630"/>
    <n v="4125"/>
    <n v="2.97"/>
    <n v="1"/>
  </r>
  <r>
    <s v="S1797"/>
    <s v="Student_797"/>
    <s v="Psychology"/>
    <x v="0"/>
    <d v="2024-05-21T00:00:00"/>
    <s v="Enrolled"/>
    <n v="8458"/>
    <n v="2663"/>
    <n v="3.13"/>
    <n v="103"/>
  </r>
  <r>
    <s v="S1798"/>
    <s v="Student_798"/>
    <s v="Economics"/>
    <x v="3"/>
    <d v="2023-11-28T00:00:00"/>
    <s v="Enrolled"/>
    <n v="5481"/>
    <n v="3750"/>
    <n v="2.04"/>
    <n v="99"/>
  </r>
  <r>
    <s v="S1799"/>
    <s v="Student_799"/>
    <s v="Architecture"/>
    <x v="1"/>
    <d v="2023-01-30T00:00:00"/>
    <s v="Enrolled"/>
    <n v="9827"/>
    <n v="3072"/>
    <n v="3.6"/>
    <n v="9"/>
  </r>
  <r>
    <s v="S1800"/>
    <s v="Student_800"/>
    <s v="Psychology"/>
    <x v="0"/>
    <d v="2023-10-14T00:00:00"/>
    <s v="Enrolled"/>
    <n v="9017"/>
    <n v="2433"/>
    <n v="2.5"/>
    <n v="104"/>
  </r>
  <r>
    <s v="S1801"/>
    <s v="Student_801"/>
    <s v="Biology"/>
    <x v="2"/>
    <d v="2023-02-22T00:00:00"/>
    <s v="Enrolled"/>
    <n v="7088"/>
    <n v="1865"/>
    <n v="3.1"/>
    <n v="13"/>
  </r>
  <r>
    <s v="S1802"/>
    <s v="Student_802"/>
    <s v="Architecture"/>
    <x v="1"/>
    <d v="2023-10-20T00:00:00"/>
    <s v="Enrolled"/>
    <n v="6708"/>
    <n v="3378"/>
    <n v="2.4500000000000002"/>
    <n v="116"/>
  </r>
  <r>
    <s v="S1803"/>
    <s v="Student_803"/>
    <s v="Architecture"/>
    <x v="3"/>
    <d v="2022-10-20T00:00:00"/>
    <s v="Enrolled"/>
    <n v="8649"/>
    <n v="259"/>
    <n v="3.8"/>
    <n v="104"/>
  </r>
  <r>
    <s v="S1804"/>
    <s v="Student_804"/>
    <s v="Economics"/>
    <x v="0"/>
    <d v="2023-04-18T00:00:00"/>
    <s v="Enrolled"/>
    <n v="14403"/>
    <n v="6794"/>
    <n v="3.08"/>
    <n v="12"/>
  </r>
  <r>
    <s v="S1805"/>
    <s v="Student_805"/>
    <s v="Psychology"/>
    <x v="2"/>
    <d v="2024-01-23T00:00:00"/>
    <s v="Enrolled"/>
    <n v="6558"/>
    <n v="1313"/>
    <n v="3.07"/>
    <n v="41"/>
  </r>
  <r>
    <s v="S1806"/>
    <s v="Student_806"/>
    <s v="Architecture"/>
    <x v="2"/>
    <d v="2022-11-06T00:00:00"/>
    <s v="Enrolled"/>
    <n v="9997"/>
    <n v="9046"/>
    <n v="3.18"/>
    <n v="31"/>
  </r>
  <r>
    <s v="S1807"/>
    <s v="Student_807"/>
    <s v="Economics"/>
    <x v="3"/>
    <d v="2024-03-30T00:00:00"/>
    <s v="Enrolled"/>
    <n v="2195"/>
    <n v="5801"/>
    <n v="3.09"/>
    <n v="29"/>
  </r>
  <r>
    <s v="S1808"/>
    <s v="Student_808"/>
    <s v="Business Analytics"/>
    <x v="0"/>
    <d v="2022-01-18T00:00:00"/>
    <s v="Enrolled"/>
    <n v="5342"/>
    <n v="8331"/>
    <n v="2.34"/>
    <n v="28"/>
  </r>
  <r>
    <s v="S1809"/>
    <s v="Student_809"/>
    <s v="Architecture"/>
    <x v="0"/>
    <d v="2022-03-11T00:00:00"/>
    <s v="Completed"/>
    <n v="8312"/>
    <n v="1608"/>
    <n v="2.66"/>
    <n v="60"/>
  </r>
  <r>
    <s v="S1810"/>
    <s v="Student_810"/>
    <s v="Psychology"/>
    <x v="0"/>
    <d v="2022-08-08T00:00:00"/>
    <s v="Enrolled"/>
    <n v="11533"/>
    <n v="3137"/>
    <n v="3.99"/>
    <n v="102"/>
  </r>
  <r>
    <s v="S1811"/>
    <s v="Student_811"/>
    <s v="Biology"/>
    <x v="1"/>
    <d v="2022-12-27T00:00:00"/>
    <s v="Enrolled"/>
    <n v="13511"/>
    <n v="5464"/>
    <n v="3.98"/>
    <n v="28"/>
  </r>
  <r>
    <s v="S1812"/>
    <s v="Student_812"/>
    <s v="Business Analytics"/>
    <x v="1"/>
    <d v="2022-12-03T00:00:00"/>
    <s v="Enrolled"/>
    <n v="14695"/>
    <n v="6199"/>
    <n v="3.67"/>
    <n v="22"/>
  </r>
  <r>
    <s v="S1813"/>
    <s v="Student_813"/>
    <s v="Mechanical Engineering"/>
    <x v="2"/>
    <d v="2022-09-06T00:00:00"/>
    <s v="Enrolled"/>
    <n v="4571"/>
    <n v="8871"/>
    <n v="2.04"/>
    <n v="94"/>
  </r>
  <r>
    <s v="S1814"/>
    <s v="Student_814"/>
    <s v="Biology"/>
    <x v="2"/>
    <d v="2022-03-24T00:00:00"/>
    <s v="Completed"/>
    <n v="12837"/>
    <n v="5084"/>
    <n v="3.1"/>
    <n v="37"/>
  </r>
  <r>
    <s v="S1815"/>
    <s v="Student_815"/>
    <s v="Economics"/>
    <x v="0"/>
    <d v="2024-05-22T00:00:00"/>
    <s v="Completed"/>
    <n v="3199"/>
    <n v="5772"/>
    <n v="2.14"/>
    <n v="5"/>
  </r>
  <r>
    <s v="S1816"/>
    <s v="Student_816"/>
    <s v="Biology"/>
    <x v="2"/>
    <d v="2024-05-02T00:00:00"/>
    <s v="Completed"/>
    <n v="2199"/>
    <n v="5986"/>
    <n v="3.13"/>
    <n v="33"/>
  </r>
  <r>
    <s v="S1817"/>
    <s v="Student_817"/>
    <s v="Economics"/>
    <x v="2"/>
    <d v="2024-04-02T00:00:00"/>
    <s v="Completed"/>
    <n v="2150"/>
    <n v="6873"/>
    <n v="2.11"/>
    <n v="23"/>
  </r>
  <r>
    <s v="S1818"/>
    <s v="Student_818"/>
    <s v="Data Science"/>
    <x v="3"/>
    <d v="2024-06-18T00:00:00"/>
    <s v="Dropped"/>
    <n v="9905"/>
    <n v="6715"/>
    <n v="2.12"/>
    <n v="101"/>
  </r>
  <r>
    <s v="S1819"/>
    <s v="Student_819"/>
    <s v="Biology"/>
    <x v="3"/>
    <d v="2022-10-07T00:00:00"/>
    <s v="Enrolled"/>
    <n v="2124"/>
    <n v="464"/>
    <n v="3.19"/>
    <n v="39"/>
  </r>
  <r>
    <s v="S1820"/>
    <s v="Student_820"/>
    <s v="Architecture"/>
    <x v="0"/>
    <d v="2024-05-20T00:00:00"/>
    <s v="Enrolled"/>
    <n v="2690"/>
    <n v="7185"/>
    <n v="2.06"/>
    <n v="15"/>
  </r>
  <r>
    <s v="S1821"/>
    <s v="Student_821"/>
    <s v="Architecture"/>
    <x v="3"/>
    <d v="2022-07-28T00:00:00"/>
    <s v="Enrolled"/>
    <n v="13523"/>
    <n v="1946"/>
    <n v="2.35"/>
    <n v="2"/>
  </r>
  <r>
    <s v="S1822"/>
    <s v="Student_822"/>
    <s v="Business Analytics"/>
    <x v="2"/>
    <d v="2022-03-11T00:00:00"/>
    <s v="Enrolled"/>
    <n v="13442"/>
    <n v="1267"/>
    <n v="3.66"/>
    <n v="72"/>
  </r>
  <r>
    <s v="S1823"/>
    <s v="Student_823"/>
    <s v="Psychology"/>
    <x v="1"/>
    <d v="2024-02-05T00:00:00"/>
    <s v="Completed"/>
    <n v="6885"/>
    <n v="386"/>
    <n v="2.57"/>
    <n v="111"/>
  </r>
  <r>
    <s v="S1824"/>
    <s v="Student_824"/>
    <s v="Mechanical Engineering"/>
    <x v="3"/>
    <d v="2022-02-26T00:00:00"/>
    <s v="Completed"/>
    <n v="5021"/>
    <n v="5227"/>
    <n v="3.65"/>
    <n v="97"/>
  </r>
  <r>
    <s v="S1825"/>
    <s v="Student_825"/>
    <s v="Data Science"/>
    <x v="2"/>
    <d v="2022-02-21T00:00:00"/>
    <s v="Enrolled"/>
    <n v="7061"/>
    <n v="7017"/>
    <n v="3.69"/>
    <n v="26"/>
  </r>
  <r>
    <s v="S1826"/>
    <s v="Student_826"/>
    <s v="Biology"/>
    <x v="3"/>
    <d v="2024-04-27T00:00:00"/>
    <s v="Completed"/>
    <n v="7729"/>
    <n v="3775"/>
    <n v="2.08"/>
    <n v="59"/>
  </r>
  <r>
    <s v="S1827"/>
    <s v="Student_827"/>
    <s v="Philosophy"/>
    <x v="1"/>
    <d v="2022-03-18T00:00:00"/>
    <s v="Completed"/>
    <n v="12330"/>
    <n v="3766"/>
    <n v="3.85"/>
    <n v="59"/>
  </r>
  <r>
    <s v="S1828"/>
    <s v="Student_828"/>
    <s v="Business Analytics"/>
    <x v="2"/>
    <d v="2022-03-29T00:00:00"/>
    <s v="Completed"/>
    <n v="11714"/>
    <n v="8902"/>
    <n v="2.66"/>
    <n v="87"/>
  </r>
  <r>
    <s v="S1829"/>
    <s v="Student_829"/>
    <s v="Biology"/>
    <x v="1"/>
    <d v="2022-03-21T00:00:00"/>
    <s v="Completed"/>
    <n v="11559"/>
    <n v="7261"/>
    <n v="3.35"/>
    <n v="13"/>
  </r>
  <r>
    <s v="S1830"/>
    <s v="Student_830"/>
    <s v="Architecture"/>
    <x v="3"/>
    <d v="2024-02-23T00:00:00"/>
    <s v="Enrolled"/>
    <n v="14978"/>
    <n v="1326"/>
    <n v="2.2400000000000002"/>
    <n v="12"/>
  </r>
  <r>
    <s v="S1831"/>
    <s v="Student_831"/>
    <s v="Philosophy"/>
    <x v="0"/>
    <d v="2022-02-23T00:00:00"/>
    <s v="Enrolled"/>
    <n v="11976"/>
    <n v="1826"/>
    <n v="2.2200000000000002"/>
    <n v="10"/>
  </r>
  <r>
    <s v="S1832"/>
    <s v="Student_832"/>
    <s v="Business Analytics"/>
    <x v="1"/>
    <d v="2023-01-04T00:00:00"/>
    <s v="Enrolled"/>
    <n v="14178"/>
    <n v="2222"/>
    <n v="3.45"/>
    <n v="91"/>
  </r>
  <r>
    <s v="S1833"/>
    <s v="Student_833"/>
    <s v="Data Science"/>
    <x v="0"/>
    <d v="2022-02-19T00:00:00"/>
    <s v="Enrolled"/>
    <n v="12592"/>
    <n v="161"/>
    <n v="2.27"/>
    <n v="68"/>
  </r>
  <r>
    <s v="S1834"/>
    <s v="Student_834"/>
    <s v="Business Analytics"/>
    <x v="1"/>
    <d v="2023-02-07T00:00:00"/>
    <s v="Completed"/>
    <n v="2380"/>
    <n v="9095"/>
    <n v="2.41"/>
    <n v="3"/>
  </r>
  <r>
    <s v="S1835"/>
    <s v="Student_835"/>
    <s v="Biology"/>
    <x v="2"/>
    <d v="2023-03-02T00:00:00"/>
    <s v="Enrolled"/>
    <n v="3078"/>
    <n v="3622"/>
    <n v="3.39"/>
    <n v="72"/>
  </r>
  <r>
    <s v="S1836"/>
    <s v="Student_836"/>
    <s v="Mechanical Engineering"/>
    <x v="2"/>
    <d v="2024-01-30T00:00:00"/>
    <s v="Dropped"/>
    <n v="6374"/>
    <n v="1397"/>
    <n v="2.91"/>
    <n v="52"/>
  </r>
  <r>
    <s v="S1837"/>
    <s v="Student_837"/>
    <s v="Mechanical Engineering"/>
    <x v="1"/>
    <d v="2023-10-03T00:00:00"/>
    <s v="Completed"/>
    <n v="3040"/>
    <n v="5676"/>
    <n v="3.86"/>
    <n v="92"/>
  </r>
  <r>
    <s v="S1838"/>
    <s v="Student_838"/>
    <s v="Biology"/>
    <x v="2"/>
    <d v="2022-06-13T00:00:00"/>
    <s v="Completed"/>
    <n v="13689"/>
    <n v="313"/>
    <n v="3.95"/>
    <n v="78"/>
  </r>
  <r>
    <s v="S1839"/>
    <s v="Student_839"/>
    <s v="Biology"/>
    <x v="1"/>
    <d v="2023-02-01T00:00:00"/>
    <s v="Enrolled"/>
    <n v="6036"/>
    <n v="6021"/>
    <n v="2.17"/>
    <n v="39"/>
  </r>
  <r>
    <s v="S1840"/>
    <s v="Student_840"/>
    <s v="Economics"/>
    <x v="1"/>
    <d v="2024-02-18T00:00:00"/>
    <s v="Completed"/>
    <n v="9926"/>
    <n v="7453"/>
    <n v="3.31"/>
    <n v="7"/>
  </r>
  <r>
    <s v="S1841"/>
    <s v="Student_841"/>
    <s v="Psychology"/>
    <x v="0"/>
    <d v="2022-08-03T00:00:00"/>
    <s v="Completed"/>
    <n v="9699"/>
    <n v="354"/>
    <n v="3.97"/>
    <n v="25"/>
  </r>
  <r>
    <s v="S1842"/>
    <s v="Student_842"/>
    <s v="Psychology"/>
    <x v="0"/>
    <d v="2022-06-15T00:00:00"/>
    <s v="Enrolled"/>
    <n v="7281"/>
    <n v="5074"/>
    <n v="3.26"/>
    <n v="89"/>
  </r>
  <r>
    <s v="S1843"/>
    <s v="Student_843"/>
    <s v="Biology"/>
    <x v="1"/>
    <d v="2022-10-19T00:00:00"/>
    <s v="Dropped"/>
    <n v="7435"/>
    <n v="5879"/>
    <n v="3.57"/>
    <n v="17"/>
  </r>
  <r>
    <s v="S1844"/>
    <s v="Student_844"/>
    <s v="Mechanical Engineering"/>
    <x v="0"/>
    <d v="2024-04-12T00:00:00"/>
    <s v="Enrolled"/>
    <n v="14977"/>
    <n v="374"/>
    <n v="2.36"/>
    <n v="60"/>
  </r>
  <r>
    <s v="S1845"/>
    <s v="Student_845"/>
    <s v="Data Science"/>
    <x v="3"/>
    <d v="2023-06-15T00:00:00"/>
    <s v="Enrolled"/>
    <n v="14578"/>
    <n v="8597"/>
    <n v="3.36"/>
    <n v="34"/>
  </r>
  <r>
    <s v="S1846"/>
    <s v="Student_846"/>
    <s v="Philosophy"/>
    <x v="2"/>
    <d v="2022-02-20T00:00:00"/>
    <s v="Completed"/>
    <n v="2664"/>
    <n v="8878"/>
    <n v="2.5099999999999998"/>
    <n v="77"/>
  </r>
  <r>
    <s v="S1847"/>
    <s v="Student_847"/>
    <s v="Business Analytics"/>
    <x v="1"/>
    <d v="2022-08-19T00:00:00"/>
    <s v="Enrolled"/>
    <n v="11301"/>
    <n v="5420"/>
    <n v="3.56"/>
    <n v="96"/>
  </r>
  <r>
    <s v="S1848"/>
    <s v="Student_848"/>
    <s v="Business Analytics"/>
    <x v="2"/>
    <d v="2023-09-04T00:00:00"/>
    <s v="Completed"/>
    <n v="4379"/>
    <n v="9901"/>
    <n v="2.65"/>
    <n v="39"/>
  </r>
  <r>
    <s v="S1849"/>
    <s v="Student_849"/>
    <s v="Economics"/>
    <x v="3"/>
    <d v="2022-07-25T00:00:00"/>
    <s v="Enrolled"/>
    <n v="13197"/>
    <n v="2495"/>
    <n v="2.7"/>
    <n v="26"/>
  </r>
  <r>
    <s v="S1850"/>
    <s v="Student_850"/>
    <s v="Architecture"/>
    <x v="1"/>
    <d v="2023-10-09T00:00:00"/>
    <s v="Completed"/>
    <n v="14472"/>
    <n v="8730"/>
    <n v="3.43"/>
    <n v="18"/>
  </r>
  <r>
    <s v="S1851"/>
    <s v="Student_851"/>
    <s v="Business Analytics"/>
    <x v="3"/>
    <d v="2024-04-26T00:00:00"/>
    <s v="Completed"/>
    <n v="6807"/>
    <n v="8983"/>
    <n v="2.98"/>
    <n v="47"/>
  </r>
  <r>
    <s v="S1852"/>
    <s v="Student_852"/>
    <s v="Psychology"/>
    <x v="1"/>
    <d v="2022-03-20T00:00:00"/>
    <s v="Enrolled"/>
    <n v="5918"/>
    <n v="3347"/>
    <n v="2.04"/>
    <n v="105"/>
  </r>
  <r>
    <s v="S1853"/>
    <s v="Student_853"/>
    <s v="Data Science"/>
    <x v="2"/>
    <d v="2023-10-11T00:00:00"/>
    <s v="Completed"/>
    <n v="6149"/>
    <n v="4635"/>
    <n v="2.63"/>
    <n v="118"/>
  </r>
  <r>
    <s v="S1854"/>
    <s v="Student_854"/>
    <s v="Philosophy"/>
    <x v="3"/>
    <d v="2024-03-01T00:00:00"/>
    <s v="Enrolled"/>
    <n v="8365"/>
    <n v="3533"/>
    <n v="3.17"/>
    <n v="15"/>
  </r>
  <r>
    <s v="S1855"/>
    <s v="Student_855"/>
    <s v="Biology"/>
    <x v="1"/>
    <d v="2023-07-27T00:00:00"/>
    <s v="Enrolled"/>
    <n v="9612"/>
    <n v="1018"/>
    <n v="3.25"/>
    <n v="88"/>
  </r>
  <r>
    <s v="S1856"/>
    <s v="Student_856"/>
    <s v="Business Analytics"/>
    <x v="1"/>
    <d v="2023-04-29T00:00:00"/>
    <s v="Enrolled"/>
    <n v="10449"/>
    <n v="7"/>
    <n v="2.98"/>
    <n v="54"/>
  </r>
  <r>
    <s v="S1857"/>
    <s v="Student_857"/>
    <s v="Biology"/>
    <x v="0"/>
    <d v="2022-07-22T00:00:00"/>
    <s v="Completed"/>
    <n v="7352"/>
    <n v="3682"/>
    <n v="3.34"/>
    <n v="100"/>
  </r>
  <r>
    <s v="S1858"/>
    <s v="Student_858"/>
    <s v="Economics"/>
    <x v="0"/>
    <d v="2023-11-20T00:00:00"/>
    <s v="Enrolled"/>
    <n v="2312"/>
    <n v="6130"/>
    <n v="2.66"/>
    <n v="54"/>
  </r>
  <r>
    <s v="S1859"/>
    <s v="Student_859"/>
    <s v="Architecture"/>
    <x v="3"/>
    <d v="2022-08-01T00:00:00"/>
    <s v="Enrolled"/>
    <n v="12046"/>
    <n v="1594"/>
    <n v="2.35"/>
    <n v="31"/>
  </r>
  <r>
    <s v="S1860"/>
    <s v="Student_860"/>
    <s v="Data Science"/>
    <x v="2"/>
    <d v="2023-06-20T00:00:00"/>
    <s v="Enrolled"/>
    <n v="6750"/>
    <n v="6005"/>
    <n v="2.2799999999999998"/>
    <n v="114"/>
  </r>
  <r>
    <s v="S1861"/>
    <s v="Student_861"/>
    <s v="Mechanical Engineering"/>
    <x v="3"/>
    <d v="2023-08-28T00:00:00"/>
    <s v="Enrolled"/>
    <n v="4842"/>
    <n v="7238"/>
    <n v="2.0299999999999998"/>
    <n v="46"/>
  </r>
  <r>
    <s v="S1862"/>
    <s v="Student_862"/>
    <s v="Architecture"/>
    <x v="1"/>
    <d v="2022-03-27T00:00:00"/>
    <s v="Enrolled"/>
    <n v="7267"/>
    <n v="7428"/>
    <n v="3.25"/>
    <n v="115"/>
  </r>
  <r>
    <s v="S1863"/>
    <s v="Student_863"/>
    <s v="Business Analytics"/>
    <x v="1"/>
    <d v="2022-12-26T00:00:00"/>
    <s v="Enrolled"/>
    <n v="8934"/>
    <n v="7479"/>
    <n v="2.29"/>
    <n v="39"/>
  </r>
  <r>
    <s v="S1864"/>
    <s v="Student_864"/>
    <s v="Philosophy"/>
    <x v="3"/>
    <d v="2022-02-19T00:00:00"/>
    <s v="Dropped"/>
    <n v="10532"/>
    <n v="6202"/>
    <n v="2.93"/>
    <n v="109"/>
  </r>
  <r>
    <s v="S1865"/>
    <s v="Student_865"/>
    <s v="Economics"/>
    <x v="1"/>
    <d v="2023-10-16T00:00:00"/>
    <s v="Completed"/>
    <n v="2177"/>
    <n v="9305"/>
    <n v="2.5099999999999998"/>
    <n v="50"/>
  </r>
  <r>
    <s v="S1866"/>
    <s v="Student_866"/>
    <s v="Architecture"/>
    <x v="2"/>
    <d v="2023-03-14T00:00:00"/>
    <s v="Enrolled"/>
    <n v="8971"/>
    <n v="8015"/>
    <n v="3.05"/>
    <n v="106"/>
  </r>
  <r>
    <s v="S1867"/>
    <s v="Student_867"/>
    <s v="Business Analytics"/>
    <x v="2"/>
    <d v="2022-07-03T00:00:00"/>
    <s v="Dropped"/>
    <n v="13897"/>
    <n v="7593"/>
    <n v="3.25"/>
    <n v="63"/>
  </r>
  <r>
    <s v="S1868"/>
    <s v="Student_868"/>
    <s v="Economics"/>
    <x v="0"/>
    <d v="2022-08-03T00:00:00"/>
    <s v="Enrolled"/>
    <n v="5508"/>
    <n v="7751"/>
    <n v="2.0099999999999998"/>
    <n v="17"/>
  </r>
  <r>
    <s v="S1869"/>
    <s v="Student_869"/>
    <s v="Psychology"/>
    <x v="0"/>
    <d v="2023-11-21T00:00:00"/>
    <s v="Enrolled"/>
    <n v="12065"/>
    <n v="2882"/>
    <n v="2.35"/>
    <n v="93"/>
  </r>
  <r>
    <s v="S1870"/>
    <s v="Student_870"/>
    <s v="Architecture"/>
    <x v="0"/>
    <d v="2023-09-04T00:00:00"/>
    <s v="Enrolled"/>
    <n v="4499"/>
    <n v="9517"/>
    <n v="2.71"/>
    <n v="2"/>
  </r>
  <r>
    <s v="S1871"/>
    <s v="Student_871"/>
    <s v="Economics"/>
    <x v="3"/>
    <d v="2022-11-23T00:00:00"/>
    <s v="Enrolled"/>
    <n v="12459"/>
    <n v="889"/>
    <n v="3.43"/>
    <n v="57"/>
  </r>
  <r>
    <s v="S1872"/>
    <s v="Student_872"/>
    <s v="Architecture"/>
    <x v="0"/>
    <d v="2023-04-02T00:00:00"/>
    <s v="Enrolled"/>
    <n v="4107"/>
    <n v="6953"/>
    <n v="3.32"/>
    <n v="8"/>
  </r>
  <r>
    <s v="S1873"/>
    <s v="Student_873"/>
    <s v="Mechanical Engineering"/>
    <x v="1"/>
    <d v="2022-05-09T00:00:00"/>
    <s v="Enrolled"/>
    <n v="3251"/>
    <n v="9829"/>
    <n v="2.73"/>
    <n v="60"/>
  </r>
  <r>
    <s v="S1874"/>
    <s v="Student_874"/>
    <s v="Philosophy"/>
    <x v="1"/>
    <d v="2022-01-17T00:00:00"/>
    <s v="Dropped"/>
    <n v="8000"/>
    <n v="5181"/>
    <n v="2.27"/>
    <n v="92"/>
  </r>
  <r>
    <s v="S1875"/>
    <s v="Student_875"/>
    <s v="Architecture"/>
    <x v="3"/>
    <d v="2024-04-23T00:00:00"/>
    <s v="Enrolled"/>
    <n v="4905"/>
    <n v="8239"/>
    <n v="3.24"/>
    <n v="13"/>
  </r>
  <r>
    <s v="S1876"/>
    <s v="Student_876"/>
    <s v="Mechanical Engineering"/>
    <x v="3"/>
    <d v="2023-05-25T00:00:00"/>
    <s v="Enrolled"/>
    <n v="12331"/>
    <n v="1249"/>
    <n v="2.46"/>
    <n v="29"/>
  </r>
  <r>
    <s v="S1877"/>
    <s v="Student_877"/>
    <s v="Architecture"/>
    <x v="3"/>
    <d v="2023-04-25T00:00:00"/>
    <s v="Dropped"/>
    <n v="13471"/>
    <n v="786"/>
    <n v="3.26"/>
    <n v="94"/>
  </r>
  <r>
    <s v="S1878"/>
    <s v="Student_878"/>
    <s v="Business Analytics"/>
    <x v="2"/>
    <d v="2022-11-29T00:00:00"/>
    <s v="Enrolled"/>
    <n v="9678"/>
    <n v="6115"/>
    <n v="3.56"/>
    <n v="81"/>
  </r>
  <r>
    <s v="S1879"/>
    <s v="Student_879"/>
    <s v="Data Science"/>
    <x v="0"/>
    <d v="2022-08-23T00:00:00"/>
    <s v="Enrolled"/>
    <n v="9888"/>
    <n v="7169"/>
    <n v="3.71"/>
    <n v="15"/>
  </r>
  <r>
    <s v="S1880"/>
    <s v="Student_880"/>
    <s v="Psychology"/>
    <x v="1"/>
    <d v="2023-01-29T00:00:00"/>
    <s v="Enrolled"/>
    <n v="11687"/>
    <n v="8105"/>
    <n v="3.45"/>
    <n v="89"/>
  </r>
  <r>
    <s v="S1881"/>
    <s v="Student_881"/>
    <s v="Mechanical Engineering"/>
    <x v="0"/>
    <d v="2023-05-11T00:00:00"/>
    <s v="Enrolled"/>
    <n v="7453"/>
    <n v="143"/>
    <n v="2.73"/>
    <n v="64"/>
  </r>
  <r>
    <s v="S1882"/>
    <s v="Student_882"/>
    <s v="Economics"/>
    <x v="3"/>
    <d v="2023-01-06T00:00:00"/>
    <s v="Enrolled"/>
    <n v="8695"/>
    <n v="7266"/>
    <n v="3.03"/>
    <n v="71"/>
  </r>
  <r>
    <s v="S1883"/>
    <s v="Student_883"/>
    <s v="Architecture"/>
    <x v="2"/>
    <d v="2023-03-16T00:00:00"/>
    <s v="Completed"/>
    <n v="4856"/>
    <n v="878"/>
    <n v="2.65"/>
    <n v="29"/>
  </r>
  <r>
    <s v="S1884"/>
    <s v="Student_884"/>
    <s v="Biology"/>
    <x v="3"/>
    <d v="2023-11-01T00:00:00"/>
    <s v="Dropped"/>
    <n v="6249"/>
    <n v="1193"/>
    <n v="3.99"/>
    <n v="59"/>
  </r>
  <r>
    <s v="S1885"/>
    <s v="Student_885"/>
    <s v="Architecture"/>
    <x v="2"/>
    <d v="2024-01-03T00:00:00"/>
    <s v="Enrolled"/>
    <n v="14319"/>
    <n v="4428"/>
    <n v="3.31"/>
    <n v="36"/>
  </r>
  <r>
    <s v="S1886"/>
    <s v="Student_886"/>
    <s v="Mechanical Engineering"/>
    <x v="2"/>
    <d v="2023-10-28T00:00:00"/>
    <s v="Enrolled"/>
    <n v="2324"/>
    <n v="6152"/>
    <n v="3.91"/>
    <n v="18"/>
  </r>
  <r>
    <s v="S1887"/>
    <s v="Student_887"/>
    <s v="Business Analytics"/>
    <x v="0"/>
    <d v="2022-04-12T00:00:00"/>
    <s v="Enrolled"/>
    <n v="6137"/>
    <n v="1513"/>
    <n v="2.93"/>
    <n v="86"/>
  </r>
  <r>
    <s v="S1888"/>
    <s v="Student_888"/>
    <s v="Biology"/>
    <x v="2"/>
    <d v="2023-08-19T00:00:00"/>
    <s v="Enrolled"/>
    <n v="3993"/>
    <n v="488"/>
    <n v="3.87"/>
    <n v="30"/>
  </r>
  <r>
    <s v="S1889"/>
    <s v="Student_889"/>
    <s v="Philosophy"/>
    <x v="0"/>
    <d v="2024-01-05T00:00:00"/>
    <s v="Enrolled"/>
    <n v="3592"/>
    <n v="5288"/>
    <n v="2.31"/>
    <n v="57"/>
  </r>
  <r>
    <s v="S1890"/>
    <s v="Student_890"/>
    <s v="Mechanical Engineering"/>
    <x v="3"/>
    <d v="2024-01-31T00:00:00"/>
    <s v="Enrolled"/>
    <n v="6150"/>
    <n v="7731"/>
    <n v="2.79"/>
    <n v="15"/>
  </r>
  <r>
    <s v="S1891"/>
    <s v="Student_891"/>
    <s v="Psychology"/>
    <x v="2"/>
    <d v="2022-04-13T00:00:00"/>
    <s v="Dropped"/>
    <n v="6690"/>
    <n v="9543"/>
    <n v="3.4"/>
    <n v="56"/>
  </r>
  <r>
    <s v="S1892"/>
    <s v="Student_892"/>
    <s v="Mechanical Engineering"/>
    <x v="2"/>
    <d v="2022-02-22T00:00:00"/>
    <s v="Completed"/>
    <n v="11719"/>
    <n v="2949"/>
    <n v="2.93"/>
    <n v="107"/>
  </r>
  <r>
    <s v="S1893"/>
    <s v="Student_893"/>
    <s v="Data Science"/>
    <x v="1"/>
    <d v="2024-06-04T00:00:00"/>
    <s v="Enrolled"/>
    <n v="2659"/>
    <n v="2093"/>
    <n v="3.8"/>
    <n v="101"/>
  </r>
  <r>
    <s v="S1894"/>
    <s v="Student_894"/>
    <s v="Biology"/>
    <x v="3"/>
    <d v="2022-12-27T00:00:00"/>
    <s v="Enrolled"/>
    <n v="9484"/>
    <n v="2759"/>
    <n v="2.25"/>
    <n v="114"/>
  </r>
  <r>
    <s v="S1895"/>
    <s v="Student_895"/>
    <s v="Architecture"/>
    <x v="1"/>
    <d v="2022-11-27T00:00:00"/>
    <s v="Enrolled"/>
    <n v="2133"/>
    <n v="244"/>
    <n v="3.72"/>
    <n v="17"/>
  </r>
  <r>
    <s v="S1896"/>
    <s v="Student_896"/>
    <s v="Biology"/>
    <x v="0"/>
    <d v="2022-06-22T00:00:00"/>
    <s v="Enrolled"/>
    <n v="6910"/>
    <n v="6618"/>
    <n v="2.23"/>
    <n v="19"/>
  </r>
  <r>
    <s v="S1897"/>
    <s v="Student_897"/>
    <s v="Psychology"/>
    <x v="1"/>
    <d v="2022-07-26T00:00:00"/>
    <s v="Enrolled"/>
    <n v="13914"/>
    <n v="7642"/>
    <n v="3.94"/>
    <n v="57"/>
  </r>
  <r>
    <s v="S1898"/>
    <s v="Student_898"/>
    <s v="Psychology"/>
    <x v="0"/>
    <d v="2023-03-31T00:00:00"/>
    <s v="Completed"/>
    <n v="11039"/>
    <n v="9104"/>
    <n v="3.98"/>
    <n v="52"/>
  </r>
  <r>
    <s v="S1899"/>
    <s v="Student_899"/>
    <s v="Psychology"/>
    <x v="0"/>
    <d v="2022-07-31T00:00:00"/>
    <s v="Enrolled"/>
    <n v="8134"/>
    <n v="3190"/>
    <n v="2.73"/>
    <n v="68"/>
  </r>
  <r>
    <s v="S1900"/>
    <s v="Student_900"/>
    <s v="Philosophy"/>
    <x v="2"/>
    <d v="2023-09-06T00:00:00"/>
    <s v="Completed"/>
    <n v="5424"/>
    <n v="5871"/>
    <n v="3.18"/>
    <n v="32"/>
  </r>
  <r>
    <s v="S1901"/>
    <s v="Student_901"/>
    <s v="Business Analytics"/>
    <x v="3"/>
    <d v="2023-01-22T00:00:00"/>
    <s v="Enrolled"/>
    <n v="14379"/>
    <n v="7146"/>
    <n v="3.15"/>
    <n v="80"/>
  </r>
  <r>
    <s v="S1902"/>
    <s v="Student_902"/>
    <s v="Architecture"/>
    <x v="1"/>
    <d v="2023-07-08T00:00:00"/>
    <s v="Enrolled"/>
    <n v="5400"/>
    <n v="6864"/>
    <n v="3.76"/>
    <n v="88"/>
  </r>
  <r>
    <s v="S1903"/>
    <s v="Student_903"/>
    <s v="Psychology"/>
    <x v="3"/>
    <d v="2022-08-17T00:00:00"/>
    <s v="Completed"/>
    <n v="9862"/>
    <n v="3356"/>
    <n v="3.23"/>
    <n v="103"/>
  </r>
  <r>
    <s v="S1904"/>
    <s v="Student_904"/>
    <s v="Biology"/>
    <x v="3"/>
    <d v="2024-03-06T00:00:00"/>
    <s v="Enrolled"/>
    <n v="8496"/>
    <n v="3990"/>
    <n v="2.1800000000000002"/>
    <n v="44"/>
  </r>
  <r>
    <s v="S1905"/>
    <s v="Student_905"/>
    <s v="Architecture"/>
    <x v="3"/>
    <d v="2022-08-28T00:00:00"/>
    <s v="Enrolled"/>
    <n v="7820"/>
    <n v="809"/>
    <n v="2.75"/>
    <n v="64"/>
  </r>
  <r>
    <s v="S1906"/>
    <s v="Student_906"/>
    <s v="Mechanical Engineering"/>
    <x v="2"/>
    <d v="2024-04-20T00:00:00"/>
    <s v="Enrolled"/>
    <n v="14630"/>
    <n v="7086"/>
    <n v="2.0099999999999998"/>
    <n v="31"/>
  </r>
  <r>
    <s v="S1907"/>
    <s v="Student_907"/>
    <s v="Business Analytics"/>
    <x v="1"/>
    <d v="2022-10-14T00:00:00"/>
    <s v="Enrolled"/>
    <n v="7470"/>
    <n v="6312"/>
    <n v="3.06"/>
    <n v="86"/>
  </r>
  <r>
    <s v="S1908"/>
    <s v="Student_908"/>
    <s v="Data Science"/>
    <x v="1"/>
    <d v="2022-04-03T00:00:00"/>
    <s v="Enrolled"/>
    <n v="6296"/>
    <n v="958"/>
    <n v="3.45"/>
    <n v="62"/>
  </r>
  <r>
    <s v="S1909"/>
    <s v="Student_909"/>
    <s v="Architecture"/>
    <x v="3"/>
    <d v="2022-07-28T00:00:00"/>
    <s v="Completed"/>
    <n v="2346"/>
    <n v="5333"/>
    <n v="2.74"/>
    <n v="105"/>
  </r>
  <r>
    <s v="S1910"/>
    <s v="Student_910"/>
    <s v="Data Science"/>
    <x v="0"/>
    <d v="2024-03-26T00:00:00"/>
    <s v="Enrolled"/>
    <n v="5749"/>
    <n v="6273"/>
    <n v="3.05"/>
    <n v="26"/>
  </r>
  <r>
    <s v="S1911"/>
    <s v="Student_911"/>
    <s v="Economics"/>
    <x v="0"/>
    <d v="2024-06-14T00:00:00"/>
    <s v="Enrolled"/>
    <n v="10732"/>
    <n v="29"/>
    <n v="3.03"/>
    <n v="44"/>
  </r>
  <r>
    <s v="S1912"/>
    <s v="Student_912"/>
    <s v="Mechanical Engineering"/>
    <x v="0"/>
    <d v="2022-07-11T00:00:00"/>
    <s v="Dropped"/>
    <n v="5938"/>
    <n v="8341"/>
    <n v="2.99"/>
    <n v="101"/>
  </r>
  <r>
    <s v="S1913"/>
    <s v="Student_913"/>
    <s v="Economics"/>
    <x v="2"/>
    <d v="2024-01-11T00:00:00"/>
    <s v="Enrolled"/>
    <n v="3278"/>
    <n v="1851"/>
    <n v="3.37"/>
    <n v="85"/>
  </r>
  <r>
    <s v="S1914"/>
    <s v="Student_914"/>
    <s v="Architecture"/>
    <x v="0"/>
    <d v="2023-06-06T00:00:00"/>
    <s v="Enrolled"/>
    <n v="14845"/>
    <n v="823"/>
    <n v="3.11"/>
    <n v="27"/>
  </r>
  <r>
    <s v="S1915"/>
    <s v="Student_915"/>
    <s v="Philosophy"/>
    <x v="2"/>
    <d v="2022-03-26T00:00:00"/>
    <s v="Completed"/>
    <n v="11658"/>
    <n v="2778"/>
    <n v="3.52"/>
    <n v="95"/>
  </r>
  <r>
    <s v="S1916"/>
    <s v="Student_916"/>
    <s v="Biology"/>
    <x v="1"/>
    <d v="2024-04-28T00:00:00"/>
    <s v="Completed"/>
    <n v="11979"/>
    <n v="4170"/>
    <n v="2.75"/>
    <n v="22"/>
  </r>
  <r>
    <s v="S1917"/>
    <s v="Student_917"/>
    <s v="Business Analytics"/>
    <x v="2"/>
    <d v="2022-08-29T00:00:00"/>
    <s v="Enrolled"/>
    <n v="5650"/>
    <n v="9181"/>
    <n v="3.13"/>
    <n v="18"/>
  </r>
  <r>
    <s v="S1918"/>
    <s v="Student_918"/>
    <s v="Psychology"/>
    <x v="0"/>
    <d v="2023-04-02T00:00:00"/>
    <s v="Dropped"/>
    <n v="9224"/>
    <n v="5014"/>
    <n v="2.75"/>
    <n v="79"/>
  </r>
  <r>
    <s v="S1919"/>
    <s v="Student_919"/>
    <s v="Data Science"/>
    <x v="2"/>
    <d v="2023-07-08T00:00:00"/>
    <s v="Completed"/>
    <n v="12893"/>
    <n v="6823"/>
    <n v="3.9"/>
    <n v="62"/>
  </r>
  <r>
    <s v="S1920"/>
    <s v="Student_920"/>
    <s v="Mechanical Engineering"/>
    <x v="0"/>
    <d v="2023-11-16T00:00:00"/>
    <s v="Enrolled"/>
    <n v="10635"/>
    <n v="7334"/>
    <n v="2.12"/>
    <n v="87"/>
  </r>
  <r>
    <s v="S1921"/>
    <s v="Student_921"/>
    <s v="Biology"/>
    <x v="3"/>
    <d v="2022-05-06T00:00:00"/>
    <s v="Completed"/>
    <n v="5161"/>
    <n v="3191"/>
    <n v="3.4"/>
    <n v="18"/>
  </r>
  <r>
    <s v="S1922"/>
    <s v="Student_922"/>
    <s v="Business Analytics"/>
    <x v="3"/>
    <d v="2024-01-17T00:00:00"/>
    <s v="Completed"/>
    <n v="2310"/>
    <n v="7992"/>
    <n v="3.78"/>
    <n v="84"/>
  </r>
  <r>
    <s v="S1923"/>
    <s v="Student_923"/>
    <s v="Mechanical Engineering"/>
    <x v="1"/>
    <d v="2022-12-07T00:00:00"/>
    <s v="Completed"/>
    <n v="14238"/>
    <n v="3624"/>
    <n v="2.0499999999999998"/>
    <n v="111"/>
  </r>
  <r>
    <s v="S1924"/>
    <s v="Student_924"/>
    <s v="Business Analytics"/>
    <x v="1"/>
    <d v="2022-07-20T00:00:00"/>
    <s v="Enrolled"/>
    <n v="6256"/>
    <n v="9774"/>
    <n v="3.04"/>
    <n v="92"/>
  </r>
  <r>
    <s v="S1925"/>
    <s v="Student_925"/>
    <s v="Mechanical Engineering"/>
    <x v="1"/>
    <d v="2022-09-05T00:00:00"/>
    <s v="Dropped"/>
    <n v="12707"/>
    <n v="6931"/>
    <n v="3.19"/>
    <n v="46"/>
  </r>
  <r>
    <s v="S1926"/>
    <s v="Student_926"/>
    <s v="Economics"/>
    <x v="1"/>
    <d v="2022-05-27T00:00:00"/>
    <s v="Enrolled"/>
    <n v="14485"/>
    <n v="2925"/>
    <n v="2.13"/>
    <n v="15"/>
  </r>
  <r>
    <s v="S1927"/>
    <s v="Student_927"/>
    <s v="Biology"/>
    <x v="0"/>
    <d v="2023-09-14T00:00:00"/>
    <s v="Enrolled"/>
    <n v="6109"/>
    <n v="1355"/>
    <n v="3.41"/>
    <n v="97"/>
  </r>
  <r>
    <s v="S1928"/>
    <s v="Student_928"/>
    <s v="Mechanical Engineering"/>
    <x v="1"/>
    <d v="2024-02-23T00:00:00"/>
    <s v="Dropped"/>
    <n v="12380"/>
    <n v="7327"/>
    <n v="2.54"/>
    <n v="72"/>
  </r>
  <r>
    <s v="S1929"/>
    <s v="Student_929"/>
    <s v="Mechanical Engineering"/>
    <x v="1"/>
    <d v="2022-04-24T00:00:00"/>
    <s v="Completed"/>
    <n v="7050"/>
    <n v="537"/>
    <n v="2.84"/>
    <n v="68"/>
  </r>
  <r>
    <s v="S1930"/>
    <s v="Student_930"/>
    <s v="Business Analytics"/>
    <x v="3"/>
    <d v="2022-06-26T00:00:00"/>
    <s v="Completed"/>
    <n v="13686"/>
    <n v="5137"/>
    <n v="3.59"/>
    <n v="75"/>
  </r>
  <r>
    <s v="S1931"/>
    <s v="Student_931"/>
    <s v="Mechanical Engineering"/>
    <x v="0"/>
    <d v="2024-04-18T00:00:00"/>
    <s v="Enrolled"/>
    <n v="3224"/>
    <n v="6436"/>
    <n v="3.96"/>
    <n v="103"/>
  </r>
  <r>
    <s v="S1932"/>
    <s v="Student_932"/>
    <s v="Mechanical Engineering"/>
    <x v="2"/>
    <d v="2022-06-14T00:00:00"/>
    <s v="Enrolled"/>
    <n v="8505"/>
    <n v="8006"/>
    <n v="2.61"/>
    <n v="10"/>
  </r>
  <r>
    <s v="S1933"/>
    <s v="Student_933"/>
    <s v="Biology"/>
    <x v="0"/>
    <d v="2023-02-08T00:00:00"/>
    <s v="Completed"/>
    <n v="8846"/>
    <n v="1192"/>
    <n v="3.59"/>
    <n v="36"/>
  </r>
  <r>
    <s v="S1934"/>
    <s v="Student_934"/>
    <s v="Psychology"/>
    <x v="1"/>
    <d v="2023-06-26T00:00:00"/>
    <s v="Enrolled"/>
    <n v="12177"/>
    <n v="6105"/>
    <n v="2.98"/>
    <n v="55"/>
  </r>
  <r>
    <s v="S1935"/>
    <s v="Student_935"/>
    <s v="Mechanical Engineering"/>
    <x v="1"/>
    <d v="2022-09-10T00:00:00"/>
    <s v="Enrolled"/>
    <n v="2016"/>
    <n v="2170"/>
    <n v="3.56"/>
    <n v="41"/>
  </r>
  <r>
    <s v="S1936"/>
    <s v="Student_936"/>
    <s v="Biology"/>
    <x v="3"/>
    <d v="2023-04-10T00:00:00"/>
    <s v="Completed"/>
    <n v="11375"/>
    <n v="6971"/>
    <n v="3.52"/>
    <n v="72"/>
  </r>
  <r>
    <s v="S1937"/>
    <s v="Student_937"/>
    <s v="Psychology"/>
    <x v="0"/>
    <d v="2023-11-22T00:00:00"/>
    <s v="Enrolled"/>
    <n v="2240"/>
    <n v="359"/>
    <n v="3.9"/>
    <n v="48"/>
  </r>
  <r>
    <s v="S1938"/>
    <s v="Student_938"/>
    <s v="Biology"/>
    <x v="2"/>
    <d v="2022-06-26T00:00:00"/>
    <s v="Completed"/>
    <n v="6615"/>
    <n v="6355"/>
    <n v="3.2"/>
    <n v="40"/>
  </r>
  <r>
    <s v="S1939"/>
    <s v="Student_939"/>
    <s v="Data Science"/>
    <x v="3"/>
    <d v="2022-11-22T00:00:00"/>
    <s v="Enrolled"/>
    <n v="10054"/>
    <n v="4005"/>
    <n v="3.66"/>
    <n v="61"/>
  </r>
  <r>
    <s v="S1940"/>
    <s v="Student_940"/>
    <s v="Philosophy"/>
    <x v="1"/>
    <d v="2023-11-10T00:00:00"/>
    <s v="Enrolled"/>
    <n v="10579"/>
    <n v="4678"/>
    <n v="3.15"/>
    <n v="43"/>
  </r>
  <r>
    <s v="S1941"/>
    <s v="Student_941"/>
    <s v="Philosophy"/>
    <x v="0"/>
    <d v="2023-03-11T00:00:00"/>
    <s v="Enrolled"/>
    <n v="2260"/>
    <n v="2232"/>
    <n v="2.94"/>
    <n v="35"/>
  </r>
  <r>
    <s v="S1942"/>
    <s v="Student_942"/>
    <s v="Philosophy"/>
    <x v="1"/>
    <d v="2024-03-22T00:00:00"/>
    <s v="Completed"/>
    <n v="7638"/>
    <n v="5209"/>
    <n v="3.8"/>
    <n v="21"/>
  </r>
  <r>
    <s v="S1943"/>
    <s v="Student_943"/>
    <s v="Business Analytics"/>
    <x v="3"/>
    <d v="2023-11-28T00:00:00"/>
    <s v="Enrolled"/>
    <n v="3557"/>
    <n v="2458"/>
    <n v="2.95"/>
    <n v="116"/>
  </r>
  <r>
    <s v="S1944"/>
    <s v="Student_944"/>
    <s v="Economics"/>
    <x v="0"/>
    <d v="2022-07-27T00:00:00"/>
    <s v="Enrolled"/>
    <n v="4417"/>
    <n v="1293"/>
    <n v="3.32"/>
    <n v="92"/>
  </r>
  <r>
    <s v="S1945"/>
    <s v="Student_945"/>
    <s v="Data Science"/>
    <x v="1"/>
    <d v="2022-07-18T00:00:00"/>
    <s v="Enrolled"/>
    <n v="12066"/>
    <n v="8134"/>
    <n v="3.63"/>
    <n v="103"/>
  </r>
  <r>
    <s v="S1946"/>
    <s v="Student_946"/>
    <s v="Architecture"/>
    <x v="2"/>
    <d v="2024-01-24T00:00:00"/>
    <s v="Enrolled"/>
    <n v="2266"/>
    <n v="3921"/>
    <n v="3.84"/>
    <n v="3"/>
  </r>
  <r>
    <s v="S1947"/>
    <s v="Student_947"/>
    <s v="Mechanical Engineering"/>
    <x v="2"/>
    <d v="2024-04-07T00:00:00"/>
    <s v="Enrolled"/>
    <n v="2363"/>
    <n v="3593"/>
    <n v="2.56"/>
    <n v="119"/>
  </r>
  <r>
    <s v="S1948"/>
    <s v="Student_948"/>
    <s v="Biology"/>
    <x v="1"/>
    <d v="2022-04-27T00:00:00"/>
    <s v="Dropped"/>
    <n v="2336"/>
    <n v="7138"/>
    <n v="3.58"/>
    <n v="94"/>
  </r>
  <r>
    <s v="S1949"/>
    <s v="Student_949"/>
    <s v="Architecture"/>
    <x v="2"/>
    <d v="2023-03-21T00:00:00"/>
    <s v="Completed"/>
    <n v="14712"/>
    <n v="9626"/>
    <n v="2.92"/>
    <n v="18"/>
  </r>
  <r>
    <s v="S1950"/>
    <s v="Student_950"/>
    <s v="Biology"/>
    <x v="1"/>
    <d v="2022-04-06T00:00:00"/>
    <s v="Completed"/>
    <n v="5822"/>
    <n v="3156"/>
    <n v="2.89"/>
    <n v="53"/>
  </r>
  <r>
    <s v="S1951"/>
    <s v="Student_951"/>
    <s v="Business Analytics"/>
    <x v="2"/>
    <d v="2024-04-25T00:00:00"/>
    <s v="Completed"/>
    <n v="13010"/>
    <n v="5677"/>
    <n v="2.0299999999999998"/>
    <n v="72"/>
  </r>
  <r>
    <s v="S1952"/>
    <s v="Student_952"/>
    <s v="Data Science"/>
    <x v="0"/>
    <d v="2024-05-02T00:00:00"/>
    <s v="Completed"/>
    <n v="6167"/>
    <n v="6095"/>
    <n v="2.99"/>
    <n v="94"/>
  </r>
  <r>
    <s v="S1953"/>
    <s v="Student_953"/>
    <s v="Architecture"/>
    <x v="2"/>
    <d v="2022-05-07T00:00:00"/>
    <s v="Completed"/>
    <n v="3815"/>
    <n v="2083"/>
    <n v="3.66"/>
    <n v="92"/>
  </r>
  <r>
    <s v="S1954"/>
    <s v="Student_954"/>
    <s v="Biology"/>
    <x v="3"/>
    <d v="2022-06-18T00:00:00"/>
    <s v="Completed"/>
    <n v="6719"/>
    <n v="7812"/>
    <n v="3.91"/>
    <n v="116"/>
  </r>
  <r>
    <s v="S1955"/>
    <s v="Student_955"/>
    <s v="Psychology"/>
    <x v="1"/>
    <d v="2023-11-22T00:00:00"/>
    <s v="Enrolled"/>
    <n v="4490"/>
    <n v="1702"/>
    <n v="2.7"/>
    <n v="94"/>
  </r>
  <r>
    <s v="S1956"/>
    <s v="Student_956"/>
    <s v="Data Science"/>
    <x v="1"/>
    <d v="2023-07-03T00:00:00"/>
    <s v="Completed"/>
    <n v="9668"/>
    <n v="1839"/>
    <n v="2.5099999999999998"/>
    <n v="85"/>
  </r>
  <r>
    <s v="S1957"/>
    <s v="Student_957"/>
    <s v="Economics"/>
    <x v="0"/>
    <d v="2023-10-17T00:00:00"/>
    <s v="Enrolled"/>
    <n v="2432"/>
    <n v="5071"/>
    <n v="3.8"/>
    <n v="49"/>
  </r>
  <r>
    <s v="S1958"/>
    <s v="Student_958"/>
    <s v="Psychology"/>
    <x v="0"/>
    <d v="2023-01-30T00:00:00"/>
    <s v="Enrolled"/>
    <n v="3242"/>
    <n v="9900"/>
    <n v="3.85"/>
    <n v="83"/>
  </r>
  <r>
    <s v="S1959"/>
    <s v="Student_959"/>
    <s v="Business Analytics"/>
    <x v="3"/>
    <d v="2022-09-14T00:00:00"/>
    <s v="Completed"/>
    <n v="14853"/>
    <n v="6485"/>
    <n v="3.3"/>
    <n v="2"/>
  </r>
  <r>
    <s v="S1960"/>
    <s v="Student_960"/>
    <s v="Business Analytics"/>
    <x v="0"/>
    <d v="2024-04-18T00:00:00"/>
    <s v="Enrolled"/>
    <n v="11497"/>
    <n v="8841"/>
    <n v="2.23"/>
    <n v="50"/>
  </r>
  <r>
    <s v="S1961"/>
    <s v="Student_961"/>
    <s v="Mechanical Engineering"/>
    <x v="1"/>
    <d v="2023-11-07T00:00:00"/>
    <s v="Completed"/>
    <n v="2983"/>
    <n v="8417"/>
    <n v="2.6"/>
    <n v="2"/>
  </r>
  <r>
    <s v="S1962"/>
    <s v="Student_962"/>
    <s v="Philosophy"/>
    <x v="1"/>
    <d v="2022-08-10T00:00:00"/>
    <s v="Completed"/>
    <n v="2880"/>
    <n v="2545"/>
    <n v="2.57"/>
    <n v="32"/>
  </r>
  <r>
    <s v="S1963"/>
    <s v="Student_963"/>
    <s v="Philosophy"/>
    <x v="1"/>
    <d v="2022-04-08T00:00:00"/>
    <s v="Enrolled"/>
    <n v="6951"/>
    <n v="321"/>
    <n v="2.7"/>
    <n v="61"/>
  </r>
  <r>
    <s v="S1964"/>
    <s v="Student_964"/>
    <s v="Data Science"/>
    <x v="1"/>
    <d v="2023-07-02T00:00:00"/>
    <s v="Completed"/>
    <n v="8612"/>
    <n v="1423"/>
    <n v="3.76"/>
    <n v="71"/>
  </r>
  <r>
    <s v="S1965"/>
    <s v="Student_965"/>
    <s v="Data Science"/>
    <x v="3"/>
    <d v="2024-01-18T00:00:00"/>
    <s v="Enrolled"/>
    <n v="8900"/>
    <n v="4345"/>
    <n v="3.25"/>
    <n v="35"/>
  </r>
  <r>
    <s v="S1966"/>
    <s v="Student_966"/>
    <s v="Business Analytics"/>
    <x v="2"/>
    <d v="2024-03-28T00:00:00"/>
    <s v="Completed"/>
    <n v="10147"/>
    <n v="592"/>
    <n v="3.12"/>
    <n v="72"/>
  </r>
  <r>
    <s v="S1967"/>
    <s v="Student_967"/>
    <s v="Architecture"/>
    <x v="2"/>
    <d v="2022-06-01T00:00:00"/>
    <s v="Enrolled"/>
    <n v="11524"/>
    <n v="885"/>
    <n v="3.48"/>
    <n v="39"/>
  </r>
  <r>
    <s v="S1968"/>
    <s v="Student_968"/>
    <s v="Architecture"/>
    <x v="2"/>
    <d v="2022-01-22T00:00:00"/>
    <s v="Enrolled"/>
    <n v="9115"/>
    <n v="8808"/>
    <n v="3.15"/>
    <n v="57"/>
  </r>
  <r>
    <s v="S1969"/>
    <s v="Student_969"/>
    <s v="Philosophy"/>
    <x v="3"/>
    <d v="2022-07-29T00:00:00"/>
    <s v="Enrolled"/>
    <n v="14396"/>
    <n v="1245"/>
    <n v="2.91"/>
    <n v="89"/>
  </r>
  <r>
    <s v="S1970"/>
    <s v="Student_970"/>
    <s v="Philosophy"/>
    <x v="2"/>
    <d v="2023-05-31T00:00:00"/>
    <s v="Completed"/>
    <n v="8599"/>
    <n v="3888"/>
    <n v="2.88"/>
    <n v="8"/>
  </r>
  <r>
    <s v="S1971"/>
    <s v="Student_971"/>
    <s v="Psychology"/>
    <x v="1"/>
    <d v="2024-03-02T00:00:00"/>
    <s v="Enrolled"/>
    <n v="14700"/>
    <n v="4688"/>
    <n v="3.69"/>
    <n v="34"/>
  </r>
  <r>
    <s v="S1972"/>
    <s v="Student_972"/>
    <s v="Philosophy"/>
    <x v="2"/>
    <d v="2024-04-03T00:00:00"/>
    <s v="Enrolled"/>
    <n v="9199"/>
    <n v="9495"/>
    <n v="3.04"/>
    <n v="20"/>
  </r>
  <r>
    <s v="S1973"/>
    <s v="Student_973"/>
    <s v="Mechanical Engineering"/>
    <x v="3"/>
    <d v="2024-01-17T00:00:00"/>
    <s v="Dropped"/>
    <n v="6798"/>
    <n v="3454"/>
    <n v="2.97"/>
    <n v="28"/>
  </r>
  <r>
    <s v="S1974"/>
    <s v="Student_974"/>
    <s v="Architecture"/>
    <x v="3"/>
    <d v="2022-06-19T00:00:00"/>
    <s v="Enrolled"/>
    <n v="7093"/>
    <n v="2651"/>
    <n v="2.2999999999999998"/>
    <n v="75"/>
  </r>
  <r>
    <s v="S1975"/>
    <s v="Student_975"/>
    <s v="Philosophy"/>
    <x v="2"/>
    <d v="2024-01-04T00:00:00"/>
    <s v="Completed"/>
    <n v="10111"/>
    <n v="3264"/>
    <n v="3.75"/>
    <n v="97"/>
  </r>
  <r>
    <s v="S1976"/>
    <s v="Student_976"/>
    <s v="Philosophy"/>
    <x v="2"/>
    <d v="2023-08-19T00:00:00"/>
    <s v="Enrolled"/>
    <n v="14720"/>
    <n v="6666"/>
    <n v="3.08"/>
    <n v="2"/>
  </r>
  <r>
    <s v="S1977"/>
    <s v="Student_977"/>
    <s v="Psychology"/>
    <x v="3"/>
    <d v="2023-09-14T00:00:00"/>
    <s v="Completed"/>
    <n v="3574"/>
    <n v="294"/>
    <n v="2.4700000000000002"/>
    <n v="107"/>
  </r>
  <r>
    <s v="S1978"/>
    <s v="Student_978"/>
    <s v="Data Science"/>
    <x v="1"/>
    <d v="2022-05-31T00:00:00"/>
    <s v="Enrolled"/>
    <n v="12664"/>
    <n v="7109"/>
    <n v="2.2000000000000002"/>
    <n v="91"/>
  </r>
  <r>
    <s v="S1979"/>
    <s v="Student_979"/>
    <s v="Business Analytics"/>
    <x v="1"/>
    <d v="2024-04-16T00:00:00"/>
    <s v="Enrolled"/>
    <n v="9618"/>
    <n v="6312"/>
    <n v="2.25"/>
    <n v="78"/>
  </r>
  <r>
    <s v="S1980"/>
    <s v="Student_980"/>
    <s v="Mechanical Engineering"/>
    <x v="1"/>
    <d v="2024-06-04T00:00:00"/>
    <s v="Completed"/>
    <n v="9706"/>
    <n v="5288"/>
    <n v="2.27"/>
    <n v="6"/>
  </r>
  <r>
    <s v="S1981"/>
    <s v="Student_981"/>
    <s v="Biology"/>
    <x v="3"/>
    <d v="2022-01-24T00:00:00"/>
    <s v="Enrolled"/>
    <n v="8994"/>
    <n v="9832"/>
    <n v="2.46"/>
    <n v="107"/>
  </r>
  <r>
    <s v="S1982"/>
    <s v="Student_982"/>
    <s v="Biology"/>
    <x v="2"/>
    <d v="2022-11-15T00:00:00"/>
    <s v="Completed"/>
    <n v="6439"/>
    <n v="6901"/>
    <n v="3.1"/>
    <n v="80"/>
  </r>
  <r>
    <s v="S1983"/>
    <s v="Student_983"/>
    <s v="Business Analytics"/>
    <x v="0"/>
    <d v="2024-02-02T00:00:00"/>
    <s v="Enrolled"/>
    <n v="6534"/>
    <n v="9500"/>
    <n v="3.61"/>
    <n v="111"/>
  </r>
  <r>
    <s v="S1984"/>
    <s v="Student_984"/>
    <s v="Architecture"/>
    <x v="0"/>
    <d v="2022-09-02T00:00:00"/>
    <s v="Enrolled"/>
    <n v="7590"/>
    <n v="408"/>
    <n v="3.97"/>
    <n v="46"/>
  </r>
  <r>
    <s v="S1985"/>
    <s v="Student_985"/>
    <s v="Business Analytics"/>
    <x v="2"/>
    <d v="2022-11-15T00:00:00"/>
    <s v="Dropped"/>
    <n v="7475"/>
    <n v="7710"/>
    <n v="2.4500000000000002"/>
    <n v="62"/>
  </r>
  <r>
    <s v="S1986"/>
    <s v="Student_986"/>
    <s v="Biology"/>
    <x v="2"/>
    <d v="2023-10-10T00:00:00"/>
    <s v="Enrolled"/>
    <n v="3693"/>
    <n v="4367"/>
    <n v="3.65"/>
    <n v="28"/>
  </r>
  <r>
    <s v="S1987"/>
    <s v="Student_987"/>
    <s v="Philosophy"/>
    <x v="2"/>
    <d v="2024-04-16T00:00:00"/>
    <s v="Enrolled"/>
    <n v="11396"/>
    <n v="8283"/>
    <n v="2.2200000000000002"/>
    <n v="98"/>
  </r>
  <r>
    <s v="S1988"/>
    <s v="Student_988"/>
    <s v="Architecture"/>
    <x v="0"/>
    <d v="2022-12-26T00:00:00"/>
    <s v="Enrolled"/>
    <n v="8610"/>
    <n v="2022"/>
    <n v="3.47"/>
    <n v="16"/>
  </r>
  <r>
    <s v="S1989"/>
    <s v="Student_989"/>
    <s v="Philosophy"/>
    <x v="0"/>
    <d v="2023-10-10T00:00:00"/>
    <s v="Enrolled"/>
    <n v="3027"/>
    <n v="8764"/>
    <n v="3.34"/>
    <n v="116"/>
  </r>
  <r>
    <s v="S1990"/>
    <s v="Student_990"/>
    <s v="Economics"/>
    <x v="0"/>
    <d v="2023-05-31T00:00:00"/>
    <s v="Enrolled"/>
    <n v="4944"/>
    <n v="8402"/>
    <n v="3.07"/>
    <n v="79"/>
  </r>
  <r>
    <s v="S1991"/>
    <s v="Student_991"/>
    <s v="Psychology"/>
    <x v="1"/>
    <d v="2024-03-07T00:00:00"/>
    <s v="Enrolled"/>
    <n v="9032"/>
    <n v="7939"/>
    <n v="2.56"/>
    <n v="8"/>
  </r>
  <r>
    <s v="S1992"/>
    <s v="Student_992"/>
    <s v="Psychology"/>
    <x v="3"/>
    <d v="2023-11-26T00:00:00"/>
    <s v="Enrolled"/>
    <n v="10427"/>
    <n v="7298"/>
    <n v="3.54"/>
    <n v="119"/>
  </r>
  <r>
    <s v="S1993"/>
    <s v="Student_993"/>
    <s v="Mechanical Engineering"/>
    <x v="2"/>
    <d v="2024-04-09T00:00:00"/>
    <s v="Enrolled"/>
    <n v="6051"/>
    <n v="7108"/>
    <n v="3.2"/>
    <n v="99"/>
  </r>
  <r>
    <s v="S1994"/>
    <s v="Student_994"/>
    <s v="Biology"/>
    <x v="3"/>
    <d v="2023-12-02T00:00:00"/>
    <s v="Enrolled"/>
    <n v="5499"/>
    <n v="8616"/>
    <n v="3.07"/>
    <n v="23"/>
  </r>
  <r>
    <s v="S1995"/>
    <s v="Student_995"/>
    <s v="Psychology"/>
    <x v="0"/>
    <d v="2024-01-10T00:00:00"/>
    <s v="Completed"/>
    <n v="5005"/>
    <n v="9438"/>
    <n v="3.13"/>
    <n v="24"/>
  </r>
  <r>
    <s v="S1996"/>
    <s v="Student_996"/>
    <s v="Philosophy"/>
    <x v="3"/>
    <d v="2022-12-22T00:00:00"/>
    <s v="Enrolled"/>
    <n v="11045"/>
    <n v="9251"/>
    <n v="2.93"/>
    <n v="87"/>
  </r>
  <r>
    <s v="S1997"/>
    <s v="Student_997"/>
    <s v="Philosophy"/>
    <x v="1"/>
    <d v="2022-02-09T00:00:00"/>
    <s v="Completed"/>
    <n v="12297"/>
    <n v="4680"/>
    <n v="2.02"/>
    <n v="58"/>
  </r>
  <r>
    <s v="S1998"/>
    <s v="Student_998"/>
    <s v="Data Science"/>
    <x v="1"/>
    <d v="2022-11-06T00:00:00"/>
    <s v="Enrolled"/>
    <n v="4317"/>
    <n v="1427"/>
    <n v="3.55"/>
    <n v="76"/>
  </r>
  <r>
    <s v="S1999"/>
    <s v="Student_999"/>
    <s v="Biology"/>
    <x v="3"/>
    <d v="2022-03-07T00:00:00"/>
    <s v="Completed"/>
    <n v="14569"/>
    <n v="9058"/>
    <n v="2.4"/>
    <n v="29"/>
  </r>
  <r>
    <s v="S2000"/>
    <s v="Student_1000"/>
    <s v="Business Analytics"/>
    <x v="0"/>
    <d v="2022-12-23T00:00:00"/>
    <s v="Enrolled"/>
    <n v="12134"/>
    <n v="3119"/>
    <n v="2.91"/>
    <n v="4"/>
  </r>
  <r>
    <s v="S2001"/>
    <s v="Student_1001"/>
    <s v="Psychology"/>
    <x v="3"/>
    <d v="2023-01-02T00:00:00"/>
    <s v="Dropped"/>
    <n v="11342"/>
    <n v="152"/>
    <n v="3.13"/>
    <n v="0"/>
  </r>
  <r>
    <s v="S2002"/>
    <s v="Student_1002"/>
    <s v="Economics"/>
    <x v="0"/>
    <d v="2022-09-12T00:00:00"/>
    <s v="Enrolled"/>
    <n v="2607"/>
    <n v="2463"/>
    <n v="2.52"/>
    <n v="17"/>
  </r>
  <r>
    <s v="S2003"/>
    <s v="Student_1003"/>
    <s v="Data Science"/>
    <x v="0"/>
    <d v="2024-03-14T00:00:00"/>
    <s v="Dropped"/>
    <n v="5479"/>
    <n v="9211"/>
    <n v="2.78"/>
    <n v="8"/>
  </r>
  <r>
    <s v="S2004"/>
    <s v="Student_1004"/>
    <s v="Architecture"/>
    <x v="0"/>
    <d v="2022-06-04T00:00:00"/>
    <s v="Completed"/>
    <n v="6615"/>
    <n v="1700"/>
    <n v="3.92"/>
    <n v="96"/>
  </r>
  <r>
    <s v="S2005"/>
    <s v="Student_1005"/>
    <s v="Biology"/>
    <x v="1"/>
    <d v="2023-08-26T00:00:00"/>
    <s v="Enrolled"/>
    <n v="4176"/>
    <n v="9643"/>
    <n v="3.3"/>
    <n v="12"/>
  </r>
  <r>
    <s v="S2006"/>
    <s v="Student_1006"/>
    <s v="Mechanical Engineering"/>
    <x v="1"/>
    <d v="2024-05-05T00:00:00"/>
    <s v="Completed"/>
    <n v="3536"/>
    <n v="5079"/>
    <n v="2.46"/>
    <n v="108"/>
  </r>
  <r>
    <s v="S2007"/>
    <s v="Student_1007"/>
    <s v="Mechanical Engineering"/>
    <x v="0"/>
    <d v="2023-12-25T00:00:00"/>
    <s v="Enrolled"/>
    <n v="9886"/>
    <n v="4015"/>
    <n v="2.63"/>
    <n v="80"/>
  </r>
  <r>
    <s v="S2008"/>
    <s v="Student_1008"/>
    <s v="Business Analytics"/>
    <x v="3"/>
    <d v="2023-12-21T00:00:00"/>
    <s v="Dropped"/>
    <n v="6048"/>
    <n v="5071"/>
    <n v="3.78"/>
    <n v="84"/>
  </r>
  <r>
    <s v="S2009"/>
    <s v="Student_1009"/>
    <s v="Biology"/>
    <x v="2"/>
    <d v="2022-01-18T00:00:00"/>
    <s v="Dropped"/>
    <n v="4181"/>
    <n v="800"/>
    <n v="3.94"/>
    <n v="91"/>
  </r>
  <r>
    <s v="S2010"/>
    <s v="Student_1010"/>
    <s v="Mechanical Engineering"/>
    <x v="2"/>
    <d v="2022-05-12T00:00:00"/>
    <s v="Enrolled"/>
    <n v="7377"/>
    <n v="1185"/>
    <n v="2.25"/>
    <n v="96"/>
  </r>
  <r>
    <s v="S2011"/>
    <s v="Student_1011"/>
    <s v="Business Analytics"/>
    <x v="1"/>
    <d v="2022-04-22T00:00:00"/>
    <s v="Enrolled"/>
    <n v="14234"/>
    <n v="2693"/>
    <n v="2.0299999999999998"/>
    <n v="34"/>
  </r>
  <r>
    <s v="S2012"/>
    <s v="Student_1012"/>
    <s v="Mechanical Engineering"/>
    <x v="0"/>
    <d v="2024-03-09T00:00:00"/>
    <s v="Completed"/>
    <n v="4357"/>
    <n v="8371"/>
    <n v="3.08"/>
    <n v="89"/>
  </r>
  <r>
    <s v="S2013"/>
    <s v="Student_1013"/>
    <s v="Business Analytics"/>
    <x v="3"/>
    <d v="2023-05-19T00:00:00"/>
    <s v="Enrolled"/>
    <n v="6176"/>
    <n v="7401"/>
    <n v="2.68"/>
    <n v="68"/>
  </r>
  <r>
    <s v="S2014"/>
    <s v="Student_1014"/>
    <s v="Architecture"/>
    <x v="3"/>
    <d v="2023-03-28T00:00:00"/>
    <s v="Enrolled"/>
    <n v="14399"/>
    <n v="7150"/>
    <n v="2.95"/>
    <n v="21"/>
  </r>
  <r>
    <s v="S2015"/>
    <s v="Student_1015"/>
    <s v="Economics"/>
    <x v="0"/>
    <d v="2022-01-03T00:00:00"/>
    <s v="Enrolled"/>
    <n v="13434"/>
    <n v="9599"/>
    <n v="2.15"/>
    <n v="18"/>
  </r>
  <r>
    <s v="S2016"/>
    <s v="Student_1016"/>
    <s v="Philosophy"/>
    <x v="2"/>
    <d v="2023-03-29T00:00:00"/>
    <s v="Enrolled"/>
    <n v="3398"/>
    <n v="6329"/>
    <n v="3.15"/>
    <n v="58"/>
  </r>
  <r>
    <s v="S2017"/>
    <s v="Student_1017"/>
    <s v="Mechanical Engineering"/>
    <x v="2"/>
    <d v="2022-09-23T00:00:00"/>
    <s v="Enrolled"/>
    <n v="9724"/>
    <n v="8224"/>
    <n v="3.57"/>
    <n v="38"/>
  </r>
  <r>
    <s v="S2018"/>
    <s v="Student_1018"/>
    <s v="Data Science"/>
    <x v="3"/>
    <d v="2022-12-21T00:00:00"/>
    <s v="Enrolled"/>
    <n v="13375"/>
    <n v="7202"/>
    <n v="3.07"/>
    <n v="11"/>
  </r>
  <r>
    <s v="S2019"/>
    <s v="Student_1019"/>
    <s v="Philosophy"/>
    <x v="3"/>
    <d v="2024-04-08T00:00:00"/>
    <s v="Completed"/>
    <n v="2052"/>
    <n v="5540"/>
    <n v="2.76"/>
    <n v="117"/>
  </r>
  <r>
    <s v="S2020"/>
    <s v="Student_1020"/>
    <s v="Architecture"/>
    <x v="1"/>
    <d v="2022-10-11T00:00:00"/>
    <s v="Enrolled"/>
    <n v="9348"/>
    <n v="3252"/>
    <n v="3.92"/>
    <n v="20"/>
  </r>
  <r>
    <s v="S2021"/>
    <s v="Student_1021"/>
    <s v="Mechanical Engineering"/>
    <x v="1"/>
    <d v="2023-01-18T00:00:00"/>
    <s v="Enrolled"/>
    <n v="3683"/>
    <n v="5286"/>
    <n v="3.04"/>
    <n v="61"/>
  </r>
  <r>
    <s v="S2022"/>
    <s v="Student_1022"/>
    <s v="Biology"/>
    <x v="3"/>
    <d v="2022-04-28T00:00:00"/>
    <s v="Enrolled"/>
    <n v="6294"/>
    <n v="3422"/>
    <n v="2.84"/>
    <n v="107"/>
  </r>
  <r>
    <s v="S2023"/>
    <s v="Student_1023"/>
    <s v="Architecture"/>
    <x v="3"/>
    <d v="2022-09-07T00:00:00"/>
    <s v="Completed"/>
    <n v="6651"/>
    <n v="7082"/>
    <n v="2.4300000000000002"/>
    <n v="85"/>
  </r>
  <r>
    <s v="S2024"/>
    <s v="Student_1024"/>
    <s v="Biology"/>
    <x v="0"/>
    <d v="2024-05-10T00:00:00"/>
    <s v="Completed"/>
    <n v="14550"/>
    <n v="9171"/>
    <n v="3.25"/>
    <n v="78"/>
  </r>
  <r>
    <s v="S2025"/>
    <s v="Student_1025"/>
    <s v="Economics"/>
    <x v="2"/>
    <d v="2023-11-14T00:00:00"/>
    <s v="Completed"/>
    <n v="4049"/>
    <n v="3524"/>
    <n v="2.23"/>
    <n v="29"/>
  </r>
  <r>
    <s v="S2026"/>
    <s v="Student_1026"/>
    <s v="Philosophy"/>
    <x v="0"/>
    <d v="2023-01-30T00:00:00"/>
    <s v="Completed"/>
    <n v="2397"/>
    <n v="7989"/>
    <n v="2.91"/>
    <n v="117"/>
  </r>
  <r>
    <s v="S2027"/>
    <s v="Student_1027"/>
    <s v="Architecture"/>
    <x v="1"/>
    <d v="2022-05-10T00:00:00"/>
    <s v="Completed"/>
    <n v="2645"/>
    <n v="2926"/>
    <n v="3.57"/>
    <n v="54"/>
  </r>
  <r>
    <s v="S2028"/>
    <s v="Student_1028"/>
    <s v="Economics"/>
    <x v="3"/>
    <d v="2022-10-30T00:00:00"/>
    <s v="Enrolled"/>
    <n v="4105"/>
    <n v="9705"/>
    <n v="2.3199999999999998"/>
    <n v="22"/>
  </r>
  <r>
    <s v="S2029"/>
    <s v="Student_1029"/>
    <s v="Biology"/>
    <x v="2"/>
    <d v="2022-02-11T00:00:00"/>
    <s v="Enrolled"/>
    <n v="7185"/>
    <n v="3129"/>
    <n v="2.87"/>
    <n v="24"/>
  </r>
  <r>
    <s v="S2030"/>
    <s v="Student_1030"/>
    <s v="Philosophy"/>
    <x v="1"/>
    <d v="2024-01-09T00:00:00"/>
    <s v="Enrolled"/>
    <n v="6263"/>
    <n v="1642"/>
    <n v="3.17"/>
    <n v="49"/>
  </r>
  <r>
    <s v="S2031"/>
    <s v="Student_1031"/>
    <s v="Mechanical Engineering"/>
    <x v="0"/>
    <d v="2023-07-23T00:00:00"/>
    <s v="Enrolled"/>
    <n v="7201"/>
    <n v="943"/>
    <n v="3.49"/>
    <n v="19"/>
  </r>
  <r>
    <s v="S2032"/>
    <s v="Student_1032"/>
    <s v="Biology"/>
    <x v="3"/>
    <d v="2024-04-18T00:00:00"/>
    <s v="Dropped"/>
    <n v="6043"/>
    <n v="6673"/>
    <n v="2.94"/>
    <n v="81"/>
  </r>
  <r>
    <s v="S2033"/>
    <s v="Student_1033"/>
    <s v="Philosophy"/>
    <x v="2"/>
    <d v="2024-02-04T00:00:00"/>
    <s v="Enrolled"/>
    <n v="4290"/>
    <n v="8037"/>
    <n v="3.2"/>
    <n v="100"/>
  </r>
  <r>
    <s v="S2034"/>
    <s v="Student_1034"/>
    <s v="Biology"/>
    <x v="1"/>
    <d v="2023-10-21T00:00:00"/>
    <s v="Enrolled"/>
    <n v="13750"/>
    <n v="3160"/>
    <n v="2.5299999999999998"/>
    <n v="20"/>
  </r>
  <r>
    <s v="S2035"/>
    <s v="Student_1035"/>
    <s v="Philosophy"/>
    <x v="1"/>
    <d v="2023-01-07T00:00:00"/>
    <s v="Enrolled"/>
    <n v="9223"/>
    <n v="934"/>
    <n v="3.49"/>
    <n v="104"/>
  </r>
  <r>
    <s v="S2036"/>
    <s v="Student_1036"/>
    <s v="Mechanical Engineering"/>
    <x v="2"/>
    <d v="2023-09-17T00:00:00"/>
    <s v="Completed"/>
    <n v="9699"/>
    <n v="3736"/>
    <n v="3.07"/>
    <n v="57"/>
  </r>
  <r>
    <s v="S2037"/>
    <s v="Student_1037"/>
    <s v="Biology"/>
    <x v="3"/>
    <d v="2022-01-18T00:00:00"/>
    <s v="Enrolled"/>
    <n v="9851"/>
    <n v="2149"/>
    <n v="3.39"/>
    <n v="78"/>
  </r>
  <r>
    <s v="S2038"/>
    <s v="Student_1038"/>
    <s v="Architecture"/>
    <x v="1"/>
    <d v="2024-05-29T00:00:00"/>
    <s v="Enrolled"/>
    <n v="8813"/>
    <n v="795"/>
    <n v="3.25"/>
    <n v="110"/>
  </r>
  <r>
    <s v="S2039"/>
    <s v="Student_1039"/>
    <s v="Psychology"/>
    <x v="1"/>
    <d v="2022-05-13T00:00:00"/>
    <s v="Enrolled"/>
    <n v="9828"/>
    <n v="9604"/>
    <n v="3.94"/>
    <n v="17"/>
  </r>
  <r>
    <s v="S2040"/>
    <s v="Student_1040"/>
    <s v="Psychology"/>
    <x v="3"/>
    <d v="2022-01-21T00:00:00"/>
    <s v="Enrolled"/>
    <n v="14430"/>
    <n v="4963"/>
    <n v="2.41"/>
    <n v="73"/>
  </r>
  <r>
    <s v="S2041"/>
    <s v="Student_1041"/>
    <s v="Data Science"/>
    <x v="3"/>
    <d v="2023-03-31T00:00:00"/>
    <s v="Enrolled"/>
    <n v="14409"/>
    <n v="5793"/>
    <n v="2.61"/>
    <n v="31"/>
  </r>
  <r>
    <s v="S2042"/>
    <s v="Student_1042"/>
    <s v="Mechanical Engineering"/>
    <x v="2"/>
    <d v="2022-09-12T00:00:00"/>
    <s v="Enrolled"/>
    <n v="3726"/>
    <n v="586"/>
    <n v="2.2200000000000002"/>
    <n v="6"/>
  </r>
  <r>
    <s v="S2043"/>
    <s v="Student_1043"/>
    <s v="Economics"/>
    <x v="1"/>
    <d v="2023-10-28T00:00:00"/>
    <s v="Completed"/>
    <n v="12371"/>
    <n v="3982"/>
    <n v="3.58"/>
    <n v="52"/>
  </r>
  <r>
    <s v="S2044"/>
    <s v="Student_1044"/>
    <s v="Psychology"/>
    <x v="2"/>
    <d v="2023-06-27T00:00:00"/>
    <s v="Completed"/>
    <n v="3344"/>
    <n v="5902"/>
    <n v="3.46"/>
    <n v="75"/>
  </r>
  <r>
    <s v="S2045"/>
    <s v="Student_1045"/>
    <s v="Mechanical Engineering"/>
    <x v="0"/>
    <d v="2023-03-19T00:00:00"/>
    <s v="Enrolled"/>
    <n v="10360"/>
    <n v="6049"/>
    <n v="2.79"/>
    <n v="42"/>
  </r>
  <r>
    <s v="S2046"/>
    <s v="Student_1046"/>
    <s v="Philosophy"/>
    <x v="0"/>
    <d v="2022-07-22T00:00:00"/>
    <s v="Enrolled"/>
    <n v="9592"/>
    <n v="5292"/>
    <n v="3.61"/>
    <n v="59"/>
  </r>
  <r>
    <s v="S2047"/>
    <s v="Student_1047"/>
    <s v="Mechanical Engineering"/>
    <x v="0"/>
    <d v="2022-06-30T00:00:00"/>
    <s v="Enrolled"/>
    <n v="9512"/>
    <n v="2317"/>
    <n v="2.98"/>
    <n v="56"/>
  </r>
  <r>
    <s v="S2048"/>
    <s v="Student_1048"/>
    <s v="Architecture"/>
    <x v="1"/>
    <d v="2022-07-23T00:00:00"/>
    <s v="Completed"/>
    <n v="5373"/>
    <n v="8186"/>
    <n v="2.29"/>
    <n v="22"/>
  </r>
  <r>
    <s v="S2049"/>
    <s v="Student_1049"/>
    <s v="Business Analytics"/>
    <x v="1"/>
    <d v="2022-09-10T00:00:00"/>
    <s v="Completed"/>
    <n v="5354"/>
    <n v="2730"/>
    <n v="2.44"/>
    <n v="94"/>
  </r>
  <r>
    <s v="S2050"/>
    <s v="Student_1050"/>
    <s v="Mechanical Engineering"/>
    <x v="3"/>
    <d v="2022-10-05T00:00:00"/>
    <s v="Completed"/>
    <n v="2479"/>
    <n v="1588"/>
    <n v="3.71"/>
    <n v="100"/>
  </r>
  <r>
    <s v="S2051"/>
    <s v="Student_1051"/>
    <s v="Biology"/>
    <x v="3"/>
    <d v="2023-03-22T00:00:00"/>
    <s v="Dropped"/>
    <n v="6810"/>
    <n v="405"/>
    <n v="2.94"/>
    <n v="46"/>
  </r>
  <r>
    <s v="S2052"/>
    <s v="Student_1052"/>
    <s v="Biology"/>
    <x v="1"/>
    <d v="2022-06-06T00:00:00"/>
    <s v="Enrolled"/>
    <n v="7686"/>
    <n v="9818"/>
    <n v="2.69"/>
    <n v="4"/>
  </r>
  <r>
    <s v="S2053"/>
    <s v="Student_1053"/>
    <s v="Philosophy"/>
    <x v="0"/>
    <d v="2022-11-23T00:00:00"/>
    <s v="Enrolled"/>
    <n v="7121"/>
    <n v="7090"/>
    <n v="3.87"/>
    <n v="28"/>
  </r>
  <r>
    <s v="S2054"/>
    <s v="Student_1054"/>
    <s v="Data Science"/>
    <x v="2"/>
    <d v="2024-06-07T00:00:00"/>
    <s v="Completed"/>
    <n v="3813"/>
    <n v="1221"/>
    <n v="2.78"/>
    <n v="55"/>
  </r>
  <r>
    <s v="S2055"/>
    <s v="Student_1055"/>
    <s v="Architecture"/>
    <x v="3"/>
    <d v="2024-04-28T00:00:00"/>
    <s v="Completed"/>
    <n v="5115"/>
    <n v="6700"/>
    <n v="3.09"/>
    <n v="35"/>
  </r>
  <r>
    <s v="S2056"/>
    <s v="Student_1056"/>
    <s v="Mechanical Engineering"/>
    <x v="1"/>
    <d v="2023-02-06T00:00:00"/>
    <s v="Enrolled"/>
    <n v="8897"/>
    <n v="2452"/>
    <n v="3.51"/>
    <n v="90"/>
  </r>
  <r>
    <s v="S2057"/>
    <s v="Student_1057"/>
    <s v="Economics"/>
    <x v="2"/>
    <d v="2024-04-26T00:00:00"/>
    <s v="Enrolled"/>
    <n v="10286"/>
    <n v="8637"/>
    <n v="2.17"/>
    <n v="76"/>
  </r>
  <r>
    <s v="S2058"/>
    <s v="Student_1058"/>
    <s v="Business Analytics"/>
    <x v="2"/>
    <d v="2024-03-30T00:00:00"/>
    <s v="Completed"/>
    <n v="6792"/>
    <n v="999"/>
    <n v="2.19"/>
    <n v="6"/>
  </r>
  <r>
    <s v="S2059"/>
    <s v="Student_1059"/>
    <s v="Psychology"/>
    <x v="3"/>
    <d v="2023-02-25T00:00:00"/>
    <s v="Enrolled"/>
    <n v="9636"/>
    <n v="8999"/>
    <n v="2.4900000000000002"/>
    <n v="46"/>
  </r>
  <r>
    <s v="S2060"/>
    <s v="Student_1060"/>
    <s v="Business Analytics"/>
    <x v="3"/>
    <d v="2022-01-03T00:00:00"/>
    <s v="Enrolled"/>
    <n v="14185"/>
    <n v="3785"/>
    <n v="3.14"/>
    <n v="84"/>
  </r>
  <r>
    <s v="S2061"/>
    <s v="Student_1061"/>
    <s v="Architecture"/>
    <x v="3"/>
    <d v="2023-06-14T00:00:00"/>
    <s v="Enrolled"/>
    <n v="13293"/>
    <n v="9628"/>
    <n v="2.66"/>
    <n v="99"/>
  </r>
  <r>
    <s v="S2062"/>
    <s v="Student_1062"/>
    <s v="Architecture"/>
    <x v="1"/>
    <d v="2023-07-17T00:00:00"/>
    <s v="Completed"/>
    <n v="7446"/>
    <n v="4781"/>
    <n v="3.43"/>
    <n v="101"/>
  </r>
  <r>
    <s v="S2063"/>
    <s v="Student_1063"/>
    <s v="Economics"/>
    <x v="3"/>
    <d v="2022-10-15T00:00:00"/>
    <s v="Enrolled"/>
    <n v="11119"/>
    <n v="8712"/>
    <n v="3.96"/>
    <n v="103"/>
  </r>
  <r>
    <s v="S2064"/>
    <s v="Student_1064"/>
    <s v="Mechanical Engineering"/>
    <x v="1"/>
    <d v="2022-09-02T00:00:00"/>
    <s v="Enrolled"/>
    <n v="13651"/>
    <n v="6144"/>
    <n v="3.84"/>
    <n v="76"/>
  </r>
  <r>
    <s v="S2065"/>
    <s v="Student_1065"/>
    <s v="Biology"/>
    <x v="3"/>
    <d v="2022-06-02T00:00:00"/>
    <s v="Enrolled"/>
    <n v="4701"/>
    <n v="5681"/>
    <n v="2.84"/>
    <n v="44"/>
  </r>
  <r>
    <s v="S2066"/>
    <s v="Student_1066"/>
    <s v="Data Science"/>
    <x v="3"/>
    <d v="2024-04-13T00:00:00"/>
    <s v="Dropped"/>
    <n v="9016"/>
    <n v="7292"/>
    <n v="2.7"/>
    <n v="5"/>
  </r>
  <r>
    <s v="S2067"/>
    <s v="Student_1067"/>
    <s v="Philosophy"/>
    <x v="1"/>
    <d v="2023-07-13T00:00:00"/>
    <s v="Completed"/>
    <n v="6208"/>
    <n v="6067"/>
    <n v="3.75"/>
    <n v="93"/>
  </r>
  <r>
    <s v="S2068"/>
    <s v="Student_1068"/>
    <s v="Economics"/>
    <x v="0"/>
    <d v="2023-06-13T00:00:00"/>
    <s v="Completed"/>
    <n v="5697"/>
    <n v="3573"/>
    <n v="3.77"/>
    <n v="79"/>
  </r>
  <r>
    <s v="S2069"/>
    <s v="Student_1069"/>
    <s v="Business Analytics"/>
    <x v="2"/>
    <d v="2022-01-07T00:00:00"/>
    <s v="Enrolled"/>
    <n v="14742"/>
    <n v="445"/>
    <n v="2.5499999999999998"/>
    <n v="6"/>
  </r>
  <r>
    <s v="S2070"/>
    <s v="Student_1070"/>
    <s v="Philosophy"/>
    <x v="3"/>
    <d v="2022-06-28T00:00:00"/>
    <s v="Completed"/>
    <n v="2296"/>
    <n v="325"/>
    <n v="2.64"/>
    <n v="71"/>
  </r>
  <r>
    <s v="S2071"/>
    <s v="Student_1071"/>
    <s v="Architecture"/>
    <x v="3"/>
    <d v="2023-11-01T00:00:00"/>
    <s v="Enrolled"/>
    <n v="10330"/>
    <n v="5973"/>
    <n v="2.65"/>
    <n v="50"/>
  </r>
  <r>
    <s v="S2072"/>
    <s v="Student_1072"/>
    <s v="Economics"/>
    <x v="0"/>
    <d v="2023-12-11T00:00:00"/>
    <s v="Dropped"/>
    <n v="2000"/>
    <n v="8608"/>
    <n v="3.95"/>
    <n v="2"/>
  </r>
  <r>
    <s v="S2073"/>
    <s v="Student_1073"/>
    <s v="Architecture"/>
    <x v="1"/>
    <d v="2023-02-25T00:00:00"/>
    <s v="Completed"/>
    <n v="8970"/>
    <n v="6430"/>
    <n v="2.04"/>
    <n v="97"/>
  </r>
  <r>
    <s v="S2074"/>
    <s v="Student_1074"/>
    <s v="Architecture"/>
    <x v="1"/>
    <d v="2023-07-19T00:00:00"/>
    <s v="Completed"/>
    <n v="5560"/>
    <n v="6629"/>
    <n v="2.4700000000000002"/>
    <n v="66"/>
  </r>
  <r>
    <s v="S2075"/>
    <s v="Student_1075"/>
    <s v="Biology"/>
    <x v="0"/>
    <d v="2023-09-27T00:00:00"/>
    <s v="Enrolled"/>
    <n v="7903"/>
    <n v="897"/>
    <n v="2.0699999999999998"/>
    <n v="110"/>
  </r>
  <r>
    <s v="S2076"/>
    <s v="Student_1076"/>
    <s v="Architecture"/>
    <x v="2"/>
    <d v="2023-06-27T00:00:00"/>
    <s v="Enrolled"/>
    <n v="4119"/>
    <n v="8833"/>
    <n v="3.31"/>
    <n v="74"/>
  </r>
  <r>
    <s v="S2077"/>
    <s v="Student_1077"/>
    <s v="Economics"/>
    <x v="3"/>
    <d v="2024-03-27T00:00:00"/>
    <s v="Dropped"/>
    <n v="7853"/>
    <n v="2032"/>
    <n v="3.33"/>
    <n v="96"/>
  </r>
  <r>
    <s v="S2078"/>
    <s v="Student_1078"/>
    <s v="Biology"/>
    <x v="0"/>
    <d v="2022-12-23T00:00:00"/>
    <s v="Dropped"/>
    <n v="7107"/>
    <n v="1911"/>
    <n v="2.87"/>
    <n v="73"/>
  </r>
  <r>
    <s v="S2079"/>
    <s v="Student_1079"/>
    <s v="Data Science"/>
    <x v="1"/>
    <d v="2024-04-03T00:00:00"/>
    <s v="Enrolled"/>
    <n v="3245"/>
    <n v="6823"/>
    <n v="2.5"/>
    <n v="16"/>
  </r>
  <r>
    <s v="S2080"/>
    <s v="Student_1080"/>
    <s v="Data Science"/>
    <x v="0"/>
    <d v="2024-04-05T00:00:00"/>
    <s v="Enrolled"/>
    <n v="4892"/>
    <n v="7034"/>
    <n v="3.83"/>
    <n v="43"/>
  </r>
  <r>
    <s v="S2081"/>
    <s v="Student_1081"/>
    <s v="Philosophy"/>
    <x v="3"/>
    <d v="2022-10-12T00:00:00"/>
    <s v="Enrolled"/>
    <n v="5130"/>
    <n v="9628"/>
    <n v="2.56"/>
    <n v="113"/>
  </r>
  <r>
    <s v="S2082"/>
    <s v="Student_1082"/>
    <s v="Psychology"/>
    <x v="3"/>
    <d v="2022-09-27T00:00:00"/>
    <s v="Enrolled"/>
    <n v="12773"/>
    <n v="1546"/>
    <n v="3.89"/>
    <n v="96"/>
  </r>
  <r>
    <s v="S2083"/>
    <s v="Student_1083"/>
    <s v="Philosophy"/>
    <x v="1"/>
    <d v="2022-07-16T00:00:00"/>
    <s v="Completed"/>
    <n v="11415"/>
    <n v="2626"/>
    <n v="3.4"/>
    <n v="5"/>
  </r>
  <r>
    <s v="S2084"/>
    <s v="Student_1084"/>
    <s v="Philosophy"/>
    <x v="3"/>
    <d v="2022-07-30T00:00:00"/>
    <s v="Enrolled"/>
    <n v="8463"/>
    <n v="6739"/>
    <n v="3.87"/>
    <n v="33"/>
  </r>
  <r>
    <s v="S2085"/>
    <s v="Student_1085"/>
    <s v="Mechanical Engineering"/>
    <x v="3"/>
    <d v="2022-02-26T00:00:00"/>
    <s v="Enrolled"/>
    <n v="13713"/>
    <n v="3304"/>
    <n v="3.81"/>
    <n v="54"/>
  </r>
  <r>
    <s v="S2086"/>
    <s v="Student_1086"/>
    <s v="Economics"/>
    <x v="3"/>
    <d v="2022-02-02T00:00:00"/>
    <s v="Enrolled"/>
    <n v="10725"/>
    <n v="6124"/>
    <n v="3.94"/>
    <n v="41"/>
  </r>
  <r>
    <s v="S2087"/>
    <s v="Student_1087"/>
    <s v="Data Science"/>
    <x v="3"/>
    <d v="2023-06-28T00:00:00"/>
    <s v="Dropped"/>
    <n v="11630"/>
    <n v="7578"/>
    <n v="3.65"/>
    <n v="111"/>
  </r>
  <r>
    <s v="S2088"/>
    <s v="Student_1088"/>
    <s v="Philosophy"/>
    <x v="2"/>
    <d v="2024-05-01T00:00:00"/>
    <s v="Enrolled"/>
    <n v="12478"/>
    <n v="8335"/>
    <n v="3.01"/>
    <n v="22"/>
  </r>
  <r>
    <s v="S2089"/>
    <s v="Student_1089"/>
    <s v="Business Analytics"/>
    <x v="3"/>
    <d v="2022-06-13T00:00:00"/>
    <s v="Dropped"/>
    <n v="8685"/>
    <n v="2204"/>
    <n v="2.29"/>
    <n v="1"/>
  </r>
  <r>
    <s v="S2090"/>
    <s v="Student_1090"/>
    <s v="Mechanical Engineering"/>
    <x v="3"/>
    <d v="2023-02-26T00:00:00"/>
    <s v="Enrolled"/>
    <n v="6591"/>
    <n v="8495"/>
    <n v="2.29"/>
    <n v="46"/>
  </r>
  <r>
    <s v="S2091"/>
    <s v="Student_1091"/>
    <s v="Mechanical Engineering"/>
    <x v="3"/>
    <d v="2023-02-26T00:00:00"/>
    <s v="Enrolled"/>
    <n v="8141"/>
    <n v="7905"/>
    <n v="2.77"/>
    <n v="46"/>
  </r>
  <r>
    <s v="S2092"/>
    <s v="Student_1092"/>
    <s v="Data Science"/>
    <x v="2"/>
    <d v="2022-03-15T00:00:00"/>
    <s v="Enrolled"/>
    <n v="3019"/>
    <n v="6321"/>
    <n v="2.82"/>
    <n v="79"/>
  </r>
  <r>
    <s v="S2093"/>
    <s v="Student_1093"/>
    <s v="Architecture"/>
    <x v="2"/>
    <d v="2023-12-23T00:00:00"/>
    <s v="Completed"/>
    <n v="8929"/>
    <n v="7083"/>
    <n v="2.68"/>
    <n v="104"/>
  </r>
  <r>
    <s v="S2094"/>
    <s v="Student_1094"/>
    <s v="Architecture"/>
    <x v="3"/>
    <d v="2022-01-15T00:00:00"/>
    <s v="Enrolled"/>
    <n v="11878"/>
    <n v="4182"/>
    <n v="3.52"/>
    <n v="96"/>
  </r>
  <r>
    <s v="S2095"/>
    <s v="Student_1095"/>
    <s v="Mechanical Engineering"/>
    <x v="0"/>
    <d v="2023-11-29T00:00:00"/>
    <s v="Completed"/>
    <n v="11961"/>
    <n v="8528"/>
    <n v="3.72"/>
    <n v="16"/>
  </r>
  <r>
    <s v="S2096"/>
    <s v="Student_1096"/>
    <s v="Biology"/>
    <x v="0"/>
    <d v="2022-06-09T00:00:00"/>
    <s v="Completed"/>
    <n v="14062"/>
    <n v="9193"/>
    <n v="3.07"/>
    <n v="103"/>
  </r>
  <r>
    <s v="S2097"/>
    <s v="Student_1097"/>
    <s v="Architecture"/>
    <x v="2"/>
    <d v="2022-08-07T00:00:00"/>
    <s v="Completed"/>
    <n v="7312"/>
    <n v="8464"/>
    <n v="2.74"/>
    <n v="104"/>
  </r>
  <r>
    <s v="S2098"/>
    <s v="Student_1098"/>
    <s v="Architecture"/>
    <x v="2"/>
    <d v="2023-04-07T00:00:00"/>
    <s v="Enrolled"/>
    <n v="5745"/>
    <n v="499"/>
    <n v="3.1"/>
    <n v="31"/>
  </r>
  <r>
    <s v="S2099"/>
    <s v="Student_1099"/>
    <s v="Data Science"/>
    <x v="3"/>
    <d v="2022-06-14T00:00:00"/>
    <s v="Dropped"/>
    <n v="6844"/>
    <n v="1405"/>
    <n v="3.05"/>
    <n v="44"/>
  </r>
  <r>
    <s v="S2100"/>
    <s v="Student_1100"/>
    <s v="Architecture"/>
    <x v="1"/>
    <d v="2022-07-11T00:00:00"/>
    <s v="Enrolled"/>
    <n v="13054"/>
    <n v="4741"/>
    <n v="3.54"/>
    <n v="31"/>
  </r>
  <r>
    <s v="S2101"/>
    <s v="Student_1101"/>
    <s v="Mechanical Engineering"/>
    <x v="2"/>
    <d v="2023-03-22T00:00:00"/>
    <s v="Enrolled"/>
    <n v="10986"/>
    <n v="8048"/>
    <n v="3.16"/>
    <n v="70"/>
  </r>
  <r>
    <s v="S2102"/>
    <s v="Student_1102"/>
    <s v="Data Science"/>
    <x v="1"/>
    <d v="2024-05-09T00:00:00"/>
    <s v="Dropped"/>
    <n v="3798"/>
    <n v="1392"/>
    <n v="2.2999999999999998"/>
    <n v="98"/>
  </r>
  <r>
    <s v="S2103"/>
    <s v="Student_1103"/>
    <s v="Philosophy"/>
    <x v="0"/>
    <d v="2024-02-10T00:00:00"/>
    <s v="Completed"/>
    <n v="8999"/>
    <n v="7122"/>
    <n v="2.0499999999999998"/>
    <n v="115"/>
  </r>
  <r>
    <s v="S2104"/>
    <s v="Student_1104"/>
    <s v="Biology"/>
    <x v="3"/>
    <d v="2022-03-29T00:00:00"/>
    <s v="Enrolled"/>
    <n v="4243"/>
    <n v="6445"/>
    <n v="3.32"/>
    <n v="18"/>
  </r>
  <r>
    <s v="S2105"/>
    <s v="Student_1105"/>
    <s v="Biology"/>
    <x v="0"/>
    <d v="2023-05-25T00:00:00"/>
    <s v="Completed"/>
    <n v="2171"/>
    <n v="2358"/>
    <n v="2.4500000000000002"/>
    <n v="31"/>
  </r>
  <r>
    <s v="S2106"/>
    <s v="Student_1106"/>
    <s v="Psychology"/>
    <x v="3"/>
    <d v="2022-10-05T00:00:00"/>
    <s v="Completed"/>
    <n v="4746"/>
    <n v="1220"/>
    <n v="3.26"/>
    <n v="10"/>
  </r>
  <r>
    <s v="S2107"/>
    <s v="Student_1107"/>
    <s v="Data Science"/>
    <x v="1"/>
    <d v="2024-02-07T00:00:00"/>
    <s v="Enrolled"/>
    <n v="5813"/>
    <n v="8271"/>
    <n v="3.89"/>
    <n v="13"/>
  </r>
  <r>
    <s v="S2108"/>
    <s v="Student_1108"/>
    <s v="Mechanical Engineering"/>
    <x v="0"/>
    <d v="2022-02-07T00:00:00"/>
    <s v="Enrolled"/>
    <n v="11997"/>
    <n v="3979"/>
    <n v="3.75"/>
    <n v="81"/>
  </r>
  <r>
    <s v="S2109"/>
    <s v="Student_1109"/>
    <s v="Mechanical Engineering"/>
    <x v="2"/>
    <d v="2022-11-26T00:00:00"/>
    <s v="Completed"/>
    <n v="3129"/>
    <n v="3377"/>
    <n v="2.92"/>
    <n v="94"/>
  </r>
  <r>
    <s v="S2110"/>
    <s v="Student_1110"/>
    <s v="Business Analytics"/>
    <x v="3"/>
    <d v="2023-12-18T00:00:00"/>
    <s v="Enrolled"/>
    <n v="4829"/>
    <n v="2463"/>
    <n v="3.81"/>
    <n v="71"/>
  </r>
  <r>
    <s v="S2111"/>
    <s v="Student_1111"/>
    <s v="Data Science"/>
    <x v="2"/>
    <d v="2023-12-10T00:00:00"/>
    <s v="Enrolled"/>
    <n v="13773"/>
    <n v="9595"/>
    <n v="2.15"/>
    <n v="22"/>
  </r>
  <r>
    <s v="S2112"/>
    <s v="Student_1112"/>
    <s v="Architecture"/>
    <x v="1"/>
    <d v="2022-11-14T00:00:00"/>
    <s v="Completed"/>
    <n v="7845"/>
    <n v="1768"/>
    <n v="3.79"/>
    <n v="82"/>
  </r>
  <r>
    <s v="S2113"/>
    <s v="Student_1113"/>
    <s v="Economics"/>
    <x v="2"/>
    <d v="2024-02-15T00:00:00"/>
    <s v="Completed"/>
    <n v="14112"/>
    <n v="4858"/>
    <n v="2.48"/>
    <n v="106"/>
  </r>
  <r>
    <s v="S2114"/>
    <s v="Student_1114"/>
    <s v="Data Science"/>
    <x v="2"/>
    <d v="2024-05-17T00:00:00"/>
    <s v="Enrolled"/>
    <n v="8386"/>
    <n v="6949"/>
    <n v="2.54"/>
    <n v="97"/>
  </r>
  <r>
    <s v="S2115"/>
    <s v="Student_1115"/>
    <s v="Philosophy"/>
    <x v="1"/>
    <d v="2023-07-29T00:00:00"/>
    <s v="Enrolled"/>
    <n v="11924"/>
    <n v="8400"/>
    <n v="3.46"/>
    <n v="23"/>
  </r>
  <r>
    <s v="S2116"/>
    <s v="Student_1116"/>
    <s v="Economics"/>
    <x v="2"/>
    <d v="2022-03-27T00:00:00"/>
    <s v="Completed"/>
    <n v="6259"/>
    <n v="6330"/>
    <n v="3.7"/>
    <n v="69"/>
  </r>
  <r>
    <s v="S2117"/>
    <s v="Student_1117"/>
    <s v="Business Analytics"/>
    <x v="2"/>
    <d v="2024-02-25T00:00:00"/>
    <s v="Enrolled"/>
    <n v="2965"/>
    <n v="4420"/>
    <n v="3.5"/>
    <n v="79"/>
  </r>
  <r>
    <s v="S2118"/>
    <s v="Student_1118"/>
    <s v="Biology"/>
    <x v="0"/>
    <d v="2024-02-25T00:00:00"/>
    <s v="Enrolled"/>
    <n v="10945"/>
    <n v="3789"/>
    <n v="3.56"/>
    <n v="39"/>
  </r>
  <r>
    <s v="S2119"/>
    <s v="Student_1119"/>
    <s v="Philosophy"/>
    <x v="3"/>
    <d v="2024-04-24T00:00:00"/>
    <s v="Completed"/>
    <n v="5840"/>
    <n v="9839"/>
    <n v="3.91"/>
    <n v="21"/>
  </r>
  <r>
    <s v="S2120"/>
    <s v="Student_1120"/>
    <s v="Economics"/>
    <x v="3"/>
    <d v="2023-12-28T00:00:00"/>
    <s v="Completed"/>
    <n v="11837"/>
    <n v="4235"/>
    <n v="3.73"/>
    <n v="67"/>
  </r>
  <r>
    <s v="S2121"/>
    <s v="Student_1121"/>
    <s v="Architecture"/>
    <x v="2"/>
    <d v="2023-11-15T00:00:00"/>
    <s v="Completed"/>
    <n v="2593"/>
    <n v="3001"/>
    <n v="2.4"/>
    <n v="25"/>
  </r>
  <r>
    <s v="S2122"/>
    <s v="Student_1122"/>
    <s v="Data Science"/>
    <x v="3"/>
    <d v="2023-10-23T00:00:00"/>
    <s v="Enrolled"/>
    <n v="4320"/>
    <n v="5243"/>
    <n v="4"/>
    <n v="67"/>
  </r>
  <r>
    <s v="S2123"/>
    <s v="Student_1123"/>
    <s v="Data Science"/>
    <x v="0"/>
    <d v="2022-08-06T00:00:00"/>
    <s v="Completed"/>
    <n v="5074"/>
    <n v="3228"/>
    <n v="3.89"/>
    <n v="10"/>
  </r>
  <r>
    <s v="S2124"/>
    <s v="Student_1124"/>
    <s v="Data Science"/>
    <x v="3"/>
    <d v="2023-07-31T00:00:00"/>
    <s v="Enrolled"/>
    <n v="10173"/>
    <n v="2208"/>
    <n v="2.9"/>
    <n v="3"/>
  </r>
  <r>
    <s v="S2125"/>
    <s v="Student_1125"/>
    <s v="Economics"/>
    <x v="0"/>
    <d v="2022-05-03T00:00:00"/>
    <s v="Completed"/>
    <n v="12039"/>
    <n v="2849"/>
    <n v="2.93"/>
    <n v="4"/>
  </r>
  <r>
    <s v="S2126"/>
    <s v="Student_1126"/>
    <s v="Architecture"/>
    <x v="2"/>
    <d v="2023-09-03T00:00:00"/>
    <s v="Enrolled"/>
    <n v="9593"/>
    <n v="3437"/>
    <n v="3.75"/>
    <n v="117"/>
  </r>
  <r>
    <s v="S2127"/>
    <s v="Student_1127"/>
    <s v="Architecture"/>
    <x v="2"/>
    <d v="2022-09-12T00:00:00"/>
    <s v="Enrolled"/>
    <n v="12305"/>
    <n v="4221"/>
    <n v="3.38"/>
    <n v="40"/>
  </r>
  <r>
    <s v="S2128"/>
    <s v="Student_1128"/>
    <s v="Data Science"/>
    <x v="3"/>
    <d v="2023-09-27T00:00:00"/>
    <s v="Enrolled"/>
    <n v="10591"/>
    <n v="8903"/>
    <n v="3.69"/>
    <n v="106"/>
  </r>
  <r>
    <s v="S2129"/>
    <s v="Student_1129"/>
    <s v="Mechanical Engineering"/>
    <x v="3"/>
    <d v="2023-09-30T00:00:00"/>
    <s v="Enrolled"/>
    <n v="7321"/>
    <n v="2534"/>
    <n v="3.52"/>
    <n v="33"/>
  </r>
  <r>
    <s v="S2130"/>
    <s v="Student_1130"/>
    <s v="Data Science"/>
    <x v="2"/>
    <d v="2023-11-04T00:00:00"/>
    <s v="Enrolled"/>
    <n v="7742"/>
    <n v="3650"/>
    <n v="3.42"/>
    <n v="60"/>
  </r>
  <r>
    <s v="S2131"/>
    <s v="Student_1131"/>
    <s v="Psychology"/>
    <x v="2"/>
    <d v="2024-03-20T00:00:00"/>
    <s v="Enrolled"/>
    <n v="11854"/>
    <n v="1254"/>
    <n v="3.76"/>
    <n v="1"/>
  </r>
  <r>
    <s v="S2132"/>
    <s v="Student_1132"/>
    <s v="Psychology"/>
    <x v="3"/>
    <d v="2023-02-25T00:00:00"/>
    <s v="Dropped"/>
    <n v="3324"/>
    <n v="6168"/>
    <n v="3.97"/>
    <n v="54"/>
  </r>
  <r>
    <s v="S2133"/>
    <s v="Student_1133"/>
    <s v="Data Science"/>
    <x v="3"/>
    <d v="2024-03-30T00:00:00"/>
    <s v="Enrolled"/>
    <n v="6655"/>
    <n v="8989"/>
    <n v="3.86"/>
    <n v="82"/>
  </r>
  <r>
    <s v="S2134"/>
    <s v="Student_1134"/>
    <s v="Mechanical Engineering"/>
    <x v="0"/>
    <d v="2022-01-10T00:00:00"/>
    <s v="Enrolled"/>
    <n v="6724"/>
    <n v="1796"/>
    <n v="3.56"/>
    <n v="9"/>
  </r>
  <r>
    <s v="S2135"/>
    <s v="Student_1135"/>
    <s v="Architecture"/>
    <x v="3"/>
    <d v="2024-02-01T00:00:00"/>
    <s v="Completed"/>
    <n v="7277"/>
    <n v="7758"/>
    <n v="3.04"/>
    <n v="0"/>
  </r>
  <r>
    <s v="S2136"/>
    <s v="Student_1136"/>
    <s v="Psychology"/>
    <x v="2"/>
    <d v="2022-03-17T00:00:00"/>
    <s v="Enrolled"/>
    <n v="10295"/>
    <n v="4718"/>
    <n v="2.93"/>
    <n v="80"/>
  </r>
  <r>
    <s v="S2137"/>
    <s v="Student_1137"/>
    <s v="Business Analytics"/>
    <x v="2"/>
    <d v="2022-02-08T00:00:00"/>
    <s v="Enrolled"/>
    <n v="14993"/>
    <n v="3599"/>
    <n v="2.61"/>
    <n v="47"/>
  </r>
  <r>
    <s v="S2138"/>
    <s v="Student_1138"/>
    <s v="Data Science"/>
    <x v="3"/>
    <d v="2023-12-24T00:00:00"/>
    <s v="Enrolled"/>
    <n v="4493"/>
    <n v="7576"/>
    <n v="2.69"/>
    <n v="99"/>
  </r>
  <r>
    <s v="S2139"/>
    <s v="Student_1139"/>
    <s v="Biology"/>
    <x v="2"/>
    <d v="2023-03-25T00:00:00"/>
    <s v="Enrolled"/>
    <n v="6908"/>
    <n v="4097"/>
    <n v="3.41"/>
    <n v="65"/>
  </r>
  <r>
    <s v="S2140"/>
    <s v="Student_1140"/>
    <s v="Architecture"/>
    <x v="2"/>
    <d v="2022-06-15T00:00:00"/>
    <s v="Enrolled"/>
    <n v="13292"/>
    <n v="1593"/>
    <n v="3.54"/>
    <n v="72"/>
  </r>
  <r>
    <s v="S2141"/>
    <s v="Student_1141"/>
    <s v="Philosophy"/>
    <x v="2"/>
    <d v="2024-03-12T00:00:00"/>
    <s v="Enrolled"/>
    <n v="14486"/>
    <n v="3971"/>
    <n v="3.31"/>
    <n v="97"/>
  </r>
  <r>
    <s v="S2142"/>
    <s v="Student_1142"/>
    <s v="Psychology"/>
    <x v="1"/>
    <d v="2024-05-29T00:00:00"/>
    <s v="Completed"/>
    <n v="9401"/>
    <n v="6397"/>
    <n v="3.79"/>
    <n v="99"/>
  </r>
  <r>
    <s v="S2143"/>
    <s v="Student_1143"/>
    <s v="Psychology"/>
    <x v="0"/>
    <d v="2024-02-13T00:00:00"/>
    <s v="Enrolled"/>
    <n v="9412"/>
    <n v="8356"/>
    <n v="2.4900000000000002"/>
    <n v="57"/>
  </r>
  <r>
    <s v="S2144"/>
    <s v="Student_1144"/>
    <s v="Philosophy"/>
    <x v="0"/>
    <d v="2023-12-11T00:00:00"/>
    <s v="Enrolled"/>
    <n v="4940"/>
    <n v="3090"/>
    <n v="3.66"/>
    <n v="59"/>
  </r>
  <r>
    <s v="S2145"/>
    <s v="Student_1145"/>
    <s v="Data Science"/>
    <x v="3"/>
    <d v="2024-05-04T00:00:00"/>
    <s v="Completed"/>
    <n v="2258"/>
    <n v="2167"/>
    <n v="3.71"/>
    <n v="37"/>
  </r>
  <r>
    <s v="S2146"/>
    <s v="Student_1146"/>
    <s v="Philosophy"/>
    <x v="3"/>
    <d v="2023-06-28T00:00:00"/>
    <s v="Enrolled"/>
    <n v="12187"/>
    <n v="6773"/>
    <n v="3.49"/>
    <n v="74"/>
  </r>
  <r>
    <s v="S2147"/>
    <s v="Student_1147"/>
    <s v="Architecture"/>
    <x v="2"/>
    <d v="2022-10-21T00:00:00"/>
    <s v="Enrolled"/>
    <n v="11200"/>
    <n v="302"/>
    <n v="2.75"/>
    <n v="13"/>
  </r>
  <r>
    <s v="S2148"/>
    <s v="Student_1148"/>
    <s v="Psychology"/>
    <x v="1"/>
    <d v="2022-12-14T00:00:00"/>
    <s v="Enrolled"/>
    <n v="3576"/>
    <n v="1605"/>
    <n v="2.0699999999999998"/>
    <n v="18"/>
  </r>
  <r>
    <s v="S2149"/>
    <s v="Student_1149"/>
    <s v="Business Analytics"/>
    <x v="2"/>
    <d v="2023-11-20T00:00:00"/>
    <s v="Enrolled"/>
    <n v="6142"/>
    <n v="1679"/>
    <n v="2.72"/>
    <n v="82"/>
  </r>
  <r>
    <s v="S2150"/>
    <s v="Student_1150"/>
    <s v="Economics"/>
    <x v="1"/>
    <d v="2023-05-08T00:00:00"/>
    <s v="Enrolled"/>
    <n v="11980"/>
    <n v="6646"/>
    <n v="2.04"/>
    <n v="84"/>
  </r>
  <r>
    <s v="S2151"/>
    <s v="Student_1151"/>
    <s v="Psychology"/>
    <x v="1"/>
    <d v="2024-06-18T00:00:00"/>
    <s v="Enrolled"/>
    <n v="7486"/>
    <n v="7006"/>
    <n v="2.86"/>
    <n v="104"/>
  </r>
  <r>
    <s v="S2152"/>
    <s v="Student_1152"/>
    <s v="Philosophy"/>
    <x v="0"/>
    <d v="2023-11-03T00:00:00"/>
    <s v="Enrolled"/>
    <n v="5997"/>
    <n v="6311"/>
    <n v="2.66"/>
    <n v="49"/>
  </r>
  <r>
    <s v="S2153"/>
    <s v="Student_1153"/>
    <s v="Philosophy"/>
    <x v="2"/>
    <d v="2022-02-17T00:00:00"/>
    <s v="Completed"/>
    <n v="10841"/>
    <n v="3690"/>
    <n v="2.39"/>
    <n v="68"/>
  </r>
  <r>
    <s v="S2154"/>
    <s v="Student_1154"/>
    <s v="Psychology"/>
    <x v="3"/>
    <d v="2023-09-07T00:00:00"/>
    <s v="Enrolled"/>
    <n v="3841"/>
    <n v="4198"/>
    <n v="2.38"/>
    <n v="53"/>
  </r>
  <r>
    <s v="S2155"/>
    <s v="Student_1155"/>
    <s v="Biology"/>
    <x v="3"/>
    <d v="2024-06-12T00:00:00"/>
    <s v="Enrolled"/>
    <n v="13164"/>
    <n v="4550"/>
    <n v="3.08"/>
    <n v="62"/>
  </r>
  <r>
    <s v="S2156"/>
    <s v="Student_1156"/>
    <s v="Business Analytics"/>
    <x v="0"/>
    <d v="2023-02-26T00:00:00"/>
    <s v="Dropped"/>
    <n v="5796"/>
    <n v="9267"/>
    <n v="3.81"/>
    <n v="68"/>
  </r>
  <r>
    <s v="S2157"/>
    <s v="Student_1157"/>
    <s v="Business Analytics"/>
    <x v="2"/>
    <d v="2022-06-22T00:00:00"/>
    <s v="Enrolled"/>
    <n v="9635"/>
    <n v="3090"/>
    <n v="2.99"/>
    <n v="33"/>
  </r>
  <r>
    <s v="S2158"/>
    <s v="Student_1158"/>
    <s v="Data Science"/>
    <x v="0"/>
    <d v="2024-02-21T00:00:00"/>
    <s v="Enrolled"/>
    <n v="2086"/>
    <n v="9790"/>
    <n v="2.17"/>
    <n v="27"/>
  </r>
  <r>
    <s v="S2159"/>
    <s v="Student_1159"/>
    <s v="Business Analytics"/>
    <x v="2"/>
    <d v="2022-11-01T00:00:00"/>
    <s v="Enrolled"/>
    <n v="8164"/>
    <n v="1674"/>
    <n v="3.24"/>
    <n v="114"/>
  </r>
  <r>
    <s v="S2160"/>
    <s v="Student_1160"/>
    <s v="Economics"/>
    <x v="1"/>
    <d v="2024-06-03T00:00:00"/>
    <s v="Completed"/>
    <n v="8694"/>
    <n v="4198"/>
    <n v="3.36"/>
    <n v="28"/>
  </r>
  <r>
    <s v="S2161"/>
    <s v="Student_1161"/>
    <s v="Data Science"/>
    <x v="0"/>
    <d v="2023-07-01T00:00:00"/>
    <s v="Dropped"/>
    <n v="2766"/>
    <n v="3689"/>
    <n v="2.29"/>
    <n v="38"/>
  </r>
  <r>
    <s v="S2162"/>
    <s v="Student_1162"/>
    <s v="Architecture"/>
    <x v="1"/>
    <d v="2022-09-13T00:00:00"/>
    <s v="Enrolled"/>
    <n v="8228"/>
    <n v="2328"/>
    <n v="2.2000000000000002"/>
    <n v="113"/>
  </r>
  <r>
    <s v="S2163"/>
    <s v="Student_1163"/>
    <s v="Data Science"/>
    <x v="2"/>
    <d v="2023-01-20T00:00:00"/>
    <s v="Enrolled"/>
    <n v="6310"/>
    <n v="6133"/>
    <n v="3.37"/>
    <n v="82"/>
  </r>
  <r>
    <s v="S2164"/>
    <s v="Student_1164"/>
    <s v="Business Analytics"/>
    <x v="0"/>
    <d v="2022-06-18T00:00:00"/>
    <s v="Completed"/>
    <n v="7845"/>
    <n v="8796"/>
    <n v="3.54"/>
    <n v="22"/>
  </r>
  <r>
    <s v="S2165"/>
    <s v="Student_1165"/>
    <s v="Biology"/>
    <x v="0"/>
    <d v="2022-08-27T00:00:00"/>
    <s v="Enrolled"/>
    <n v="9700"/>
    <n v="5277"/>
    <n v="3.74"/>
    <n v="61"/>
  </r>
  <r>
    <s v="S2166"/>
    <s v="Student_1166"/>
    <s v="Mechanical Engineering"/>
    <x v="2"/>
    <d v="2024-05-26T00:00:00"/>
    <s v="Enrolled"/>
    <n v="6402"/>
    <n v="8298"/>
    <n v="2.7"/>
    <n v="24"/>
  </r>
  <r>
    <s v="S2167"/>
    <s v="Student_1167"/>
    <s v="Architecture"/>
    <x v="2"/>
    <d v="2023-08-05T00:00:00"/>
    <s v="Enrolled"/>
    <n v="9573"/>
    <n v="6314"/>
    <n v="3.03"/>
    <n v="20"/>
  </r>
  <r>
    <s v="S2168"/>
    <s v="Student_1168"/>
    <s v="Economics"/>
    <x v="0"/>
    <d v="2023-01-19T00:00:00"/>
    <s v="Completed"/>
    <n v="7706"/>
    <n v="6640"/>
    <n v="3.18"/>
    <n v="59"/>
  </r>
  <r>
    <s v="S2169"/>
    <s v="Student_1169"/>
    <s v="Biology"/>
    <x v="2"/>
    <d v="2022-07-02T00:00:00"/>
    <s v="Enrolled"/>
    <n v="12608"/>
    <n v="1280"/>
    <n v="2.16"/>
    <n v="69"/>
  </r>
  <r>
    <s v="S2170"/>
    <s v="Student_1170"/>
    <s v="Psychology"/>
    <x v="3"/>
    <d v="2024-05-23T00:00:00"/>
    <s v="Completed"/>
    <n v="8446"/>
    <n v="2499"/>
    <n v="2.5099999999999998"/>
    <n v="20"/>
  </r>
  <r>
    <s v="S2171"/>
    <s v="Student_1171"/>
    <s v="Economics"/>
    <x v="1"/>
    <d v="2024-03-12T00:00:00"/>
    <s v="Enrolled"/>
    <n v="2545"/>
    <n v="7321"/>
    <n v="3.37"/>
    <n v="92"/>
  </r>
  <r>
    <s v="S2172"/>
    <s v="Student_1172"/>
    <s v="Economics"/>
    <x v="3"/>
    <d v="2022-06-11T00:00:00"/>
    <s v="Enrolled"/>
    <n v="8550"/>
    <n v="4769"/>
    <n v="3.71"/>
    <n v="96"/>
  </r>
  <r>
    <s v="S2173"/>
    <s v="Student_1173"/>
    <s v="Biology"/>
    <x v="1"/>
    <d v="2023-08-25T00:00:00"/>
    <s v="Enrolled"/>
    <n v="12524"/>
    <n v="7194"/>
    <n v="2.37"/>
    <n v="83"/>
  </r>
  <r>
    <s v="S2174"/>
    <s v="Student_1174"/>
    <s v="Mechanical Engineering"/>
    <x v="2"/>
    <d v="2022-07-30T00:00:00"/>
    <s v="Completed"/>
    <n v="10890"/>
    <n v="155"/>
    <n v="3.4"/>
    <n v="5"/>
  </r>
  <r>
    <s v="S2175"/>
    <s v="Student_1175"/>
    <s v="Philosophy"/>
    <x v="3"/>
    <d v="2022-05-16T00:00:00"/>
    <s v="Enrolled"/>
    <n v="2192"/>
    <n v="6436"/>
    <n v="2.78"/>
    <n v="40"/>
  </r>
  <r>
    <s v="S2176"/>
    <s v="Student_1176"/>
    <s v="Architecture"/>
    <x v="0"/>
    <d v="2024-05-17T00:00:00"/>
    <s v="Enrolled"/>
    <n v="5414"/>
    <n v="7691"/>
    <n v="2.96"/>
    <n v="85"/>
  </r>
  <r>
    <s v="S2177"/>
    <s v="Student_1177"/>
    <s v="Economics"/>
    <x v="0"/>
    <d v="2023-01-28T00:00:00"/>
    <s v="Enrolled"/>
    <n v="14445"/>
    <n v="8067"/>
    <n v="2.42"/>
    <n v="115"/>
  </r>
  <r>
    <s v="S2178"/>
    <s v="Student_1178"/>
    <s v="Economics"/>
    <x v="1"/>
    <d v="2022-09-03T00:00:00"/>
    <s v="Completed"/>
    <n v="6203"/>
    <n v="4414"/>
    <n v="3.19"/>
    <n v="8"/>
  </r>
  <r>
    <s v="S2179"/>
    <s v="Student_1179"/>
    <s v="Architecture"/>
    <x v="2"/>
    <d v="2023-01-01T00:00:00"/>
    <s v="Completed"/>
    <n v="2102"/>
    <n v="541"/>
    <n v="2.87"/>
    <n v="65"/>
  </r>
  <r>
    <s v="S2180"/>
    <s v="Student_1180"/>
    <s v="Architecture"/>
    <x v="2"/>
    <d v="2022-06-30T00:00:00"/>
    <s v="Enrolled"/>
    <n v="11324"/>
    <n v="3891"/>
    <n v="2.94"/>
    <n v="86"/>
  </r>
  <r>
    <s v="S2181"/>
    <s v="Student_1181"/>
    <s v="Data Science"/>
    <x v="0"/>
    <d v="2022-06-11T00:00:00"/>
    <s v="Enrolled"/>
    <n v="5209"/>
    <n v="438"/>
    <n v="3.47"/>
    <n v="60"/>
  </r>
  <r>
    <s v="S2182"/>
    <s v="Student_1182"/>
    <s v="Data Science"/>
    <x v="3"/>
    <d v="2023-03-06T00:00:00"/>
    <s v="Enrolled"/>
    <n v="6599"/>
    <n v="5901"/>
    <n v="2.14"/>
    <n v="108"/>
  </r>
  <r>
    <s v="S2183"/>
    <s v="Student_1183"/>
    <s v="Philosophy"/>
    <x v="0"/>
    <d v="2023-08-13T00:00:00"/>
    <s v="Completed"/>
    <n v="4959"/>
    <n v="7747"/>
    <n v="3.05"/>
    <n v="96"/>
  </r>
  <r>
    <s v="S2184"/>
    <s v="Student_1184"/>
    <s v="Data Science"/>
    <x v="3"/>
    <d v="2024-05-04T00:00:00"/>
    <s v="Enrolled"/>
    <n v="8084"/>
    <n v="6788"/>
    <n v="3.26"/>
    <n v="115"/>
  </r>
  <r>
    <s v="S2185"/>
    <s v="Student_1185"/>
    <s v="Biology"/>
    <x v="0"/>
    <d v="2022-03-06T00:00:00"/>
    <s v="Completed"/>
    <n v="4306"/>
    <n v="3004"/>
    <n v="2"/>
    <n v="60"/>
  </r>
  <r>
    <s v="S2186"/>
    <s v="Student_1186"/>
    <s v="Business Analytics"/>
    <x v="2"/>
    <d v="2022-04-27T00:00:00"/>
    <s v="Dropped"/>
    <n v="6691"/>
    <n v="7758"/>
    <n v="3.21"/>
    <n v="87"/>
  </r>
  <r>
    <s v="S2187"/>
    <s v="Student_1187"/>
    <s v="Business Analytics"/>
    <x v="1"/>
    <d v="2023-01-02T00:00:00"/>
    <s v="Completed"/>
    <n v="7712"/>
    <n v="5785"/>
    <n v="3.48"/>
    <n v="115"/>
  </r>
  <r>
    <s v="S2188"/>
    <s v="Student_1188"/>
    <s v="Economics"/>
    <x v="1"/>
    <d v="2022-07-15T00:00:00"/>
    <s v="Dropped"/>
    <n v="7597"/>
    <n v="9463"/>
    <n v="3.9"/>
    <n v="65"/>
  </r>
  <r>
    <s v="S2189"/>
    <s v="Student_1189"/>
    <s v="Biology"/>
    <x v="0"/>
    <d v="2023-07-26T00:00:00"/>
    <s v="Completed"/>
    <n v="9288"/>
    <n v="8158"/>
    <n v="3.65"/>
    <n v="55"/>
  </r>
  <r>
    <s v="S2190"/>
    <s v="Student_1190"/>
    <s v="Philosophy"/>
    <x v="3"/>
    <d v="2024-04-15T00:00:00"/>
    <s v="Enrolled"/>
    <n v="3940"/>
    <n v="4690"/>
    <n v="3.42"/>
    <n v="12"/>
  </r>
  <r>
    <s v="S2191"/>
    <s v="Student_1191"/>
    <s v="Biology"/>
    <x v="2"/>
    <d v="2023-01-23T00:00:00"/>
    <s v="Enrolled"/>
    <n v="10498"/>
    <n v="3841"/>
    <n v="3.76"/>
    <n v="94"/>
  </r>
  <r>
    <s v="S2192"/>
    <s v="Student_1192"/>
    <s v="Business Analytics"/>
    <x v="1"/>
    <d v="2024-01-18T00:00:00"/>
    <s v="Completed"/>
    <n v="9664"/>
    <n v="5928"/>
    <n v="2.8"/>
    <n v="52"/>
  </r>
  <r>
    <s v="S2193"/>
    <s v="Student_1193"/>
    <s v="Architecture"/>
    <x v="2"/>
    <d v="2023-06-12T00:00:00"/>
    <s v="Completed"/>
    <n v="13106"/>
    <n v="6487"/>
    <n v="2.5299999999999998"/>
    <n v="61"/>
  </r>
  <r>
    <s v="S2194"/>
    <s v="Student_1194"/>
    <s v="Philosophy"/>
    <x v="1"/>
    <d v="2023-02-11T00:00:00"/>
    <s v="Completed"/>
    <n v="9730"/>
    <n v="4810"/>
    <n v="3.13"/>
    <n v="73"/>
  </r>
  <r>
    <s v="S2195"/>
    <s v="Student_1195"/>
    <s v="Mechanical Engineering"/>
    <x v="1"/>
    <d v="2023-10-12T00:00:00"/>
    <s v="Enrolled"/>
    <n v="8764"/>
    <n v="6811"/>
    <n v="3.72"/>
    <n v="100"/>
  </r>
  <r>
    <s v="S2196"/>
    <s v="Student_1196"/>
    <s v="Psychology"/>
    <x v="1"/>
    <d v="2023-11-30T00:00:00"/>
    <s v="Dropped"/>
    <n v="11719"/>
    <n v="8671"/>
    <n v="2.4500000000000002"/>
    <n v="60"/>
  </r>
  <r>
    <s v="S2197"/>
    <s v="Student_1197"/>
    <s v="Biology"/>
    <x v="1"/>
    <d v="2022-09-12T00:00:00"/>
    <s v="Enrolled"/>
    <n v="14745"/>
    <n v="5188"/>
    <n v="2.2999999999999998"/>
    <n v="106"/>
  </r>
  <r>
    <s v="S2198"/>
    <s v="Student_1198"/>
    <s v="Biology"/>
    <x v="1"/>
    <d v="2023-09-08T00:00:00"/>
    <s v="Enrolled"/>
    <n v="9290"/>
    <n v="2010"/>
    <n v="3.08"/>
    <n v="65"/>
  </r>
  <r>
    <s v="S2199"/>
    <s v="Student_1199"/>
    <s v="Psychology"/>
    <x v="3"/>
    <d v="2024-01-31T00:00:00"/>
    <s v="Completed"/>
    <n v="2623"/>
    <n v="5298"/>
    <n v="2.14"/>
    <n v="1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7E867B-F478-4915-BCE2-876823395FB1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2" firstHeaderRow="1" firstDataRow="1" firstDataCol="1"/>
  <pivotFields count="13">
    <pivotField showAll="0"/>
    <pivotField showAll="0"/>
    <pivotField axis="axisRow" showAll="0">
      <items count="9">
        <item x="7"/>
        <item x="0"/>
        <item x="2"/>
        <item x="1"/>
        <item x="4"/>
        <item x="5"/>
        <item x="6"/>
        <item x="3"/>
        <item t="default"/>
      </items>
    </pivotField>
    <pivotField showAll="0"/>
    <pivotField numFmtId="14"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GPA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CCFC79-46E8-4A1F-A71B-B7A989545931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8" firstHeaderRow="0" firstDataRow="1" firstDataCol="1"/>
  <pivotFields count="10">
    <pivotField showAll="0"/>
    <pivotField showAll="0"/>
    <pivotField showAll="0"/>
    <pivotField axis="axisRow" showAll="0">
      <items count="5">
        <item x="2"/>
        <item x="3"/>
        <item x="0"/>
        <item x="1"/>
        <item t="default"/>
      </items>
    </pivotField>
    <pivotField numFmtId="14" showAll="0"/>
    <pivotField dataField="1" showAll="0"/>
    <pivotField showAll="0"/>
    <pivotField dataField="1" showAll="0"/>
    <pivotField dataField="1"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Status" fld="5" subtotal="count" baseField="0" baseItem="0"/>
    <dataField name="Sum of GPA" fld="8" baseField="0" baseItem="0"/>
    <dataField name="Sum of Scholarship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7E008-EA7B-48B8-A9BF-D8F615EA635C}">
  <dimension ref="A3:B12"/>
  <sheetViews>
    <sheetView workbookViewId="0">
      <selection activeCell="B4" sqref="B4"/>
    </sheetView>
  </sheetViews>
  <sheetFormatPr defaultRowHeight="14.4" x14ac:dyDescent="0.3"/>
  <cols>
    <col min="1" max="1" width="20.21875" bestFit="1" customWidth="1"/>
    <col min="2" max="2" width="10.5546875" bestFit="1" customWidth="1"/>
  </cols>
  <sheetData>
    <row r="3" spans="1:2" x14ac:dyDescent="0.3">
      <c r="A3" s="10" t="s">
        <v>2462</v>
      </c>
      <c r="B3" t="s">
        <v>2464</v>
      </c>
    </row>
    <row r="4" spans="1:2" x14ac:dyDescent="0.3">
      <c r="A4" s="11" t="s">
        <v>57</v>
      </c>
      <c r="B4" s="12">
        <v>463.20000000000022</v>
      </c>
    </row>
    <row r="5" spans="1:2" x14ac:dyDescent="0.3">
      <c r="A5" s="11" t="s">
        <v>12</v>
      </c>
      <c r="B5" s="12">
        <v>426.37999999999971</v>
      </c>
    </row>
    <row r="6" spans="1:2" x14ac:dyDescent="0.3">
      <c r="A6" s="11" t="s">
        <v>22</v>
      </c>
      <c r="B6" s="12">
        <v>393.60000000000014</v>
      </c>
    </row>
    <row r="7" spans="1:2" x14ac:dyDescent="0.3">
      <c r="A7" s="11" t="s">
        <v>17</v>
      </c>
      <c r="B7" s="12">
        <v>436.87000000000006</v>
      </c>
    </row>
    <row r="8" spans="1:2" x14ac:dyDescent="0.3">
      <c r="A8" s="11" t="s">
        <v>28</v>
      </c>
      <c r="B8" s="12">
        <v>498.43999999999983</v>
      </c>
    </row>
    <row r="9" spans="1:2" x14ac:dyDescent="0.3">
      <c r="A9" s="11" t="s">
        <v>36</v>
      </c>
      <c r="B9" s="12">
        <v>487.12000000000018</v>
      </c>
    </row>
    <row r="10" spans="1:2" x14ac:dyDescent="0.3">
      <c r="A10" s="11" t="s">
        <v>54</v>
      </c>
      <c r="B10" s="12">
        <v>467.82000000000005</v>
      </c>
    </row>
    <row r="11" spans="1:2" x14ac:dyDescent="0.3">
      <c r="A11" s="11" t="s">
        <v>25</v>
      </c>
      <c r="B11" s="12">
        <v>424.5500000000003</v>
      </c>
    </row>
    <row r="12" spans="1:2" x14ac:dyDescent="0.3">
      <c r="A12" s="11" t="s">
        <v>2463</v>
      </c>
      <c r="B12" s="12">
        <v>3597.9800000000005</v>
      </c>
    </row>
  </sheetData>
  <conditionalFormatting sqref="A3">
    <cfRule type="top10" dxfId="2" priority="1" bottom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022A-3C38-4492-B469-9E33E572B809}">
  <dimension ref="A3:D8"/>
  <sheetViews>
    <sheetView workbookViewId="0">
      <selection activeCell="A5" sqref="A5"/>
    </sheetView>
  </sheetViews>
  <sheetFormatPr defaultRowHeight="14.4" x14ac:dyDescent="0.3"/>
  <cols>
    <col min="1" max="1" width="12.44140625" bestFit="1" customWidth="1"/>
    <col min="2" max="2" width="13.5546875" bestFit="1" customWidth="1"/>
    <col min="3" max="3" width="10.5546875" bestFit="1" customWidth="1"/>
    <col min="4" max="4" width="17" bestFit="1" customWidth="1"/>
  </cols>
  <sheetData>
    <row r="3" spans="1:4" x14ac:dyDescent="0.3">
      <c r="A3" s="10" t="s">
        <v>2462</v>
      </c>
      <c r="B3" t="s">
        <v>2465</v>
      </c>
      <c r="C3" t="s">
        <v>2464</v>
      </c>
      <c r="D3" t="s">
        <v>2466</v>
      </c>
    </row>
    <row r="4" spans="1:4" x14ac:dyDescent="0.3">
      <c r="A4" s="11" t="s">
        <v>31</v>
      </c>
      <c r="B4" s="12">
        <v>297</v>
      </c>
      <c r="C4" s="12">
        <v>874.77999999999929</v>
      </c>
      <c r="D4" s="12">
        <v>1476695</v>
      </c>
    </row>
    <row r="5" spans="1:4" x14ac:dyDescent="0.3">
      <c r="A5" s="11" t="s">
        <v>62</v>
      </c>
      <c r="B5" s="12">
        <v>309</v>
      </c>
      <c r="C5" s="12">
        <v>932.32999999999925</v>
      </c>
      <c r="D5" s="12">
        <v>1556761</v>
      </c>
    </row>
    <row r="6" spans="1:4" x14ac:dyDescent="0.3">
      <c r="A6" s="11" t="s">
        <v>13</v>
      </c>
      <c r="B6" s="12">
        <v>297</v>
      </c>
      <c r="C6" s="12">
        <v>894.97999999999968</v>
      </c>
      <c r="D6" s="12">
        <v>1412848</v>
      </c>
    </row>
    <row r="7" spans="1:4" x14ac:dyDescent="0.3">
      <c r="A7" s="11" t="s">
        <v>18</v>
      </c>
      <c r="B7" s="12">
        <v>297</v>
      </c>
      <c r="C7" s="12">
        <v>895.8900000000001</v>
      </c>
      <c r="D7" s="12">
        <v>1495493</v>
      </c>
    </row>
    <row r="8" spans="1:4" x14ac:dyDescent="0.3">
      <c r="A8" s="11" t="s">
        <v>2463</v>
      </c>
      <c r="B8" s="12">
        <v>1200</v>
      </c>
      <c r="C8" s="12">
        <v>3597.9800000000041</v>
      </c>
      <c r="D8" s="12">
        <v>5941797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FA03F-D330-402F-98BC-1023DD6BA74D}">
  <dimension ref="A1:T1201"/>
  <sheetViews>
    <sheetView tabSelected="1" topLeftCell="P1" workbookViewId="0">
      <selection activeCell="S4" sqref="S4"/>
    </sheetView>
  </sheetViews>
  <sheetFormatPr defaultRowHeight="14.4" x14ac:dyDescent="0.3"/>
  <cols>
    <col min="1" max="1" width="12" bestFit="1" customWidth="1"/>
    <col min="2" max="2" width="16.109375" bestFit="1" customWidth="1"/>
    <col min="3" max="3" width="20.21875" bestFit="1" customWidth="1"/>
    <col min="4" max="4" width="10.77734375" bestFit="1" customWidth="1"/>
    <col min="5" max="5" width="18.44140625" bestFit="1" customWidth="1"/>
    <col min="6" max="6" width="9.77734375" bestFit="1" customWidth="1"/>
    <col min="7" max="7" width="13.21875" bestFit="1" customWidth="1"/>
    <col min="8" max="8" width="13.6640625" bestFit="1" customWidth="1"/>
    <col min="9" max="9" width="5.5546875" bestFit="1" customWidth="1"/>
    <col min="10" max="10" width="16.88671875" bestFit="1" customWidth="1"/>
    <col min="12" max="12" width="15" bestFit="1" customWidth="1"/>
    <col min="13" max="13" width="14.6640625" bestFit="1" customWidth="1"/>
    <col min="14" max="14" width="13.5546875" bestFit="1" customWidth="1"/>
    <col min="15" max="15" width="48.88671875" bestFit="1" customWidth="1"/>
    <col min="16" max="16" width="16.88671875" bestFit="1" customWidth="1"/>
    <col min="17" max="17" width="56.88671875" bestFit="1" customWidth="1"/>
    <col min="18" max="18" width="22.88671875" bestFit="1" customWidth="1"/>
    <col min="19" max="19" width="12.88671875" bestFit="1" customWidth="1"/>
    <col min="20" max="20" width="20.109375" bestFit="1" customWidth="1"/>
  </cols>
  <sheetData>
    <row r="1" spans="1:20" ht="18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2454</v>
      </c>
      <c r="L1" s="5" t="s">
        <v>2455</v>
      </c>
      <c r="M1" s="5" t="s">
        <v>2456</v>
      </c>
      <c r="N1" s="5" t="s">
        <v>2457</v>
      </c>
      <c r="O1" s="7" t="s">
        <v>2458</v>
      </c>
      <c r="P1" s="7" t="s">
        <v>2459</v>
      </c>
      <c r="Q1" s="7" t="s">
        <v>2460</v>
      </c>
      <c r="R1" s="7" t="s">
        <v>2461</v>
      </c>
      <c r="S1" s="7" t="s">
        <v>19</v>
      </c>
      <c r="T1" s="7" t="s">
        <v>2467</v>
      </c>
    </row>
    <row r="2" spans="1:20" x14ac:dyDescent="0.3">
      <c r="A2" t="s">
        <v>10</v>
      </c>
      <c r="B2" t="s">
        <v>11</v>
      </c>
      <c r="C2" t="s">
        <v>12</v>
      </c>
      <c r="D2" t="s">
        <v>13</v>
      </c>
      <c r="E2" s="1">
        <v>45013</v>
      </c>
      <c r="F2" t="s">
        <v>14</v>
      </c>
      <c r="G2">
        <v>14714</v>
      </c>
      <c r="H2">
        <v>1099</v>
      </c>
      <c r="I2">
        <v>2.39</v>
      </c>
      <c r="J2">
        <v>89</v>
      </c>
      <c r="K2">
        <f ca="1">IF(F2="Enrolled",TODAY()-E2,0)</f>
        <v>898</v>
      </c>
      <c r="L2" t="str">
        <f>_xlfn.IFS(I2&gt;=3.5,"Excellent",I2&gt;=3,"Good",I2&gt;=2,"Average",I2&lt;2,"Poor")</f>
        <v>Average</v>
      </c>
      <c r="M2" t="str">
        <f>VLOOKUP(D2,'Faculty head'!A2:B5,2,FALSE)</f>
        <v xml:space="preserve"> Dr. Mehta</v>
      </c>
      <c r="N2" t="str">
        <f>IF(H2&gt;=0.5*G2,"YES","NO")</f>
        <v>NO</v>
      </c>
      <c r="O2" s="6">
        <f>SUMIFS(G2:G1201,F2:F1201,"Completed",D2:D1201,"Science")</f>
        <v>813573</v>
      </c>
      <c r="P2" s="6" t="str">
        <f>YEAR(E2) &amp; "-" &amp; (YEAR(E2)+1)</f>
        <v>2023-2024</v>
      </c>
      <c r="Q2" s="9">
        <f>COUNTIFS(F2:F1201,"Completed",J2:J1201,"&gt;100")</f>
        <v>56</v>
      </c>
      <c r="R2" t="str">
        <f>INDEX(B2:B1201,MATCH(LARGE(I2:I1201,2),I2:I1201,0))</f>
        <v>Student_516</v>
      </c>
      <c r="S2" t="str">
        <f ca="1">IF(F2="Completed", TODAY()-E2, "0")</f>
        <v>0</v>
      </c>
      <c r="T2">
        <f>INDEX(I:I, MATCH(A2, A:A, 0))</f>
        <v>2.39</v>
      </c>
    </row>
    <row r="3" spans="1:20" x14ac:dyDescent="0.3">
      <c r="A3" t="s">
        <v>15</v>
      </c>
      <c r="B3" t="s">
        <v>16</v>
      </c>
      <c r="C3" t="s">
        <v>17</v>
      </c>
      <c r="D3" t="s">
        <v>18</v>
      </c>
      <c r="E3" s="1">
        <v>44855</v>
      </c>
      <c r="F3" t="s">
        <v>19</v>
      </c>
      <c r="G3">
        <v>5718</v>
      </c>
      <c r="H3">
        <v>4700</v>
      </c>
      <c r="I3">
        <v>3.49</v>
      </c>
      <c r="J3">
        <v>79</v>
      </c>
      <c r="K3">
        <f t="shared" ref="K3:K66" ca="1" si="0">IF(F3="Enrolled",TODAY()-E3,0)</f>
        <v>0</v>
      </c>
      <c r="L3" t="str">
        <f t="shared" ref="L3:L66" si="1">_xlfn.IFS(I3&gt;=3.5,"Excellent",I3&gt;=3,"Good",I3&gt;=2,"Average",I3&lt;2,"Poor")</f>
        <v>Good</v>
      </c>
      <c r="M3" t="str">
        <f>VLOOKUP(D3,'Faculty head'!A2:B5,2,FALSE)</f>
        <v>Dr. Roy</v>
      </c>
      <c r="N3" t="str">
        <f t="shared" ref="N3:N66" si="2">IF(H3&gt;=0.5*G3,"YES","NO")</f>
        <v>YES</v>
      </c>
      <c r="O3" s="6"/>
      <c r="P3" s="6" t="str">
        <f t="shared" ref="P3:P66" si="3">YEAR(E3) &amp; "-" &amp; (YEAR(E3)+1)</f>
        <v>2022-2023</v>
      </c>
      <c r="Q3" s="8"/>
      <c r="S3">
        <f t="shared" ref="S3:S66" ca="1" si="4">IF(F3="Completed", TODAY()-E3, "0")</f>
        <v>1056</v>
      </c>
      <c r="T3">
        <f t="shared" ref="T3:T66" si="5">INDEX(I:I, MATCH(A3, A:A, 0))</f>
        <v>3.49</v>
      </c>
    </row>
    <row r="4" spans="1:20" x14ac:dyDescent="0.3">
      <c r="A4" t="s">
        <v>20</v>
      </c>
      <c r="B4" t="s">
        <v>21</v>
      </c>
      <c r="C4" t="s">
        <v>22</v>
      </c>
      <c r="D4" t="s">
        <v>13</v>
      </c>
      <c r="E4" s="1">
        <v>45180</v>
      </c>
      <c r="F4" t="s">
        <v>14</v>
      </c>
      <c r="G4">
        <v>5726</v>
      </c>
      <c r="H4">
        <v>3408</v>
      </c>
      <c r="I4">
        <v>3.08</v>
      </c>
      <c r="J4">
        <v>84</v>
      </c>
      <c r="K4">
        <f t="shared" ca="1" si="0"/>
        <v>731</v>
      </c>
      <c r="L4" t="str">
        <f t="shared" si="1"/>
        <v>Good</v>
      </c>
      <c r="M4" t="str">
        <f>VLOOKUP(D4,'Faculty head'!$A$2:$B$5,2,FALSE)</f>
        <v xml:space="preserve"> Dr. Mehta</v>
      </c>
      <c r="N4" t="str">
        <f t="shared" si="2"/>
        <v>YES</v>
      </c>
      <c r="P4" s="6" t="str">
        <f t="shared" si="3"/>
        <v>2023-2024</v>
      </c>
      <c r="Q4" s="8"/>
      <c r="S4" t="str">
        <f t="shared" ca="1" si="4"/>
        <v>0</v>
      </c>
      <c r="T4">
        <f t="shared" si="5"/>
        <v>3.08</v>
      </c>
    </row>
    <row r="5" spans="1:20" x14ac:dyDescent="0.3">
      <c r="A5" t="s">
        <v>23</v>
      </c>
      <c r="B5" t="s">
        <v>24</v>
      </c>
      <c r="C5" t="s">
        <v>25</v>
      </c>
      <c r="D5" t="s">
        <v>18</v>
      </c>
      <c r="E5" s="1">
        <v>45253</v>
      </c>
      <c r="F5" t="s">
        <v>19</v>
      </c>
      <c r="G5">
        <v>10846</v>
      </c>
      <c r="H5">
        <v>3245</v>
      </c>
      <c r="I5">
        <v>3.59</v>
      </c>
      <c r="J5">
        <v>9</v>
      </c>
      <c r="K5">
        <f t="shared" ca="1" si="0"/>
        <v>0</v>
      </c>
      <c r="L5" t="str">
        <f t="shared" si="1"/>
        <v>Excellent</v>
      </c>
      <c r="M5" t="str">
        <f>VLOOKUP(D5,'Faculty head'!$A$2:$B$5,2,FALSE)</f>
        <v>Dr. Roy</v>
      </c>
      <c r="N5" t="str">
        <f t="shared" si="2"/>
        <v>NO</v>
      </c>
      <c r="P5" s="6" t="str">
        <f t="shared" si="3"/>
        <v>2023-2024</v>
      </c>
      <c r="Q5" s="8"/>
      <c r="S5">
        <f t="shared" ca="1" si="4"/>
        <v>658</v>
      </c>
      <c r="T5">
        <f t="shared" si="5"/>
        <v>3.59</v>
      </c>
    </row>
    <row r="6" spans="1:20" x14ac:dyDescent="0.3">
      <c r="A6" t="s">
        <v>26</v>
      </c>
      <c r="B6" t="s">
        <v>27</v>
      </c>
      <c r="C6" t="s">
        <v>28</v>
      </c>
      <c r="D6" t="s">
        <v>18</v>
      </c>
      <c r="E6" s="1">
        <v>45400</v>
      </c>
      <c r="F6" t="s">
        <v>14</v>
      </c>
      <c r="G6">
        <v>11437</v>
      </c>
      <c r="H6">
        <v>4259</v>
      </c>
      <c r="I6">
        <v>3.31</v>
      </c>
      <c r="J6">
        <v>72</v>
      </c>
      <c r="K6">
        <f t="shared" ca="1" si="0"/>
        <v>511</v>
      </c>
      <c r="L6" t="str">
        <f t="shared" si="1"/>
        <v>Good</v>
      </c>
      <c r="M6" t="str">
        <f>VLOOKUP(D6,'Faculty head'!$A$2:$B$5,2,FALSE)</f>
        <v>Dr. Roy</v>
      </c>
      <c r="N6" t="str">
        <f t="shared" si="2"/>
        <v>NO</v>
      </c>
      <c r="P6" s="6" t="str">
        <f t="shared" si="3"/>
        <v>2024-2025</v>
      </c>
      <c r="Q6" s="8"/>
      <c r="S6" t="str">
        <f t="shared" ca="1" si="4"/>
        <v>0</v>
      </c>
      <c r="T6">
        <f t="shared" si="5"/>
        <v>3.31</v>
      </c>
    </row>
    <row r="7" spans="1:20" x14ac:dyDescent="0.3">
      <c r="A7" t="s">
        <v>29</v>
      </c>
      <c r="B7" t="s">
        <v>30</v>
      </c>
      <c r="C7" t="s">
        <v>17</v>
      </c>
      <c r="D7" t="s">
        <v>31</v>
      </c>
      <c r="E7" s="1">
        <v>44737</v>
      </c>
      <c r="F7" t="s">
        <v>19</v>
      </c>
      <c r="G7">
        <v>13342</v>
      </c>
      <c r="H7">
        <v>2831</v>
      </c>
      <c r="I7">
        <v>3.39</v>
      </c>
      <c r="J7">
        <v>107</v>
      </c>
      <c r="K7">
        <f t="shared" ca="1" si="0"/>
        <v>0</v>
      </c>
      <c r="L7" t="str">
        <f t="shared" si="1"/>
        <v>Good</v>
      </c>
      <c r="M7" t="str">
        <f>VLOOKUP(D7,'Faculty head'!$A$2:$B$5,2,FALSE)</f>
        <v>Dr. Sharma</v>
      </c>
      <c r="N7" t="str">
        <f t="shared" si="2"/>
        <v>NO</v>
      </c>
      <c r="P7" s="6" t="str">
        <f t="shared" si="3"/>
        <v>2022-2023</v>
      </c>
      <c r="Q7" s="8"/>
      <c r="S7">
        <f t="shared" ca="1" si="4"/>
        <v>1174</v>
      </c>
      <c r="T7">
        <f t="shared" si="5"/>
        <v>3.39</v>
      </c>
    </row>
    <row r="8" spans="1:20" x14ac:dyDescent="0.3">
      <c r="A8" t="s">
        <v>32</v>
      </c>
      <c r="B8" t="s">
        <v>33</v>
      </c>
      <c r="C8" t="s">
        <v>25</v>
      </c>
      <c r="D8" t="s">
        <v>13</v>
      </c>
      <c r="E8" s="1">
        <v>44976</v>
      </c>
      <c r="F8" t="s">
        <v>14</v>
      </c>
      <c r="G8">
        <v>3831</v>
      </c>
      <c r="H8">
        <v>3078</v>
      </c>
      <c r="I8">
        <v>2.4500000000000002</v>
      </c>
      <c r="J8">
        <v>70</v>
      </c>
      <c r="K8">
        <f t="shared" ca="1" si="0"/>
        <v>935</v>
      </c>
      <c r="L8" t="str">
        <f t="shared" si="1"/>
        <v>Average</v>
      </c>
      <c r="M8" t="str">
        <f>VLOOKUP(D8,'Faculty head'!$A$2:$B$5,2,FALSE)</f>
        <v xml:space="preserve"> Dr. Mehta</v>
      </c>
      <c r="N8" t="str">
        <f t="shared" si="2"/>
        <v>YES</v>
      </c>
      <c r="P8" s="6" t="str">
        <f t="shared" si="3"/>
        <v>2023-2024</v>
      </c>
      <c r="Q8" s="8"/>
      <c r="S8" t="str">
        <f t="shared" ca="1" si="4"/>
        <v>0</v>
      </c>
      <c r="T8">
        <f t="shared" si="5"/>
        <v>2.4500000000000002</v>
      </c>
    </row>
    <row r="9" spans="1:20" x14ac:dyDescent="0.3">
      <c r="A9" t="s">
        <v>34</v>
      </c>
      <c r="B9" t="s">
        <v>35</v>
      </c>
      <c r="C9" t="s">
        <v>36</v>
      </c>
      <c r="D9" t="s">
        <v>13</v>
      </c>
      <c r="E9" s="1">
        <v>44714</v>
      </c>
      <c r="F9" t="s">
        <v>14</v>
      </c>
      <c r="G9">
        <v>8155</v>
      </c>
      <c r="H9">
        <v>6039</v>
      </c>
      <c r="I9">
        <v>3.41</v>
      </c>
      <c r="J9">
        <v>118</v>
      </c>
      <c r="K9">
        <f t="shared" ca="1" si="0"/>
        <v>1197</v>
      </c>
      <c r="L9" t="str">
        <f t="shared" si="1"/>
        <v>Good</v>
      </c>
      <c r="M9" t="str">
        <f>VLOOKUP(D9,'Faculty head'!$A$2:$B$5,2,FALSE)</f>
        <v xml:space="preserve"> Dr. Mehta</v>
      </c>
      <c r="N9" t="str">
        <f t="shared" si="2"/>
        <v>YES</v>
      </c>
      <c r="P9" s="6" t="str">
        <f t="shared" si="3"/>
        <v>2022-2023</v>
      </c>
      <c r="Q9" s="8"/>
      <c r="S9" t="str">
        <f t="shared" ca="1" si="4"/>
        <v>0</v>
      </c>
      <c r="T9">
        <f t="shared" si="5"/>
        <v>3.41</v>
      </c>
    </row>
    <row r="10" spans="1:20" x14ac:dyDescent="0.3">
      <c r="A10" t="s">
        <v>37</v>
      </c>
      <c r="B10" t="s">
        <v>38</v>
      </c>
      <c r="C10" t="s">
        <v>28</v>
      </c>
      <c r="D10" t="s">
        <v>31</v>
      </c>
      <c r="E10" s="1">
        <v>44939</v>
      </c>
      <c r="F10" t="s">
        <v>39</v>
      </c>
      <c r="G10">
        <v>4061</v>
      </c>
      <c r="H10">
        <v>2208</v>
      </c>
      <c r="I10">
        <v>3.2</v>
      </c>
      <c r="J10">
        <v>100</v>
      </c>
      <c r="K10">
        <f t="shared" ca="1" si="0"/>
        <v>0</v>
      </c>
      <c r="L10" t="str">
        <f t="shared" si="1"/>
        <v>Good</v>
      </c>
      <c r="M10" t="str">
        <f>VLOOKUP(D10,'Faculty head'!$A$2:$B$5,2,FALSE)</f>
        <v>Dr. Sharma</v>
      </c>
      <c r="N10" t="str">
        <f t="shared" si="2"/>
        <v>YES</v>
      </c>
      <c r="P10" s="6" t="str">
        <f t="shared" si="3"/>
        <v>2023-2024</v>
      </c>
      <c r="Q10" s="8"/>
      <c r="S10" t="str">
        <f t="shared" ca="1" si="4"/>
        <v>0</v>
      </c>
      <c r="T10">
        <f t="shared" si="5"/>
        <v>3.2</v>
      </c>
    </row>
    <row r="11" spans="1:20" x14ac:dyDescent="0.3">
      <c r="A11" t="s">
        <v>40</v>
      </c>
      <c r="B11" t="s">
        <v>41</v>
      </c>
      <c r="C11" t="s">
        <v>17</v>
      </c>
      <c r="D11" t="s">
        <v>13</v>
      </c>
      <c r="E11" s="1">
        <v>44881</v>
      </c>
      <c r="F11" t="s">
        <v>19</v>
      </c>
      <c r="G11">
        <v>5718</v>
      </c>
      <c r="H11">
        <v>2737</v>
      </c>
      <c r="I11">
        <v>2.02</v>
      </c>
      <c r="J11">
        <v>38</v>
      </c>
      <c r="K11">
        <f t="shared" ca="1" si="0"/>
        <v>0</v>
      </c>
      <c r="L11" t="str">
        <f t="shared" si="1"/>
        <v>Average</v>
      </c>
      <c r="M11" t="str">
        <f>VLOOKUP(D11,'Faculty head'!$A$2:$B$5,2,FALSE)</f>
        <v xml:space="preserve"> Dr. Mehta</v>
      </c>
      <c r="N11" t="str">
        <f t="shared" si="2"/>
        <v>NO</v>
      </c>
      <c r="P11" s="6" t="str">
        <f t="shared" si="3"/>
        <v>2022-2023</v>
      </c>
      <c r="Q11" s="8"/>
      <c r="S11">
        <f t="shared" ca="1" si="4"/>
        <v>1030</v>
      </c>
      <c r="T11">
        <f t="shared" si="5"/>
        <v>2.02</v>
      </c>
    </row>
    <row r="12" spans="1:20" x14ac:dyDescent="0.3">
      <c r="A12" t="s">
        <v>42</v>
      </c>
      <c r="B12" t="s">
        <v>43</v>
      </c>
      <c r="C12" t="s">
        <v>22</v>
      </c>
      <c r="D12" t="s">
        <v>31</v>
      </c>
      <c r="E12" s="1">
        <v>45009</v>
      </c>
      <c r="F12" t="s">
        <v>14</v>
      </c>
      <c r="G12">
        <v>9724</v>
      </c>
      <c r="H12">
        <v>2303</v>
      </c>
      <c r="I12">
        <v>2.61</v>
      </c>
      <c r="J12">
        <v>52</v>
      </c>
      <c r="K12">
        <f t="shared" ca="1" si="0"/>
        <v>902</v>
      </c>
      <c r="L12" t="str">
        <f t="shared" si="1"/>
        <v>Average</v>
      </c>
      <c r="M12" t="str">
        <f>VLOOKUP(D12,'Faculty head'!$A$2:$B$5,2,FALSE)</f>
        <v>Dr. Sharma</v>
      </c>
      <c r="N12" t="str">
        <f t="shared" si="2"/>
        <v>NO</v>
      </c>
      <c r="P12" s="6" t="str">
        <f t="shared" si="3"/>
        <v>2023-2024</v>
      </c>
      <c r="Q12" s="8"/>
      <c r="S12" t="str">
        <f t="shared" ca="1" si="4"/>
        <v>0</v>
      </c>
      <c r="T12">
        <f t="shared" si="5"/>
        <v>2.61</v>
      </c>
    </row>
    <row r="13" spans="1:20" x14ac:dyDescent="0.3">
      <c r="A13" t="s">
        <v>44</v>
      </c>
      <c r="B13" t="s">
        <v>45</v>
      </c>
      <c r="C13" t="s">
        <v>28</v>
      </c>
      <c r="D13" t="s">
        <v>31</v>
      </c>
      <c r="E13" s="1">
        <v>44624</v>
      </c>
      <c r="F13" t="s">
        <v>14</v>
      </c>
      <c r="G13">
        <v>6176</v>
      </c>
      <c r="H13">
        <v>5301</v>
      </c>
      <c r="I13">
        <v>3.16</v>
      </c>
      <c r="J13">
        <v>37</v>
      </c>
      <c r="K13">
        <f t="shared" ca="1" si="0"/>
        <v>1287</v>
      </c>
      <c r="L13" t="str">
        <f t="shared" si="1"/>
        <v>Good</v>
      </c>
      <c r="M13" t="str">
        <f>VLOOKUP(D13,'Faculty head'!$A$2:$B$5,2,FALSE)</f>
        <v>Dr. Sharma</v>
      </c>
      <c r="N13" t="str">
        <f t="shared" si="2"/>
        <v>YES</v>
      </c>
      <c r="P13" s="6" t="str">
        <f t="shared" si="3"/>
        <v>2022-2023</v>
      </c>
      <c r="Q13" s="8"/>
      <c r="S13" t="str">
        <f t="shared" ca="1" si="4"/>
        <v>0</v>
      </c>
      <c r="T13">
        <f t="shared" si="5"/>
        <v>3.16</v>
      </c>
    </row>
    <row r="14" spans="1:20" x14ac:dyDescent="0.3">
      <c r="A14" t="s">
        <v>46</v>
      </c>
      <c r="B14" t="s">
        <v>47</v>
      </c>
      <c r="C14" t="s">
        <v>17</v>
      </c>
      <c r="D14" t="s">
        <v>18</v>
      </c>
      <c r="E14" s="1">
        <v>45219</v>
      </c>
      <c r="F14" t="s">
        <v>19</v>
      </c>
      <c r="G14">
        <v>11085</v>
      </c>
      <c r="H14">
        <v>1939</v>
      </c>
      <c r="I14">
        <v>3.02</v>
      </c>
      <c r="J14">
        <v>107</v>
      </c>
      <c r="K14">
        <f t="shared" ca="1" si="0"/>
        <v>0</v>
      </c>
      <c r="L14" t="str">
        <f t="shared" si="1"/>
        <v>Good</v>
      </c>
      <c r="M14" t="str">
        <f>VLOOKUP(D14,'Faculty head'!$A$2:$B$5,2,FALSE)</f>
        <v>Dr. Roy</v>
      </c>
      <c r="N14" t="str">
        <f t="shared" si="2"/>
        <v>NO</v>
      </c>
      <c r="P14" s="6" t="str">
        <f t="shared" si="3"/>
        <v>2023-2024</v>
      </c>
      <c r="Q14" s="8"/>
      <c r="S14">
        <f t="shared" ca="1" si="4"/>
        <v>692</v>
      </c>
      <c r="T14">
        <f t="shared" si="5"/>
        <v>3.02</v>
      </c>
    </row>
    <row r="15" spans="1:20" x14ac:dyDescent="0.3">
      <c r="A15" t="s">
        <v>48</v>
      </c>
      <c r="B15" t="s">
        <v>49</v>
      </c>
      <c r="C15" t="s">
        <v>36</v>
      </c>
      <c r="D15" t="s">
        <v>18</v>
      </c>
      <c r="E15" s="1">
        <v>44867</v>
      </c>
      <c r="F15" t="s">
        <v>19</v>
      </c>
      <c r="G15">
        <v>8006</v>
      </c>
      <c r="H15">
        <v>7602</v>
      </c>
      <c r="I15">
        <v>3.38</v>
      </c>
      <c r="J15">
        <v>84</v>
      </c>
      <c r="K15">
        <f t="shared" ca="1" si="0"/>
        <v>0</v>
      </c>
      <c r="L15" t="str">
        <f t="shared" si="1"/>
        <v>Good</v>
      </c>
      <c r="M15" t="str">
        <f>VLOOKUP(D15,'Faculty head'!$A$2:$B$5,2,FALSE)</f>
        <v>Dr. Roy</v>
      </c>
      <c r="N15" t="str">
        <f t="shared" si="2"/>
        <v>YES</v>
      </c>
      <c r="P15" s="6" t="str">
        <f t="shared" si="3"/>
        <v>2022-2023</v>
      </c>
      <c r="S15">
        <f t="shared" ca="1" si="4"/>
        <v>1044</v>
      </c>
      <c r="T15">
        <f t="shared" si="5"/>
        <v>3.38</v>
      </c>
    </row>
    <row r="16" spans="1:20" x14ac:dyDescent="0.3">
      <c r="A16" t="s">
        <v>50</v>
      </c>
      <c r="B16" t="s">
        <v>51</v>
      </c>
      <c r="C16" t="s">
        <v>36</v>
      </c>
      <c r="D16" t="s">
        <v>18</v>
      </c>
      <c r="E16" s="1">
        <v>45196</v>
      </c>
      <c r="F16" t="s">
        <v>14</v>
      </c>
      <c r="G16">
        <v>14699</v>
      </c>
      <c r="H16">
        <v>4188</v>
      </c>
      <c r="I16">
        <v>3.4</v>
      </c>
      <c r="J16">
        <v>25</v>
      </c>
      <c r="K16">
        <f t="shared" ca="1" si="0"/>
        <v>715</v>
      </c>
      <c r="L16" t="str">
        <f t="shared" si="1"/>
        <v>Good</v>
      </c>
      <c r="M16" t="str">
        <f>VLOOKUP(D16,'Faculty head'!$A$2:$B$5,2,FALSE)</f>
        <v>Dr. Roy</v>
      </c>
      <c r="N16" t="str">
        <f t="shared" si="2"/>
        <v>NO</v>
      </c>
      <c r="P16" s="6" t="str">
        <f t="shared" si="3"/>
        <v>2023-2024</v>
      </c>
      <c r="S16" t="str">
        <f t="shared" ca="1" si="4"/>
        <v>0</v>
      </c>
      <c r="T16">
        <f t="shared" si="5"/>
        <v>3.4</v>
      </c>
    </row>
    <row r="17" spans="1:20" x14ac:dyDescent="0.3">
      <c r="A17" t="s">
        <v>52</v>
      </c>
      <c r="B17" t="s">
        <v>53</v>
      </c>
      <c r="C17" t="s">
        <v>54</v>
      </c>
      <c r="D17" t="s">
        <v>31</v>
      </c>
      <c r="E17" s="1">
        <v>44685</v>
      </c>
      <c r="F17" t="s">
        <v>19</v>
      </c>
      <c r="G17">
        <v>10985</v>
      </c>
      <c r="H17">
        <v>1391</v>
      </c>
      <c r="I17">
        <v>3.47</v>
      </c>
      <c r="J17">
        <v>18</v>
      </c>
      <c r="K17">
        <f t="shared" ca="1" si="0"/>
        <v>0</v>
      </c>
      <c r="L17" t="str">
        <f t="shared" si="1"/>
        <v>Good</v>
      </c>
      <c r="M17" t="str">
        <f>VLOOKUP(D17,'Faculty head'!$A$2:$B$5,2,FALSE)</f>
        <v>Dr. Sharma</v>
      </c>
      <c r="N17" t="str">
        <f t="shared" si="2"/>
        <v>NO</v>
      </c>
      <c r="P17" s="6" t="str">
        <f t="shared" si="3"/>
        <v>2022-2023</v>
      </c>
      <c r="S17">
        <f t="shared" ca="1" si="4"/>
        <v>1226</v>
      </c>
      <c r="T17">
        <f t="shared" si="5"/>
        <v>3.47</v>
      </c>
    </row>
    <row r="18" spans="1:20" x14ac:dyDescent="0.3">
      <c r="A18" t="s">
        <v>55</v>
      </c>
      <c r="B18" t="s">
        <v>56</v>
      </c>
      <c r="C18" t="s">
        <v>57</v>
      </c>
      <c r="D18" t="s">
        <v>13</v>
      </c>
      <c r="E18" s="1">
        <v>45129</v>
      </c>
      <c r="F18" t="s">
        <v>14</v>
      </c>
      <c r="G18">
        <v>6946</v>
      </c>
      <c r="H18">
        <v>8514</v>
      </c>
      <c r="I18">
        <v>2.08</v>
      </c>
      <c r="J18">
        <v>73</v>
      </c>
      <c r="K18">
        <f t="shared" ca="1" si="0"/>
        <v>782</v>
      </c>
      <c r="L18" t="str">
        <f t="shared" si="1"/>
        <v>Average</v>
      </c>
      <c r="M18" t="str">
        <f>VLOOKUP(D18,'Faculty head'!$A$2:$B$5,2,FALSE)</f>
        <v xml:space="preserve"> Dr. Mehta</v>
      </c>
      <c r="N18" t="str">
        <f t="shared" si="2"/>
        <v>YES</v>
      </c>
      <c r="P18" s="6" t="str">
        <f t="shared" si="3"/>
        <v>2023-2024</v>
      </c>
      <c r="S18" t="str">
        <f t="shared" ca="1" si="4"/>
        <v>0</v>
      </c>
      <c r="T18">
        <f t="shared" si="5"/>
        <v>2.08</v>
      </c>
    </row>
    <row r="19" spans="1:20" x14ac:dyDescent="0.3">
      <c r="A19" t="s">
        <v>58</v>
      </c>
      <c r="B19" t="s">
        <v>59</v>
      </c>
      <c r="C19" t="s">
        <v>22</v>
      </c>
      <c r="D19" t="s">
        <v>18</v>
      </c>
      <c r="E19" s="1">
        <v>45222</v>
      </c>
      <c r="F19" t="s">
        <v>14</v>
      </c>
      <c r="G19">
        <v>5088</v>
      </c>
      <c r="H19">
        <v>1973</v>
      </c>
      <c r="I19">
        <v>3.56</v>
      </c>
      <c r="J19">
        <v>52</v>
      </c>
      <c r="K19">
        <f t="shared" ca="1" si="0"/>
        <v>689</v>
      </c>
      <c r="L19" t="str">
        <f t="shared" si="1"/>
        <v>Excellent</v>
      </c>
      <c r="M19" t="str">
        <f>VLOOKUP(D19,'Faculty head'!$A$2:$B$5,2,FALSE)</f>
        <v>Dr. Roy</v>
      </c>
      <c r="N19" t="str">
        <f t="shared" si="2"/>
        <v>NO</v>
      </c>
      <c r="P19" s="6" t="str">
        <f t="shared" si="3"/>
        <v>2023-2024</v>
      </c>
      <c r="S19" t="str">
        <f t="shared" ca="1" si="4"/>
        <v>0</v>
      </c>
      <c r="T19">
        <f t="shared" si="5"/>
        <v>3.56</v>
      </c>
    </row>
    <row r="20" spans="1:20" x14ac:dyDescent="0.3">
      <c r="A20" t="s">
        <v>60</v>
      </c>
      <c r="B20" t="s">
        <v>61</v>
      </c>
      <c r="C20" t="s">
        <v>28</v>
      </c>
      <c r="D20" t="s">
        <v>62</v>
      </c>
      <c r="E20" s="1">
        <v>44961</v>
      </c>
      <c r="F20" t="s">
        <v>14</v>
      </c>
      <c r="G20">
        <v>3188</v>
      </c>
      <c r="H20">
        <v>9735</v>
      </c>
      <c r="I20">
        <v>3.54</v>
      </c>
      <c r="J20">
        <v>67</v>
      </c>
      <c r="K20">
        <f t="shared" ca="1" si="0"/>
        <v>950</v>
      </c>
      <c r="L20" t="str">
        <f t="shared" si="1"/>
        <v>Excellent</v>
      </c>
      <c r="M20" t="str">
        <f>VLOOKUP(D20,'Faculty head'!$A$2:$B$5,2,FALSE)</f>
        <v>Dr. Sinha</v>
      </c>
      <c r="N20" t="str">
        <f t="shared" si="2"/>
        <v>YES</v>
      </c>
      <c r="P20" s="6" t="str">
        <f t="shared" si="3"/>
        <v>2023-2024</v>
      </c>
      <c r="S20" t="str">
        <f t="shared" ca="1" si="4"/>
        <v>0</v>
      </c>
      <c r="T20">
        <f t="shared" si="5"/>
        <v>3.54</v>
      </c>
    </row>
    <row r="21" spans="1:20" x14ac:dyDescent="0.3">
      <c r="A21" t="s">
        <v>63</v>
      </c>
      <c r="B21" t="s">
        <v>64</v>
      </c>
      <c r="C21" t="s">
        <v>54</v>
      </c>
      <c r="D21" t="s">
        <v>31</v>
      </c>
      <c r="E21" s="1">
        <v>44772</v>
      </c>
      <c r="F21" t="s">
        <v>19</v>
      </c>
      <c r="G21">
        <v>6258</v>
      </c>
      <c r="H21">
        <v>9965</v>
      </c>
      <c r="I21">
        <v>2.48</v>
      </c>
      <c r="J21">
        <v>100</v>
      </c>
      <c r="K21">
        <f t="shared" ca="1" si="0"/>
        <v>0</v>
      </c>
      <c r="L21" t="str">
        <f t="shared" si="1"/>
        <v>Average</v>
      </c>
      <c r="M21" t="str">
        <f>VLOOKUP(D21,'Faculty head'!$A$2:$B$5,2,FALSE)</f>
        <v>Dr. Sharma</v>
      </c>
      <c r="N21" t="str">
        <f t="shared" si="2"/>
        <v>YES</v>
      </c>
      <c r="P21" s="6" t="str">
        <f t="shared" si="3"/>
        <v>2022-2023</v>
      </c>
      <c r="S21">
        <f t="shared" ca="1" si="4"/>
        <v>1139</v>
      </c>
      <c r="T21">
        <f t="shared" si="5"/>
        <v>2.48</v>
      </c>
    </row>
    <row r="22" spans="1:20" x14ac:dyDescent="0.3">
      <c r="A22" t="s">
        <v>65</v>
      </c>
      <c r="B22" t="s">
        <v>66</v>
      </c>
      <c r="C22" t="s">
        <v>25</v>
      </c>
      <c r="D22" t="s">
        <v>18</v>
      </c>
      <c r="E22" s="1">
        <v>45166</v>
      </c>
      <c r="F22" t="s">
        <v>14</v>
      </c>
      <c r="G22">
        <v>12607</v>
      </c>
      <c r="H22">
        <v>4963</v>
      </c>
      <c r="I22">
        <v>2.86</v>
      </c>
      <c r="J22">
        <v>25</v>
      </c>
      <c r="K22">
        <f t="shared" ca="1" si="0"/>
        <v>745</v>
      </c>
      <c r="L22" t="str">
        <f t="shared" si="1"/>
        <v>Average</v>
      </c>
      <c r="M22" t="str">
        <f>VLOOKUP(D22,'Faculty head'!$A$2:$B$5,2,FALSE)</f>
        <v>Dr. Roy</v>
      </c>
      <c r="N22" t="str">
        <f t="shared" si="2"/>
        <v>NO</v>
      </c>
      <c r="P22" s="6" t="str">
        <f t="shared" si="3"/>
        <v>2023-2024</v>
      </c>
      <c r="S22" t="str">
        <f t="shared" ca="1" si="4"/>
        <v>0</v>
      </c>
      <c r="T22">
        <f t="shared" si="5"/>
        <v>2.86</v>
      </c>
    </row>
    <row r="23" spans="1:20" x14ac:dyDescent="0.3">
      <c r="A23" t="s">
        <v>67</v>
      </c>
      <c r="B23" t="s">
        <v>68</v>
      </c>
      <c r="C23" t="s">
        <v>25</v>
      </c>
      <c r="D23" t="s">
        <v>31</v>
      </c>
      <c r="E23" s="1">
        <v>45004</v>
      </c>
      <c r="F23" t="s">
        <v>14</v>
      </c>
      <c r="G23">
        <v>9303</v>
      </c>
      <c r="H23">
        <v>9181</v>
      </c>
      <c r="I23">
        <v>2.12</v>
      </c>
      <c r="J23">
        <v>119</v>
      </c>
      <c r="K23">
        <f t="shared" ca="1" si="0"/>
        <v>907</v>
      </c>
      <c r="L23" t="str">
        <f t="shared" si="1"/>
        <v>Average</v>
      </c>
      <c r="M23" t="str">
        <f>VLOOKUP(D23,'Faculty head'!$A$2:$B$5,2,FALSE)</f>
        <v>Dr. Sharma</v>
      </c>
      <c r="N23" t="str">
        <f t="shared" si="2"/>
        <v>YES</v>
      </c>
      <c r="P23" s="6" t="str">
        <f t="shared" si="3"/>
        <v>2023-2024</v>
      </c>
      <c r="S23" t="str">
        <f t="shared" ca="1" si="4"/>
        <v>0</v>
      </c>
      <c r="T23">
        <f t="shared" si="5"/>
        <v>2.12</v>
      </c>
    </row>
    <row r="24" spans="1:20" x14ac:dyDescent="0.3">
      <c r="A24" t="s">
        <v>69</v>
      </c>
      <c r="B24" t="s">
        <v>70</v>
      </c>
      <c r="C24" t="s">
        <v>36</v>
      </c>
      <c r="D24" t="s">
        <v>13</v>
      </c>
      <c r="E24" s="1">
        <v>44932</v>
      </c>
      <c r="F24" t="s">
        <v>19</v>
      </c>
      <c r="G24">
        <v>2797</v>
      </c>
      <c r="H24">
        <v>6036</v>
      </c>
      <c r="I24">
        <v>2.36</v>
      </c>
      <c r="J24">
        <v>14</v>
      </c>
      <c r="K24">
        <f t="shared" ca="1" si="0"/>
        <v>0</v>
      </c>
      <c r="L24" t="str">
        <f t="shared" si="1"/>
        <v>Average</v>
      </c>
      <c r="M24" t="str">
        <f>VLOOKUP(D24,'Faculty head'!$A$2:$B$5,2,FALSE)</f>
        <v xml:space="preserve"> Dr. Mehta</v>
      </c>
      <c r="N24" t="str">
        <f t="shared" si="2"/>
        <v>YES</v>
      </c>
      <c r="P24" s="6" t="str">
        <f t="shared" si="3"/>
        <v>2023-2024</v>
      </c>
      <c r="S24">
        <f t="shared" ca="1" si="4"/>
        <v>979</v>
      </c>
      <c r="T24">
        <f t="shared" si="5"/>
        <v>2.36</v>
      </c>
    </row>
    <row r="25" spans="1:20" x14ac:dyDescent="0.3">
      <c r="A25" t="s">
        <v>71</v>
      </c>
      <c r="B25" t="s">
        <v>72</v>
      </c>
      <c r="C25" t="s">
        <v>12</v>
      </c>
      <c r="D25" t="s">
        <v>31</v>
      </c>
      <c r="E25" s="1">
        <v>45083</v>
      </c>
      <c r="F25" t="s">
        <v>19</v>
      </c>
      <c r="G25">
        <v>6057</v>
      </c>
      <c r="H25">
        <v>7133</v>
      </c>
      <c r="I25">
        <v>2.57</v>
      </c>
      <c r="J25">
        <v>93</v>
      </c>
      <c r="K25">
        <f t="shared" ca="1" si="0"/>
        <v>0</v>
      </c>
      <c r="L25" t="str">
        <f t="shared" si="1"/>
        <v>Average</v>
      </c>
      <c r="M25" t="str">
        <f>VLOOKUP(D25,'Faculty head'!$A$2:$B$5,2,FALSE)</f>
        <v>Dr. Sharma</v>
      </c>
      <c r="N25" t="str">
        <f t="shared" si="2"/>
        <v>YES</v>
      </c>
      <c r="P25" s="6" t="str">
        <f t="shared" si="3"/>
        <v>2023-2024</v>
      </c>
      <c r="S25">
        <f t="shared" ca="1" si="4"/>
        <v>828</v>
      </c>
      <c r="T25">
        <f t="shared" si="5"/>
        <v>2.57</v>
      </c>
    </row>
    <row r="26" spans="1:20" x14ac:dyDescent="0.3">
      <c r="A26" t="s">
        <v>73</v>
      </c>
      <c r="B26" t="s">
        <v>74</v>
      </c>
      <c r="C26" t="s">
        <v>57</v>
      </c>
      <c r="D26" t="s">
        <v>31</v>
      </c>
      <c r="E26" s="1">
        <v>44564</v>
      </c>
      <c r="F26" t="s">
        <v>19</v>
      </c>
      <c r="G26">
        <v>8791</v>
      </c>
      <c r="H26">
        <v>7232</v>
      </c>
      <c r="I26">
        <v>3.2</v>
      </c>
      <c r="J26">
        <v>14</v>
      </c>
      <c r="K26">
        <f t="shared" ca="1" si="0"/>
        <v>0</v>
      </c>
      <c r="L26" t="str">
        <f t="shared" si="1"/>
        <v>Good</v>
      </c>
      <c r="M26" t="str">
        <f>VLOOKUP(D26,'Faculty head'!$A$2:$B$5,2,FALSE)</f>
        <v>Dr. Sharma</v>
      </c>
      <c r="N26" t="str">
        <f t="shared" si="2"/>
        <v>YES</v>
      </c>
      <c r="P26" s="6" t="str">
        <f t="shared" si="3"/>
        <v>2022-2023</v>
      </c>
      <c r="S26">
        <f t="shared" ca="1" si="4"/>
        <v>1347</v>
      </c>
      <c r="T26">
        <f t="shared" si="5"/>
        <v>3.2</v>
      </c>
    </row>
    <row r="27" spans="1:20" x14ac:dyDescent="0.3">
      <c r="A27" t="s">
        <v>75</v>
      </c>
      <c r="B27" t="s">
        <v>76</v>
      </c>
      <c r="C27" t="s">
        <v>22</v>
      </c>
      <c r="D27" t="s">
        <v>62</v>
      </c>
      <c r="E27" s="1">
        <v>45447</v>
      </c>
      <c r="F27" t="s">
        <v>14</v>
      </c>
      <c r="G27">
        <v>6655</v>
      </c>
      <c r="H27">
        <v>6637</v>
      </c>
      <c r="I27">
        <v>3.15</v>
      </c>
      <c r="J27">
        <v>43</v>
      </c>
      <c r="K27">
        <f t="shared" ca="1" si="0"/>
        <v>464</v>
      </c>
      <c r="L27" t="str">
        <f t="shared" si="1"/>
        <v>Good</v>
      </c>
      <c r="M27" t="str">
        <f>VLOOKUP(D27,'Faculty head'!$A$2:$B$5,2,FALSE)</f>
        <v>Dr. Sinha</v>
      </c>
      <c r="N27" t="str">
        <f t="shared" si="2"/>
        <v>YES</v>
      </c>
      <c r="P27" s="6" t="str">
        <f t="shared" si="3"/>
        <v>2024-2025</v>
      </c>
      <c r="S27" t="str">
        <f t="shared" ca="1" si="4"/>
        <v>0</v>
      </c>
      <c r="T27">
        <f t="shared" si="5"/>
        <v>3.15</v>
      </c>
    </row>
    <row r="28" spans="1:20" x14ac:dyDescent="0.3">
      <c r="A28" t="s">
        <v>77</v>
      </c>
      <c r="B28" t="s">
        <v>78</v>
      </c>
      <c r="C28" t="s">
        <v>12</v>
      </c>
      <c r="D28" t="s">
        <v>31</v>
      </c>
      <c r="E28" s="1">
        <v>45092</v>
      </c>
      <c r="F28" t="s">
        <v>19</v>
      </c>
      <c r="G28">
        <v>5008</v>
      </c>
      <c r="H28">
        <v>907</v>
      </c>
      <c r="I28">
        <v>3.83</v>
      </c>
      <c r="J28">
        <v>96</v>
      </c>
      <c r="K28">
        <f t="shared" ca="1" si="0"/>
        <v>0</v>
      </c>
      <c r="L28" t="str">
        <f t="shared" si="1"/>
        <v>Excellent</v>
      </c>
      <c r="M28" t="str">
        <f>VLOOKUP(D28,'Faculty head'!$A$2:$B$5,2,FALSE)</f>
        <v>Dr. Sharma</v>
      </c>
      <c r="N28" t="str">
        <f t="shared" si="2"/>
        <v>NO</v>
      </c>
      <c r="P28" s="6" t="str">
        <f t="shared" si="3"/>
        <v>2023-2024</v>
      </c>
      <c r="S28">
        <f t="shared" ca="1" si="4"/>
        <v>819</v>
      </c>
      <c r="T28">
        <f t="shared" si="5"/>
        <v>3.83</v>
      </c>
    </row>
    <row r="29" spans="1:20" x14ac:dyDescent="0.3">
      <c r="A29" t="s">
        <v>79</v>
      </c>
      <c r="B29" t="s">
        <v>80</v>
      </c>
      <c r="C29" t="s">
        <v>36</v>
      </c>
      <c r="D29" t="s">
        <v>18</v>
      </c>
      <c r="E29" s="1">
        <v>44737</v>
      </c>
      <c r="F29" t="s">
        <v>14</v>
      </c>
      <c r="G29">
        <v>13997</v>
      </c>
      <c r="H29">
        <v>2778</v>
      </c>
      <c r="I29">
        <v>3.22</v>
      </c>
      <c r="J29">
        <v>87</v>
      </c>
      <c r="K29">
        <f t="shared" ca="1" si="0"/>
        <v>1174</v>
      </c>
      <c r="L29" t="str">
        <f t="shared" si="1"/>
        <v>Good</v>
      </c>
      <c r="M29" t="str">
        <f>VLOOKUP(D29,'Faculty head'!$A$2:$B$5,2,FALSE)</f>
        <v>Dr. Roy</v>
      </c>
      <c r="N29" t="str">
        <f t="shared" si="2"/>
        <v>NO</v>
      </c>
      <c r="P29" s="6" t="str">
        <f t="shared" si="3"/>
        <v>2022-2023</v>
      </c>
      <c r="S29" t="str">
        <f t="shared" ca="1" si="4"/>
        <v>0</v>
      </c>
      <c r="T29">
        <f t="shared" si="5"/>
        <v>3.22</v>
      </c>
    </row>
    <row r="30" spans="1:20" x14ac:dyDescent="0.3">
      <c r="A30" t="s">
        <v>81</v>
      </c>
      <c r="B30" t="s">
        <v>82</v>
      </c>
      <c r="C30" t="s">
        <v>22</v>
      </c>
      <c r="D30" t="s">
        <v>62</v>
      </c>
      <c r="E30" s="1">
        <v>45086</v>
      </c>
      <c r="F30" t="s">
        <v>14</v>
      </c>
      <c r="G30">
        <v>4627</v>
      </c>
      <c r="H30">
        <v>5935</v>
      </c>
      <c r="I30">
        <v>2.29</v>
      </c>
      <c r="J30">
        <v>118</v>
      </c>
      <c r="K30">
        <f t="shared" ca="1" si="0"/>
        <v>825</v>
      </c>
      <c r="L30" t="str">
        <f t="shared" si="1"/>
        <v>Average</v>
      </c>
      <c r="M30" t="str">
        <f>VLOOKUP(D30,'Faculty head'!$A$2:$B$5,2,FALSE)</f>
        <v>Dr. Sinha</v>
      </c>
      <c r="N30" t="str">
        <f t="shared" si="2"/>
        <v>YES</v>
      </c>
      <c r="P30" s="6" t="str">
        <f t="shared" si="3"/>
        <v>2023-2024</v>
      </c>
      <c r="S30" t="str">
        <f t="shared" ca="1" si="4"/>
        <v>0</v>
      </c>
      <c r="T30">
        <f t="shared" si="5"/>
        <v>2.29</v>
      </c>
    </row>
    <row r="31" spans="1:20" x14ac:dyDescent="0.3">
      <c r="A31" t="s">
        <v>83</v>
      </c>
      <c r="B31" t="s">
        <v>84</v>
      </c>
      <c r="C31" t="s">
        <v>12</v>
      </c>
      <c r="D31" t="s">
        <v>18</v>
      </c>
      <c r="E31" s="1">
        <v>45387</v>
      </c>
      <c r="F31" t="s">
        <v>19</v>
      </c>
      <c r="G31">
        <v>6711</v>
      </c>
      <c r="H31">
        <v>9649</v>
      </c>
      <c r="I31">
        <v>3.2</v>
      </c>
      <c r="J31">
        <v>54</v>
      </c>
      <c r="K31">
        <f t="shared" ca="1" si="0"/>
        <v>0</v>
      </c>
      <c r="L31" t="str">
        <f t="shared" si="1"/>
        <v>Good</v>
      </c>
      <c r="M31" t="str">
        <f>VLOOKUP(D31,'Faculty head'!$A$2:$B$5,2,FALSE)</f>
        <v>Dr. Roy</v>
      </c>
      <c r="N31" t="str">
        <f t="shared" si="2"/>
        <v>YES</v>
      </c>
      <c r="P31" s="6" t="str">
        <f t="shared" si="3"/>
        <v>2024-2025</v>
      </c>
      <c r="S31">
        <f t="shared" ca="1" si="4"/>
        <v>524</v>
      </c>
      <c r="T31">
        <f t="shared" si="5"/>
        <v>3.2</v>
      </c>
    </row>
    <row r="32" spans="1:20" x14ac:dyDescent="0.3">
      <c r="A32" t="s">
        <v>85</v>
      </c>
      <c r="B32" t="s">
        <v>86</v>
      </c>
      <c r="C32" t="s">
        <v>57</v>
      </c>
      <c r="D32" t="s">
        <v>18</v>
      </c>
      <c r="E32" s="1">
        <v>44831</v>
      </c>
      <c r="F32" t="s">
        <v>19</v>
      </c>
      <c r="G32">
        <v>2173</v>
      </c>
      <c r="H32">
        <v>5739</v>
      </c>
      <c r="I32">
        <v>3.09</v>
      </c>
      <c r="J32">
        <v>97</v>
      </c>
      <c r="K32">
        <f t="shared" ca="1" si="0"/>
        <v>0</v>
      </c>
      <c r="L32" t="str">
        <f t="shared" si="1"/>
        <v>Good</v>
      </c>
      <c r="M32" t="str">
        <f>VLOOKUP(D32,'Faculty head'!$A$2:$B$5,2,FALSE)</f>
        <v>Dr. Roy</v>
      </c>
      <c r="N32" t="str">
        <f t="shared" si="2"/>
        <v>YES</v>
      </c>
      <c r="P32" s="6" t="str">
        <f t="shared" si="3"/>
        <v>2022-2023</v>
      </c>
      <c r="S32">
        <f t="shared" ca="1" si="4"/>
        <v>1080</v>
      </c>
      <c r="T32">
        <f t="shared" si="5"/>
        <v>3.09</v>
      </c>
    </row>
    <row r="33" spans="1:20" x14ac:dyDescent="0.3">
      <c r="A33" t="s">
        <v>87</v>
      </c>
      <c r="B33" t="s">
        <v>88</v>
      </c>
      <c r="C33" t="s">
        <v>57</v>
      </c>
      <c r="D33" t="s">
        <v>62</v>
      </c>
      <c r="E33" s="1">
        <v>44602</v>
      </c>
      <c r="F33" t="s">
        <v>14</v>
      </c>
      <c r="G33">
        <v>8163</v>
      </c>
      <c r="H33">
        <v>7715</v>
      </c>
      <c r="I33">
        <v>2.2799999999999998</v>
      </c>
      <c r="J33">
        <v>19</v>
      </c>
      <c r="K33">
        <f t="shared" ca="1" si="0"/>
        <v>1309</v>
      </c>
      <c r="L33" t="str">
        <f t="shared" si="1"/>
        <v>Average</v>
      </c>
      <c r="M33" t="str">
        <f>VLOOKUP(D33,'Faculty head'!$A$2:$B$5,2,FALSE)</f>
        <v>Dr. Sinha</v>
      </c>
      <c r="N33" t="str">
        <f t="shared" si="2"/>
        <v>YES</v>
      </c>
      <c r="P33" s="6" t="str">
        <f t="shared" si="3"/>
        <v>2022-2023</v>
      </c>
      <c r="S33" t="str">
        <f t="shared" ca="1" si="4"/>
        <v>0</v>
      </c>
      <c r="T33">
        <f t="shared" si="5"/>
        <v>2.2799999999999998</v>
      </c>
    </row>
    <row r="34" spans="1:20" x14ac:dyDescent="0.3">
      <c r="A34" t="s">
        <v>89</v>
      </c>
      <c r="B34" t="s">
        <v>90</v>
      </c>
      <c r="C34" t="s">
        <v>28</v>
      </c>
      <c r="D34" t="s">
        <v>13</v>
      </c>
      <c r="E34" s="1">
        <v>44562</v>
      </c>
      <c r="F34" t="s">
        <v>14</v>
      </c>
      <c r="G34">
        <v>14774</v>
      </c>
      <c r="H34">
        <v>1884</v>
      </c>
      <c r="I34">
        <v>2.78</v>
      </c>
      <c r="J34">
        <v>9</v>
      </c>
      <c r="K34">
        <f t="shared" ca="1" si="0"/>
        <v>1349</v>
      </c>
      <c r="L34" t="str">
        <f t="shared" si="1"/>
        <v>Average</v>
      </c>
      <c r="M34" t="str">
        <f>VLOOKUP(D34,'Faculty head'!$A$2:$B$5,2,FALSE)</f>
        <v xml:space="preserve"> Dr. Mehta</v>
      </c>
      <c r="N34" t="str">
        <f t="shared" si="2"/>
        <v>NO</v>
      </c>
      <c r="P34" s="6" t="str">
        <f t="shared" si="3"/>
        <v>2022-2023</v>
      </c>
      <c r="S34" t="str">
        <f t="shared" ca="1" si="4"/>
        <v>0</v>
      </c>
      <c r="T34">
        <f t="shared" si="5"/>
        <v>2.78</v>
      </c>
    </row>
    <row r="35" spans="1:20" x14ac:dyDescent="0.3">
      <c r="A35" t="s">
        <v>91</v>
      </c>
      <c r="B35" t="s">
        <v>92</v>
      </c>
      <c r="C35" t="s">
        <v>57</v>
      </c>
      <c r="D35" t="s">
        <v>31</v>
      </c>
      <c r="E35" s="1">
        <v>45091</v>
      </c>
      <c r="F35" t="s">
        <v>19</v>
      </c>
      <c r="G35">
        <v>7783</v>
      </c>
      <c r="H35">
        <v>3240</v>
      </c>
      <c r="I35">
        <v>2.82</v>
      </c>
      <c r="J35">
        <v>115</v>
      </c>
      <c r="K35">
        <f t="shared" ca="1" si="0"/>
        <v>0</v>
      </c>
      <c r="L35" t="str">
        <f t="shared" si="1"/>
        <v>Average</v>
      </c>
      <c r="M35" t="str">
        <f>VLOOKUP(D35,'Faculty head'!$A$2:$B$5,2,FALSE)</f>
        <v>Dr. Sharma</v>
      </c>
      <c r="N35" t="str">
        <f t="shared" si="2"/>
        <v>NO</v>
      </c>
      <c r="P35" s="6" t="str">
        <f t="shared" si="3"/>
        <v>2023-2024</v>
      </c>
      <c r="S35">
        <f t="shared" ca="1" si="4"/>
        <v>820</v>
      </c>
      <c r="T35">
        <f t="shared" si="5"/>
        <v>2.82</v>
      </c>
    </row>
    <row r="36" spans="1:20" x14ac:dyDescent="0.3">
      <c r="A36" t="s">
        <v>93</v>
      </c>
      <c r="B36" t="s">
        <v>94</v>
      </c>
      <c r="C36" t="s">
        <v>25</v>
      </c>
      <c r="D36" t="s">
        <v>31</v>
      </c>
      <c r="E36" s="1">
        <v>44650</v>
      </c>
      <c r="F36" t="s">
        <v>19</v>
      </c>
      <c r="G36">
        <v>14442</v>
      </c>
      <c r="H36">
        <v>7220</v>
      </c>
      <c r="I36">
        <v>2.76</v>
      </c>
      <c r="J36">
        <v>109</v>
      </c>
      <c r="K36">
        <f t="shared" ca="1" si="0"/>
        <v>0</v>
      </c>
      <c r="L36" t="str">
        <f t="shared" si="1"/>
        <v>Average</v>
      </c>
      <c r="M36" t="str">
        <f>VLOOKUP(D36,'Faculty head'!$A$2:$B$5,2,FALSE)</f>
        <v>Dr. Sharma</v>
      </c>
      <c r="N36" t="str">
        <f t="shared" si="2"/>
        <v>NO</v>
      </c>
      <c r="P36" s="6" t="str">
        <f t="shared" si="3"/>
        <v>2022-2023</v>
      </c>
      <c r="S36">
        <f t="shared" ca="1" si="4"/>
        <v>1261</v>
      </c>
      <c r="T36">
        <f t="shared" si="5"/>
        <v>2.76</v>
      </c>
    </row>
    <row r="37" spans="1:20" x14ac:dyDescent="0.3">
      <c r="A37" t="s">
        <v>95</v>
      </c>
      <c r="B37" t="s">
        <v>96</v>
      </c>
      <c r="C37" t="s">
        <v>54</v>
      </c>
      <c r="D37" t="s">
        <v>18</v>
      </c>
      <c r="E37" s="1">
        <v>45053</v>
      </c>
      <c r="F37" t="s">
        <v>14</v>
      </c>
      <c r="G37">
        <v>4770</v>
      </c>
      <c r="H37">
        <v>945</v>
      </c>
      <c r="I37">
        <v>2.75</v>
      </c>
      <c r="J37">
        <v>38</v>
      </c>
      <c r="K37">
        <f t="shared" ca="1" si="0"/>
        <v>858</v>
      </c>
      <c r="L37" t="str">
        <f t="shared" si="1"/>
        <v>Average</v>
      </c>
      <c r="M37" t="str">
        <f>VLOOKUP(D37,'Faculty head'!$A$2:$B$5,2,FALSE)</f>
        <v>Dr. Roy</v>
      </c>
      <c r="N37" t="str">
        <f t="shared" si="2"/>
        <v>NO</v>
      </c>
      <c r="P37" s="6" t="str">
        <f t="shared" si="3"/>
        <v>2023-2024</v>
      </c>
      <c r="S37" t="str">
        <f t="shared" ca="1" si="4"/>
        <v>0</v>
      </c>
      <c r="T37">
        <f t="shared" si="5"/>
        <v>2.75</v>
      </c>
    </row>
    <row r="38" spans="1:20" x14ac:dyDescent="0.3">
      <c r="A38" t="s">
        <v>97</v>
      </c>
      <c r="B38" t="s">
        <v>98</v>
      </c>
      <c r="C38" t="s">
        <v>17</v>
      </c>
      <c r="D38" t="s">
        <v>13</v>
      </c>
      <c r="E38" s="1">
        <v>45328</v>
      </c>
      <c r="F38" t="s">
        <v>19</v>
      </c>
      <c r="G38">
        <v>14761</v>
      </c>
      <c r="H38">
        <v>4478</v>
      </c>
      <c r="I38">
        <v>2.65</v>
      </c>
      <c r="J38">
        <v>2</v>
      </c>
      <c r="K38">
        <f t="shared" ca="1" si="0"/>
        <v>0</v>
      </c>
      <c r="L38" t="str">
        <f t="shared" si="1"/>
        <v>Average</v>
      </c>
      <c r="M38" t="str">
        <f>VLOOKUP(D38,'Faculty head'!$A$2:$B$5,2,FALSE)</f>
        <v xml:space="preserve"> Dr. Mehta</v>
      </c>
      <c r="N38" t="str">
        <f t="shared" si="2"/>
        <v>NO</v>
      </c>
      <c r="P38" s="6" t="str">
        <f t="shared" si="3"/>
        <v>2024-2025</v>
      </c>
      <c r="S38">
        <f t="shared" ca="1" si="4"/>
        <v>583</v>
      </c>
      <c r="T38">
        <f t="shared" si="5"/>
        <v>2.65</v>
      </c>
    </row>
    <row r="39" spans="1:20" x14ac:dyDescent="0.3">
      <c r="A39" t="s">
        <v>99</v>
      </c>
      <c r="B39" t="s">
        <v>100</v>
      </c>
      <c r="C39" t="s">
        <v>57</v>
      </c>
      <c r="D39" t="s">
        <v>18</v>
      </c>
      <c r="E39" s="1">
        <v>44619</v>
      </c>
      <c r="F39" t="s">
        <v>19</v>
      </c>
      <c r="G39">
        <v>14013</v>
      </c>
      <c r="H39">
        <v>9022</v>
      </c>
      <c r="I39">
        <v>2.13</v>
      </c>
      <c r="J39">
        <v>10</v>
      </c>
      <c r="K39">
        <f t="shared" ca="1" si="0"/>
        <v>0</v>
      </c>
      <c r="L39" t="str">
        <f t="shared" si="1"/>
        <v>Average</v>
      </c>
      <c r="M39" t="str">
        <f>VLOOKUP(D39,'Faculty head'!$A$2:$B$5,2,FALSE)</f>
        <v>Dr. Roy</v>
      </c>
      <c r="N39" t="str">
        <f t="shared" si="2"/>
        <v>YES</v>
      </c>
      <c r="P39" s="6" t="str">
        <f t="shared" si="3"/>
        <v>2022-2023</v>
      </c>
      <c r="S39">
        <f t="shared" ca="1" si="4"/>
        <v>1292</v>
      </c>
      <c r="T39">
        <f t="shared" si="5"/>
        <v>2.13</v>
      </c>
    </row>
    <row r="40" spans="1:20" x14ac:dyDescent="0.3">
      <c r="A40" t="s">
        <v>101</v>
      </c>
      <c r="B40" t="s">
        <v>102</v>
      </c>
      <c r="C40" t="s">
        <v>25</v>
      </c>
      <c r="D40" t="s">
        <v>62</v>
      </c>
      <c r="E40" s="1">
        <v>45379</v>
      </c>
      <c r="F40" t="s">
        <v>19</v>
      </c>
      <c r="G40">
        <v>8345</v>
      </c>
      <c r="H40">
        <v>5347</v>
      </c>
      <c r="I40">
        <v>3.8</v>
      </c>
      <c r="J40">
        <v>53</v>
      </c>
      <c r="K40">
        <f t="shared" ca="1" si="0"/>
        <v>0</v>
      </c>
      <c r="L40" t="str">
        <f t="shared" si="1"/>
        <v>Excellent</v>
      </c>
      <c r="M40" t="str">
        <f>VLOOKUP(D40,'Faculty head'!$A$2:$B$5,2,FALSE)</f>
        <v>Dr. Sinha</v>
      </c>
      <c r="N40" t="str">
        <f t="shared" si="2"/>
        <v>YES</v>
      </c>
      <c r="P40" s="6" t="str">
        <f t="shared" si="3"/>
        <v>2024-2025</v>
      </c>
      <c r="S40">
        <f t="shared" ca="1" si="4"/>
        <v>532</v>
      </c>
      <c r="T40">
        <f t="shared" si="5"/>
        <v>3.8</v>
      </c>
    </row>
    <row r="41" spans="1:20" x14ac:dyDescent="0.3">
      <c r="A41" t="s">
        <v>103</v>
      </c>
      <c r="B41" t="s">
        <v>104</v>
      </c>
      <c r="C41" t="s">
        <v>17</v>
      </c>
      <c r="D41" t="s">
        <v>18</v>
      </c>
      <c r="E41" s="1">
        <v>44883</v>
      </c>
      <c r="F41" t="s">
        <v>14</v>
      </c>
      <c r="G41">
        <v>10449</v>
      </c>
      <c r="H41">
        <v>4324</v>
      </c>
      <c r="I41">
        <v>3.08</v>
      </c>
      <c r="J41">
        <v>2</v>
      </c>
      <c r="K41">
        <f t="shared" ca="1" si="0"/>
        <v>1028</v>
      </c>
      <c r="L41" t="str">
        <f t="shared" si="1"/>
        <v>Good</v>
      </c>
      <c r="M41" t="str">
        <f>VLOOKUP(D41,'Faculty head'!$A$2:$B$5,2,FALSE)</f>
        <v>Dr. Roy</v>
      </c>
      <c r="N41" t="str">
        <f t="shared" si="2"/>
        <v>NO</v>
      </c>
      <c r="P41" s="6" t="str">
        <f t="shared" si="3"/>
        <v>2022-2023</v>
      </c>
      <c r="S41" t="str">
        <f t="shared" ca="1" si="4"/>
        <v>0</v>
      </c>
      <c r="T41">
        <f t="shared" si="5"/>
        <v>3.08</v>
      </c>
    </row>
    <row r="42" spans="1:20" x14ac:dyDescent="0.3">
      <c r="A42" t="s">
        <v>105</v>
      </c>
      <c r="B42" t="s">
        <v>106</v>
      </c>
      <c r="C42" t="s">
        <v>36</v>
      </c>
      <c r="D42" t="s">
        <v>31</v>
      </c>
      <c r="E42" s="1">
        <v>44979</v>
      </c>
      <c r="F42" t="s">
        <v>14</v>
      </c>
      <c r="G42">
        <v>14303</v>
      </c>
      <c r="H42">
        <v>4160</v>
      </c>
      <c r="I42">
        <v>2.39</v>
      </c>
      <c r="J42">
        <v>42</v>
      </c>
      <c r="K42">
        <f t="shared" ca="1" si="0"/>
        <v>932</v>
      </c>
      <c r="L42" t="str">
        <f t="shared" si="1"/>
        <v>Average</v>
      </c>
      <c r="M42" t="str">
        <f>VLOOKUP(D42,'Faculty head'!$A$2:$B$5,2,FALSE)</f>
        <v>Dr. Sharma</v>
      </c>
      <c r="N42" t="str">
        <f t="shared" si="2"/>
        <v>NO</v>
      </c>
      <c r="P42" s="6" t="str">
        <f t="shared" si="3"/>
        <v>2023-2024</v>
      </c>
      <c r="S42" t="str">
        <f t="shared" ca="1" si="4"/>
        <v>0</v>
      </c>
      <c r="T42">
        <f t="shared" si="5"/>
        <v>2.39</v>
      </c>
    </row>
    <row r="43" spans="1:20" x14ac:dyDescent="0.3">
      <c r="A43" t="s">
        <v>107</v>
      </c>
      <c r="B43" t="s">
        <v>108</v>
      </c>
      <c r="C43" t="s">
        <v>54</v>
      </c>
      <c r="D43" t="s">
        <v>18</v>
      </c>
      <c r="E43" s="1">
        <v>44577</v>
      </c>
      <c r="F43" t="s">
        <v>14</v>
      </c>
      <c r="G43">
        <v>5900</v>
      </c>
      <c r="H43">
        <v>9481</v>
      </c>
      <c r="I43">
        <v>3.17</v>
      </c>
      <c r="J43">
        <v>15</v>
      </c>
      <c r="K43">
        <f t="shared" ca="1" si="0"/>
        <v>1334</v>
      </c>
      <c r="L43" t="str">
        <f t="shared" si="1"/>
        <v>Good</v>
      </c>
      <c r="M43" t="str">
        <f>VLOOKUP(D43,'Faculty head'!$A$2:$B$5,2,FALSE)</f>
        <v>Dr. Roy</v>
      </c>
      <c r="N43" t="str">
        <f t="shared" si="2"/>
        <v>YES</v>
      </c>
      <c r="P43" s="6" t="str">
        <f t="shared" si="3"/>
        <v>2022-2023</v>
      </c>
      <c r="S43" t="str">
        <f t="shared" ca="1" si="4"/>
        <v>0</v>
      </c>
      <c r="T43">
        <f t="shared" si="5"/>
        <v>3.17</v>
      </c>
    </row>
    <row r="44" spans="1:20" x14ac:dyDescent="0.3">
      <c r="A44" t="s">
        <v>109</v>
      </c>
      <c r="B44" t="s">
        <v>110</v>
      </c>
      <c r="C44" t="s">
        <v>36</v>
      </c>
      <c r="D44" t="s">
        <v>18</v>
      </c>
      <c r="E44" s="1">
        <v>44915</v>
      </c>
      <c r="F44" t="s">
        <v>19</v>
      </c>
      <c r="G44">
        <v>6128</v>
      </c>
      <c r="H44">
        <v>7957</v>
      </c>
      <c r="I44">
        <v>2.2799999999999998</v>
      </c>
      <c r="J44">
        <v>115</v>
      </c>
      <c r="K44">
        <f t="shared" ca="1" si="0"/>
        <v>0</v>
      </c>
      <c r="L44" t="str">
        <f t="shared" si="1"/>
        <v>Average</v>
      </c>
      <c r="M44" t="str">
        <f>VLOOKUP(D44,'Faculty head'!$A$2:$B$5,2,FALSE)</f>
        <v>Dr. Roy</v>
      </c>
      <c r="N44" t="str">
        <f t="shared" si="2"/>
        <v>YES</v>
      </c>
      <c r="P44" s="6" t="str">
        <f t="shared" si="3"/>
        <v>2022-2023</v>
      </c>
      <c r="S44">
        <f t="shared" ca="1" si="4"/>
        <v>996</v>
      </c>
      <c r="T44">
        <f t="shared" si="5"/>
        <v>2.2799999999999998</v>
      </c>
    </row>
    <row r="45" spans="1:20" x14ac:dyDescent="0.3">
      <c r="A45" t="s">
        <v>111</v>
      </c>
      <c r="B45" t="s">
        <v>112</v>
      </c>
      <c r="C45" t="s">
        <v>36</v>
      </c>
      <c r="D45" t="s">
        <v>13</v>
      </c>
      <c r="E45" s="1">
        <v>44997</v>
      </c>
      <c r="F45" t="s">
        <v>14</v>
      </c>
      <c r="G45">
        <v>10731</v>
      </c>
      <c r="H45">
        <v>8324</v>
      </c>
      <c r="I45">
        <v>3.2</v>
      </c>
      <c r="J45">
        <v>13</v>
      </c>
      <c r="K45">
        <f t="shared" ca="1" si="0"/>
        <v>914</v>
      </c>
      <c r="L45" t="str">
        <f t="shared" si="1"/>
        <v>Good</v>
      </c>
      <c r="M45" t="str">
        <f>VLOOKUP(D45,'Faculty head'!$A$2:$B$5,2,FALSE)</f>
        <v xml:space="preserve"> Dr. Mehta</v>
      </c>
      <c r="N45" t="str">
        <f t="shared" si="2"/>
        <v>YES</v>
      </c>
      <c r="P45" s="6" t="str">
        <f t="shared" si="3"/>
        <v>2023-2024</v>
      </c>
      <c r="S45" t="str">
        <f t="shared" ca="1" si="4"/>
        <v>0</v>
      </c>
      <c r="T45">
        <f t="shared" si="5"/>
        <v>3.2</v>
      </c>
    </row>
    <row r="46" spans="1:20" x14ac:dyDescent="0.3">
      <c r="A46" t="s">
        <v>113</v>
      </c>
      <c r="B46" t="s">
        <v>114</v>
      </c>
      <c r="C46" t="s">
        <v>54</v>
      </c>
      <c r="D46" t="s">
        <v>31</v>
      </c>
      <c r="E46" s="1">
        <v>44649</v>
      </c>
      <c r="F46" t="s">
        <v>14</v>
      </c>
      <c r="G46">
        <v>12461</v>
      </c>
      <c r="H46">
        <v>5874</v>
      </c>
      <c r="I46">
        <v>2.31</v>
      </c>
      <c r="J46">
        <v>114</v>
      </c>
      <c r="K46">
        <f t="shared" ca="1" si="0"/>
        <v>1262</v>
      </c>
      <c r="L46" t="str">
        <f t="shared" si="1"/>
        <v>Average</v>
      </c>
      <c r="M46" t="str">
        <f>VLOOKUP(D46,'Faculty head'!$A$2:$B$5,2,FALSE)</f>
        <v>Dr. Sharma</v>
      </c>
      <c r="N46" t="str">
        <f t="shared" si="2"/>
        <v>NO</v>
      </c>
      <c r="P46" s="6" t="str">
        <f t="shared" si="3"/>
        <v>2022-2023</v>
      </c>
      <c r="S46" t="str">
        <f t="shared" ca="1" si="4"/>
        <v>0</v>
      </c>
      <c r="T46">
        <f t="shared" si="5"/>
        <v>2.31</v>
      </c>
    </row>
    <row r="47" spans="1:20" x14ac:dyDescent="0.3">
      <c r="A47" t="s">
        <v>115</v>
      </c>
      <c r="B47" t="s">
        <v>116</v>
      </c>
      <c r="C47" t="s">
        <v>36</v>
      </c>
      <c r="D47" t="s">
        <v>13</v>
      </c>
      <c r="E47" s="1">
        <v>45160</v>
      </c>
      <c r="F47" t="s">
        <v>14</v>
      </c>
      <c r="G47">
        <v>13677</v>
      </c>
      <c r="H47">
        <v>7817</v>
      </c>
      <c r="I47">
        <v>3.39</v>
      </c>
      <c r="J47">
        <v>74</v>
      </c>
      <c r="K47">
        <f t="shared" ca="1" si="0"/>
        <v>751</v>
      </c>
      <c r="L47" t="str">
        <f t="shared" si="1"/>
        <v>Good</v>
      </c>
      <c r="M47" t="str">
        <f>VLOOKUP(D47,'Faculty head'!$A$2:$B$5,2,FALSE)</f>
        <v xml:space="preserve"> Dr. Mehta</v>
      </c>
      <c r="N47" t="str">
        <f t="shared" si="2"/>
        <v>YES</v>
      </c>
      <c r="P47" s="6" t="str">
        <f t="shared" si="3"/>
        <v>2023-2024</v>
      </c>
      <c r="S47" t="str">
        <f t="shared" ca="1" si="4"/>
        <v>0</v>
      </c>
      <c r="T47">
        <f t="shared" si="5"/>
        <v>3.39</v>
      </c>
    </row>
    <row r="48" spans="1:20" x14ac:dyDescent="0.3">
      <c r="A48" t="s">
        <v>117</v>
      </c>
      <c r="B48" t="s">
        <v>118</v>
      </c>
      <c r="C48" t="s">
        <v>22</v>
      </c>
      <c r="D48" t="s">
        <v>13</v>
      </c>
      <c r="E48" s="1">
        <v>45170</v>
      </c>
      <c r="F48" t="s">
        <v>14</v>
      </c>
      <c r="G48">
        <v>9276</v>
      </c>
      <c r="H48">
        <v>5837</v>
      </c>
      <c r="I48">
        <v>3.16</v>
      </c>
      <c r="J48">
        <v>92</v>
      </c>
      <c r="K48">
        <f t="shared" ca="1" si="0"/>
        <v>741</v>
      </c>
      <c r="L48" t="str">
        <f t="shared" si="1"/>
        <v>Good</v>
      </c>
      <c r="M48" t="str">
        <f>VLOOKUP(D48,'Faculty head'!$A$2:$B$5,2,FALSE)</f>
        <v xml:space="preserve"> Dr. Mehta</v>
      </c>
      <c r="N48" t="str">
        <f t="shared" si="2"/>
        <v>YES</v>
      </c>
      <c r="P48" s="6" t="str">
        <f t="shared" si="3"/>
        <v>2023-2024</v>
      </c>
      <c r="S48" t="str">
        <f t="shared" ca="1" si="4"/>
        <v>0</v>
      </c>
      <c r="T48">
        <f t="shared" si="5"/>
        <v>3.16</v>
      </c>
    </row>
    <row r="49" spans="1:20" x14ac:dyDescent="0.3">
      <c r="A49" t="s">
        <v>119</v>
      </c>
      <c r="B49" t="s">
        <v>120</v>
      </c>
      <c r="C49" t="s">
        <v>12</v>
      </c>
      <c r="D49" t="s">
        <v>18</v>
      </c>
      <c r="E49" s="1">
        <v>45182</v>
      </c>
      <c r="F49" t="s">
        <v>14</v>
      </c>
      <c r="G49">
        <v>2183</v>
      </c>
      <c r="H49">
        <v>7214</v>
      </c>
      <c r="I49">
        <v>3.33</v>
      </c>
      <c r="J49">
        <v>97</v>
      </c>
      <c r="K49">
        <f t="shared" ca="1" si="0"/>
        <v>729</v>
      </c>
      <c r="L49" t="str">
        <f t="shared" si="1"/>
        <v>Good</v>
      </c>
      <c r="M49" t="str">
        <f>VLOOKUP(D49,'Faculty head'!$A$2:$B$5,2,FALSE)</f>
        <v>Dr. Roy</v>
      </c>
      <c r="N49" t="str">
        <f t="shared" si="2"/>
        <v>YES</v>
      </c>
      <c r="P49" s="6" t="str">
        <f t="shared" si="3"/>
        <v>2023-2024</v>
      </c>
      <c r="S49" t="str">
        <f t="shared" ca="1" si="4"/>
        <v>0</v>
      </c>
      <c r="T49">
        <f t="shared" si="5"/>
        <v>3.33</v>
      </c>
    </row>
    <row r="50" spans="1:20" x14ac:dyDescent="0.3">
      <c r="A50" t="s">
        <v>121</v>
      </c>
      <c r="B50" t="s">
        <v>122</v>
      </c>
      <c r="C50" t="s">
        <v>22</v>
      </c>
      <c r="D50" t="s">
        <v>13</v>
      </c>
      <c r="E50" s="1">
        <v>45042</v>
      </c>
      <c r="F50" t="s">
        <v>19</v>
      </c>
      <c r="G50">
        <v>6227</v>
      </c>
      <c r="H50">
        <v>5349</v>
      </c>
      <c r="I50">
        <v>3.85</v>
      </c>
      <c r="J50">
        <v>75</v>
      </c>
      <c r="K50">
        <f t="shared" ca="1" si="0"/>
        <v>0</v>
      </c>
      <c r="L50" t="str">
        <f t="shared" si="1"/>
        <v>Excellent</v>
      </c>
      <c r="M50" t="str">
        <f>VLOOKUP(D50,'Faculty head'!$A$2:$B$5,2,FALSE)</f>
        <v xml:space="preserve"> Dr. Mehta</v>
      </c>
      <c r="N50" t="str">
        <f t="shared" si="2"/>
        <v>YES</v>
      </c>
      <c r="P50" s="6" t="str">
        <f t="shared" si="3"/>
        <v>2023-2024</v>
      </c>
      <c r="S50">
        <f t="shared" ca="1" si="4"/>
        <v>869</v>
      </c>
      <c r="T50">
        <f t="shared" si="5"/>
        <v>3.85</v>
      </c>
    </row>
    <row r="51" spans="1:20" x14ac:dyDescent="0.3">
      <c r="A51" t="s">
        <v>123</v>
      </c>
      <c r="B51" t="s">
        <v>124</v>
      </c>
      <c r="C51" t="s">
        <v>28</v>
      </c>
      <c r="D51" t="s">
        <v>13</v>
      </c>
      <c r="E51" s="1">
        <v>44599</v>
      </c>
      <c r="F51" t="s">
        <v>14</v>
      </c>
      <c r="G51">
        <v>4500</v>
      </c>
      <c r="H51">
        <v>1352</v>
      </c>
      <c r="I51">
        <v>2.91</v>
      </c>
      <c r="J51">
        <v>87</v>
      </c>
      <c r="K51">
        <f t="shared" ca="1" si="0"/>
        <v>1312</v>
      </c>
      <c r="L51" t="str">
        <f t="shared" si="1"/>
        <v>Average</v>
      </c>
      <c r="M51" t="str">
        <f>VLOOKUP(D51,'Faculty head'!$A$2:$B$5,2,FALSE)</f>
        <v xml:space="preserve"> Dr. Mehta</v>
      </c>
      <c r="N51" t="str">
        <f t="shared" si="2"/>
        <v>NO</v>
      </c>
      <c r="P51" s="6" t="str">
        <f t="shared" si="3"/>
        <v>2022-2023</v>
      </c>
      <c r="S51" t="str">
        <f t="shared" ca="1" si="4"/>
        <v>0</v>
      </c>
      <c r="T51">
        <f t="shared" si="5"/>
        <v>2.91</v>
      </c>
    </row>
    <row r="52" spans="1:20" x14ac:dyDescent="0.3">
      <c r="A52" t="s">
        <v>125</v>
      </c>
      <c r="B52" t="s">
        <v>126</v>
      </c>
      <c r="C52" t="s">
        <v>36</v>
      </c>
      <c r="D52" t="s">
        <v>18</v>
      </c>
      <c r="E52" s="1">
        <v>45353</v>
      </c>
      <c r="F52" t="s">
        <v>14</v>
      </c>
      <c r="G52">
        <v>4615</v>
      </c>
      <c r="H52">
        <v>3667</v>
      </c>
      <c r="I52">
        <v>3.61</v>
      </c>
      <c r="J52">
        <v>41</v>
      </c>
      <c r="K52">
        <f t="shared" ca="1" si="0"/>
        <v>558</v>
      </c>
      <c r="L52" t="str">
        <f t="shared" si="1"/>
        <v>Excellent</v>
      </c>
      <c r="M52" t="str">
        <f>VLOOKUP(D52,'Faculty head'!$A$2:$B$5,2,FALSE)</f>
        <v>Dr. Roy</v>
      </c>
      <c r="N52" t="str">
        <f t="shared" si="2"/>
        <v>YES</v>
      </c>
      <c r="P52" s="6" t="str">
        <f t="shared" si="3"/>
        <v>2024-2025</v>
      </c>
      <c r="S52" t="str">
        <f t="shared" ca="1" si="4"/>
        <v>0</v>
      </c>
      <c r="T52">
        <f t="shared" si="5"/>
        <v>3.61</v>
      </c>
    </row>
    <row r="53" spans="1:20" x14ac:dyDescent="0.3">
      <c r="A53" t="s">
        <v>127</v>
      </c>
      <c r="B53" t="s">
        <v>128</v>
      </c>
      <c r="C53" t="s">
        <v>28</v>
      </c>
      <c r="D53" t="s">
        <v>62</v>
      </c>
      <c r="E53" s="1">
        <v>44705</v>
      </c>
      <c r="F53" t="s">
        <v>14</v>
      </c>
      <c r="G53">
        <v>11879</v>
      </c>
      <c r="H53">
        <v>1955</v>
      </c>
      <c r="I53">
        <v>3.1</v>
      </c>
      <c r="J53">
        <v>7</v>
      </c>
      <c r="K53">
        <f t="shared" ca="1" si="0"/>
        <v>1206</v>
      </c>
      <c r="L53" t="str">
        <f t="shared" si="1"/>
        <v>Good</v>
      </c>
      <c r="M53" t="str">
        <f>VLOOKUP(D53,'Faculty head'!$A$2:$B$5,2,FALSE)</f>
        <v>Dr. Sinha</v>
      </c>
      <c r="N53" t="str">
        <f t="shared" si="2"/>
        <v>NO</v>
      </c>
      <c r="P53" s="6" t="str">
        <f t="shared" si="3"/>
        <v>2022-2023</v>
      </c>
      <c r="S53" t="str">
        <f t="shared" ca="1" si="4"/>
        <v>0</v>
      </c>
      <c r="T53">
        <f t="shared" si="5"/>
        <v>3.1</v>
      </c>
    </row>
    <row r="54" spans="1:20" x14ac:dyDescent="0.3">
      <c r="A54" t="s">
        <v>129</v>
      </c>
      <c r="B54" t="s">
        <v>130</v>
      </c>
      <c r="C54" t="s">
        <v>36</v>
      </c>
      <c r="D54" t="s">
        <v>62</v>
      </c>
      <c r="E54" s="1">
        <v>44893</v>
      </c>
      <c r="F54" t="s">
        <v>14</v>
      </c>
      <c r="G54">
        <v>4067</v>
      </c>
      <c r="H54">
        <v>6992</v>
      </c>
      <c r="I54">
        <v>2.34</v>
      </c>
      <c r="J54">
        <v>20</v>
      </c>
      <c r="K54">
        <f t="shared" ca="1" si="0"/>
        <v>1018</v>
      </c>
      <c r="L54" t="str">
        <f t="shared" si="1"/>
        <v>Average</v>
      </c>
      <c r="M54" t="str">
        <f>VLOOKUP(D54,'Faculty head'!$A$2:$B$5,2,FALSE)</f>
        <v>Dr. Sinha</v>
      </c>
      <c r="N54" t="str">
        <f t="shared" si="2"/>
        <v>YES</v>
      </c>
      <c r="P54" s="6" t="str">
        <f t="shared" si="3"/>
        <v>2022-2023</v>
      </c>
      <c r="S54" t="str">
        <f t="shared" ca="1" si="4"/>
        <v>0</v>
      </c>
      <c r="T54">
        <f t="shared" si="5"/>
        <v>2.34</v>
      </c>
    </row>
    <row r="55" spans="1:20" x14ac:dyDescent="0.3">
      <c r="A55" t="s">
        <v>131</v>
      </c>
      <c r="B55" t="s">
        <v>132</v>
      </c>
      <c r="C55" t="s">
        <v>25</v>
      </c>
      <c r="D55" t="s">
        <v>18</v>
      </c>
      <c r="E55" s="1">
        <v>44998</v>
      </c>
      <c r="F55" t="s">
        <v>19</v>
      </c>
      <c r="G55">
        <v>4873</v>
      </c>
      <c r="H55">
        <v>4377</v>
      </c>
      <c r="I55">
        <v>3.78</v>
      </c>
      <c r="J55">
        <v>80</v>
      </c>
      <c r="K55">
        <f t="shared" ca="1" si="0"/>
        <v>0</v>
      </c>
      <c r="L55" t="str">
        <f t="shared" si="1"/>
        <v>Excellent</v>
      </c>
      <c r="M55" t="str">
        <f>VLOOKUP(D55,'Faculty head'!$A$2:$B$5,2,FALSE)</f>
        <v>Dr. Roy</v>
      </c>
      <c r="N55" t="str">
        <f t="shared" si="2"/>
        <v>YES</v>
      </c>
      <c r="P55" s="6" t="str">
        <f t="shared" si="3"/>
        <v>2023-2024</v>
      </c>
      <c r="S55">
        <f t="shared" ca="1" si="4"/>
        <v>913</v>
      </c>
      <c r="T55">
        <f t="shared" si="5"/>
        <v>3.78</v>
      </c>
    </row>
    <row r="56" spans="1:20" x14ac:dyDescent="0.3">
      <c r="A56" t="s">
        <v>133</v>
      </c>
      <c r="B56" t="s">
        <v>134</v>
      </c>
      <c r="C56" t="s">
        <v>17</v>
      </c>
      <c r="D56" t="s">
        <v>62</v>
      </c>
      <c r="E56" s="1">
        <v>44930</v>
      </c>
      <c r="F56" t="s">
        <v>14</v>
      </c>
      <c r="G56">
        <v>3391</v>
      </c>
      <c r="H56">
        <v>8884</v>
      </c>
      <c r="I56">
        <v>3.88</v>
      </c>
      <c r="J56">
        <v>59</v>
      </c>
      <c r="K56">
        <f t="shared" ca="1" si="0"/>
        <v>981</v>
      </c>
      <c r="L56" t="str">
        <f t="shared" si="1"/>
        <v>Excellent</v>
      </c>
      <c r="M56" t="str">
        <f>VLOOKUP(D56,'Faculty head'!$A$2:$B$5,2,FALSE)</f>
        <v>Dr. Sinha</v>
      </c>
      <c r="N56" t="str">
        <f t="shared" si="2"/>
        <v>YES</v>
      </c>
      <c r="P56" s="6" t="str">
        <f t="shared" si="3"/>
        <v>2023-2024</v>
      </c>
      <c r="S56" t="str">
        <f t="shared" ca="1" si="4"/>
        <v>0</v>
      </c>
      <c r="T56">
        <f t="shared" si="5"/>
        <v>3.88</v>
      </c>
    </row>
    <row r="57" spans="1:20" x14ac:dyDescent="0.3">
      <c r="A57" t="s">
        <v>135</v>
      </c>
      <c r="B57" t="s">
        <v>136</v>
      </c>
      <c r="C57" t="s">
        <v>25</v>
      </c>
      <c r="D57" t="s">
        <v>62</v>
      </c>
      <c r="E57" s="1">
        <v>45300</v>
      </c>
      <c r="F57" t="s">
        <v>14</v>
      </c>
      <c r="G57">
        <v>10808</v>
      </c>
      <c r="H57">
        <v>8868</v>
      </c>
      <c r="I57">
        <v>2.4300000000000002</v>
      </c>
      <c r="J57">
        <v>18</v>
      </c>
      <c r="K57">
        <f t="shared" ca="1" si="0"/>
        <v>611</v>
      </c>
      <c r="L57" t="str">
        <f t="shared" si="1"/>
        <v>Average</v>
      </c>
      <c r="M57" t="str">
        <f>VLOOKUP(D57,'Faculty head'!$A$2:$B$5,2,FALSE)</f>
        <v>Dr. Sinha</v>
      </c>
      <c r="N57" t="str">
        <f t="shared" si="2"/>
        <v>YES</v>
      </c>
      <c r="P57" s="6" t="str">
        <f t="shared" si="3"/>
        <v>2024-2025</v>
      </c>
      <c r="S57" t="str">
        <f t="shared" ca="1" si="4"/>
        <v>0</v>
      </c>
      <c r="T57">
        <f t="shared" si="5"/>
        <v>2.4300000000000002</v>
      </c>
    </row>
    <row r="58" spans="1:20" x14ac:dyDescent="0.3">
      <c r="A58" t="s">
        <v>137</v>
      </c>
      <c r="B58" t="s">
        <v>138</v>
      </c>
      <c r="C58" t="s">
        <v>54</v>
      </c>
      <c r="D58" t="s">
        <v>13</v>
      </c>
      <c r="E58" s="1">
        <v>44785</v>
      </c>
      <c r="F58" t="s">
        <v>14</v>
      </c>
      <c r="G58">
        <v>5739</v>
      </c>
      <c r="H58">
        <v>9881</v>
      </c>
      <c r="I58">
        <v>2.42</v>
      </c>
      <c r="J58">
        <v>78</v>
      </c>
      <c r="K58">
        <f t="shared" ca="1" si="0"/>
        <v>1126</v>
      </c>
      <c r="L58" t="str">
        <f t="shared" si="1"/>
        <v>Average</v>
      </c>
      <c r="M58" t="str">
        <f>VLOOKUP(D58,'Faculty head'!$A$2:$B$5,2,FALSE)</f>
        <v xml:space="preserve"> Dr. Mehta</v>
      </c>
      <c r="N58" t="str">
        <f t="shared" si="2"/>
        <v>YES</v>
      </c>
      <c r="P58" s="6" t="str">
        <f t="shared" si="3"/>
        <v>2022-2023</v>
      </c>
      <c r="S58" t="str">
        <f t="shared" ca="1" si="4"/>
        <v>0</v>
      </c>
      <c r="T58">
        <f t="shared" si="5"/>
        <v>2.42</v>
      </c>
    </row>
    <row r="59" spans="1:20" x14ac:dyDescent="0.3">
      <c r="A59" t="s">
        <v>139</v>
      </c>
      <c r="B59" t="s">
        <v>140</v>
      </c>
      <c r="C59" t="s">
        <v>22</v>
      </c>
      <c r="D59" t="s">
        <v>31</v>
      </c>
      <c r="E59" s="1">
        <v>45086</v>
      </c>
      <c r="F59" t="s">
        <v>14</v>
      </c>
      <c r="G59">
        <v>4317</v>
      </c>
      <c r="H59">
        <v>4541</v>
      </c>
      <c r="I59">
        <v>3.49</v>
      </c>
      <c r="J59">
        <v>107</v>
      </c>
      <c r="K59">
        <f t="shared" ca="1" si="0"/>
        <v>825</v>
      </c>
      <c r="L59" t="str">
        <f t="shared" si="1"/>
        <v>Good</v>
      </c>
      <c r="M59" t="str">
        <f>VLOOKUP(D59,'Faculty head'!$A$2:$B$5,2,FALSE)</f>
        <v>Dr. Sharma</v>
      </c>
      <c r="N59" t="str">
        <f t="shared" si="2"/>
        <v>YES</v>
      </c>
      <c r="P59" s="6" t="str">
        <f t="shared" si="3"/>
        <v>2023-2024</v>
      </c>
      <c r="S59" t="str">
        <f t="shared" ca="1" si="4"/>
        <v>0</v>
      </c>
      <c r="T59">
        <f t="shared" si="5"/>
        <v>3.49</v>
      </c>
    </row>
    <row r="60" spans="1:20" x14ac:dyDescent="0.3">
      <c r="A60" t="s">
        <v>141</v>
      </c>
      <c r="B60" t="s">
        <v>142</v>
      </c>
      <c r="C60" t="s">
        <v>17</v>
      </c>
      <c r="D60" t="s">
        <v>18</v>
      </c>
      <c r="E60" s="1">
        <v>45255</v>
      </c>
      <c r="F60" t="s">
        <v>39</v>
      </c>
      <c r="G60">
        <v>7954</v>
      </c>
      <c r="H60">
        <v>9329</v>
      </c>
      <c r="I60">
        <v>3.4</v>
      </c>
      <c r="J60">
        <v>64</v>
      </c>
      <c r="K60">
        <f t="shared" ca="1" si="0"/>
        <v>0</v>
      </c>
      <c r="L60" t="str">
        <f t="shared" si="1"/>
        <v>Good</v>
      </c>
      <c r="M60" t="str">
        <f>VLOOKUP(D60,'Faculty head'!$A$2:$B$5,2,FALSE)</f>
        <v>Dr. Roy</v>
      </c>
      <c r="N60" t="str">
        <f t="shared" si="2"/>
        <v>YES</v>
      </c>
      <c r="P60" s="6" t="str">
        <f t="shared" si="3"/>
        <v>2023-2024</v>
      </c>
      <c r="S60" t="str">
        <f t="shared" ca="1" si="4"/>
        <v>0</v>
      </c>
      <c r="T60">
        <f t="shared" si="5"/>
        <v>3.4</v>
      </c>
    </row>
    <row r="61" spans="1:20" x14ac:dyDescent="0.3">
      <c r="A61" t="s">
        <v>143</v>
      </c>
      <c r="B61" t="s">
        <v>144</v>
      </c>
      <c r="C61" t="s">
        <v>54</v>
      </c>
      <c r="D61" t="s">
        <v>18</v>
      </c>
      <c r="E61" s="1">
        <v>44786</v>
      </c>
      <c r="F61" t="s">
        <v>39</v>
      </c>
      <c r="G61">
        <v>10043</v>
      </c>
      <c r="H61">
        <v>631</v>
      </c>
      <c r="I61">
        <v>2.68</v>
      </c>
      <c r="J61">
        <v>77</v>
      </c>
      <c r="K61">
        <f t="shared" ca="1" si="0"/>
        <v>0</v>
      </c>
      <c r="L61" t="str">
        <f t="shared" si="1"/>
        <v>Average</v>
      </c>
      <c r="M61" t="str">
        <f>VLOOKUP(D61,'Faculty head'!$A$2:$B$5,2,FALSE)</f>
        <v>Dr. Roy</v>
      </c>
      <c r="N61" t="str">
        <f t="shared" si="2"/>
        <v>NO</v>
      </c>
      <c r="P61" s="6" t="str">
        <f t="shared" si="3"/>
        <v>2022-2023</v>
      </c>
      <c r="S61" t="str">
        <f t="shared" ca="1" si="4"/>
        <v>0</v>
      </c>
      <c r="T61">
        <f t="shared" si="5"/>
        <v>2.68</v>
      </c>
    </row>
    <row r="62" spans="1:20" x14ac:dyDescent="0.3">
      <c r="A62" t="s">
        <v>145</v>
      </c>
      <c r="B62" t="s">
        <v>146</v>
      </c>
      <c r="C62" t="s">
        <v>36</v>
      </c>
      <c r="D62" t="s">
        <v>62</v>
      </c>
      <c r="E62" s="1">
        <v>44870</v>
      </c>
      <c r="F62" t="s">
        <v>14</v>
      </c>
      <c r="G62">
        <v>6418</v>
      </c>
      <c r="H62">
        <v>3384</v>
      </c>
      <c r="I62">
        <v>2</v>
      </c>
      <c r="J62">
        <v>93</v>
      </c>
      <c r="K62">
        <f t="shared" ca="1" si="0"/>
        <v>1041</v>
      </c>
      <c r="L62" t="str">
        <f t="shared" si="1"/>
        <v>Average</v>
      </c>
      <c r="M62" t="str">
        <f>VLOOKUP(D62,'Faculty head'!$A$2:$B$5,2,FALSE)</f>
        <v>Dr. Sinha</v>
      </c>
      <c r="N62" t="str">
        <f t="shared" si="2"/>
        <v>YES</v>
      </c>
      <c r="P62" s="6" t="str">
        <f t="shared" si="3"/>
        <v>2022-2023</v>
      </c>
      <c r="S62" t="str">
        <f t="shared" ca="1" si="4"/>
        <v>0</v>
      </c>
      <c r="T62">
        <f t="shared" si="5"/>
        <v>2</v>
      </c>
    </row>
    <row r="63" spans="1:20" x14ac:dyDescent="0.3">
      <c r="A63" t="s">
        <v>147</v>
      </c>
      <c r="B63" t="s">
        <v>148</v>
      </c>
      <c r="C63" t="s">
        <v>36</v>
      </c>
      <c r="D63" t="s">
        <v>62</v>
      </c>
      <c r="E63" s="1">
        <v>45256</v>
      </c>
      <c r="F63" t="s">
        <v>14</v>
      </c>
      <c r="G63">
        <v>4274</v>
      </c>
      <c r="H63">
        <v>2777</v>
      </c>
      <c r="I63">
        <v>3.53</v>
      </c>
      <c r="J63">
        <v>22</v>
      </c>
      <c r="K63">
        <f t="shared" ca="1" si="0"/>
        <v>655</v>
      </c>
      <c r="L63" t="str">
        <f t="shared" si="1"/>
        <v>Excellent</v>
      </c>
      <c r="M63" t="str">
        <f>VLOOKUP(D63,'Faculty head'!$A$2:$B$5,2,FALSE)</f>
        <v>Dr. Sinha</v>
      </c>
      <c r="N63" t="str">
        <f t="shared" si="2"/>
        <v>YES</v>
      </c>
      <c r="P63" s="6" t="str">
        <f t="shared" si="3"/>
        <v>2023-2024</v>
      </c>
      <c r="S63" t="str">
        <f t="shared" ca="1" si="4"/>
        <v>0</v>
      </c>
      <c r="T63">
        <f t="shared" si="5"/>
        <v>3.53</v>
      </c>
    </row>
    <row r="64" spans="1:20" x14ac:dyDescent="0.3">
      <c r="A64" t="s">
        <v>149</v>
      </c>
      <c r="B64" t="s">
        <v>150</v>
      </c>
      <c r="C64" t="s">
        <v>25</v>
      </c>
      <c r="D64" t="s">
        <v>62</v>
      </c>
      <c r="E64" s="1">
        <v>44736</v>
      </c>
      <c r="F64" t="s">
        <v>14</v>
      </c>
      <c r="G64">
        <v>14423</v>
      </c>
      <c r="H64">
        <v>883</v>
      </c>
      <c r="I64">
        <v>2.12</v>
      </c>
      <c r="J64">
        <v>84</v>
      </c>
      <c r="K64">
        <f t="shared" ca="1" si="0"/>
        <v>1175</v>
      </c>
      <c r="L64" t="str">
        <f t="shared" si="1"/>
        <v>Average</v>
      </c>
      <c r="M64" t="str">
        <f>VLOOKUP(D64,'Faculty head'!$A$2:$B$5,2,FALSE)</f>
        <v>Dr. Sinha</v>
      </c>
      <c r="N64" t="str">
        <f t="shared" si="2"/>
        <v>NO</v>
      </c>
      <c r="P64" s="6" t="str">
        <f t="shared" si="3"/>
        <v>2022-2023</v>
      </c>
      <c r="S64" t="str">
        <f t="shared" ca="1" si="4"/>
        <v>0</v>
      </c>
      <c r="T64">
        <f t="shared" si="5"/>
        <v>2.12</v>
      </c>
    </row>
    <row r="65" spans="1:20" x14ac:dyDescent="0.3">
      <c r="A65" t="s">
        <v>151</v>
      </c>
      <c r="B65" t="s">
        <v>152</v>
      </c>
      <c r="C65" t="s">
        <v>12</v>
      </c>
      <c r="D65" t="s">
        <v>18</v>
      </c>
      <c r="E65" s="1">
        <v>44801</v>
      </c>
      <c r="F65" t="s">
        <v>19</v>
      </c>
      <c r="G65">
        <v>5263</v>
      </c>
      <c r="H65">
        <v>8683</v>
      </c>
      <c r="I65">
        <v>2.31</v>
      </c>
      <c r="J65">
        <v>45</v>
      </c>
      <c r="K65">
        <f t="shared" ca="1" si="0"/>
        <v>0</v>
      </c>
      <c r="L65" t="str">
        <f t="shared" si="1"/>
        <v>Average</v>
      </c>
      <c r="M65" t="str">
        <f>VLOOKUP(D65,'Faculty head'!$A$2:$B$5,2,FALSE)</f>
        <v>Dr. Roy</v>
      </c>
      <c r="N65" t="str">
        <f t="shared" si="2"/>
        <v>YES</v>
      </c>
      <c r="P65" s="6" t="str">
        <f t="shared" si="3"/>
        <v>2022-2023</v>
      </c>
      <c r="S65">
        <f t="shared" ca="1" si="4"/>
        <v>1110</v>
      </c>
      <c r="T65">
        <f t="shared" si="5"/>
        <v>2.31</v>
      </c>
    </row>
    <row r="66" spans="1:20" x14ac:dyDescent="0.3">
      <c r="A66" t="s">
        <v>153</v>
      </c>
      <c r="B66" t="s">
        <v>154</v>
      </c>
      <c r="C66" t="s">
        <v>22</v>
      </c>
      <c r="D66" t="s">
        <v>18</v>
      </c>
      <c r="E66" s="1">
        <v>44884</v>
      </c>
      <c r="F66" t="s">
        <v>14</v>
      </c>
      <c r="G66">
        <v>11418</v>
      </c>
      <c r="H66">
        <v>7383</v>
      </c>
      <c r="I66">
        <v>2.23</v>
      </c>
      <c r="J66">
        <v>98</v>
      </c>
      <c r="K66">
        <f t="shared" ca="1" si="0"/>
        <v>1027</v>
      </c>
      <c r="L66" t="str">
        <f t="shared" si="1"/>
        <v>Average</v>
      </c>
      <c r="M66" t="str">
        <f>VLOOKUP(D66,'Faculty head'!$A$2:$B$5,2,FALSE)</f>
        <v>Dr. Roy</v>
      </c>
      <c r="N66" t="str">
        <f t="shared" si="2"/>
        <v>YES</v>
      </c>
      <c r="P66" s="6" t="str">
        <f t="shared" si="3"/>
        <v>2022-2023</v>
      </c>
      <c r="S66" t="str">
        <f t="shared" ca="1" si="4"/>
        <v>0</v>
      </c>
      <c r="T66">
        <f t="shared" si="5"/>
        <v>2.23</v>
      </c>
    </row>
    <row r="67" spans="1:20" x14ac:dyDescent="0.3">
      <c r="A67" t="s">
        <v>155</v>
      </c>
      <c r="B67" t="s">
        <v>156</v>
      </c>
      <c r="C67" t="s">
        <v>17</v>
      </c>
      <c r="D67" t="s">
        <v>62</v>
      </c>
      <c r="E67" s="1">
        <v>45102</v>
      </c>
      <c r="F67" t="s">
        <v>14</v>
      </c>
      <c r="G67">
        <v>12257</v>
      </c>
      <c r="H67">
        <v>1265</v>
      </c>
      <c r="I67">
        <v>2.67</v>
      </c>
      <c r="J67">
        <v>77</v>
      </c>
      <c r="K67">
        <f t="shared" ref="K67:K130" ca="1" si="6">IF(F67="Enrolled",TODAY()-E67,0)</f>
        <v>809</v>
      </c>
      <c r="L67" t="str">
        <f t="shared" ref="L67:L130" si="7">_xlfn.IFS(I67&gt;=3.5,"Excellent",I67&gt;=3,"Good",I67&gt;=2,"Average",I67&lt;2,"Poor")</f>
        <v>Average</v>
      </c>
      <c r="M67" t="str">
        <f>VLOOKUP(D67,'Faculty head'!$A$2:$B$5,2,FALSE)</f>
        <v>Dr. Sinha</v>
      </c>
      <c r="N67" t="str">
        <f t="shared" ref="N67:N130" si="8">IF(H67&gt;=0.5*G67,"YES","NO")</f>
        <v>NO</v>
      </c>
      <c r="P67" s="6" t="str">
        <f t="shared" ref="P67:P130" si="9">YEAR(E67) &amp; "-" &amp; (YEAR(E67)+1)</f>
        <v>2023-2024</v>
      </c>
      <c r="S67" t="str">
        <f t="shared" ref="S67:S130" ca="1" si="10">IF(F67="Completed", TODAY()-E67, "0")</f>
        <v>0</v>
      </c>
      <c r="T67">
        <f t="shared" ref="T67:T130" si="11">INDEX(I:I, MATCH(A67, A:A, 0))</f>
        <v>2.67</v>
      </c>
    </row>
    <row r="68" spans="1:20" x14ac:dyDescent="0.3">
      <c r="A68" t="s">
        <v>157</v>
      </c>
      <c r="B68" t="s">
        <v>158</v>
      </c>
      <c r="C68" t="s">
        <v>28</v>
      </c>
      <c r="D68" t="s">
        <v>31</v>
      </c>
      <c r="E68" s="1">
        <v>45061</v>
      </c>
      <c r="F68" t="s">
        <v>14</v>
      </c>
      <c r="G68">
        <v>11963</v>
      </c>
      <c r="H68">
        <v>6042</v>
      </c>
      <c r="I68">
        <v>3.93</v>
      </c>
      <c r="J68">
        <v>15</v>
      </c>
      <c r="K68">
        <f t="shared" ca="1" si="6"/>
        <v>850</v>
      </c>
      <c r="L68" t="str">
        <f t="shared" si="7"/>
        <v>Excellent</v>
      </c>
      <c r="M68" t="str">
        <f>VLOOKUP(D68,'Faculty head'!$A$2:$B$5,2,FALSE)</f>
        <v>Dr. Sharma</v>
      </c>
      <c r="N68" t="str">
        <f t="shared" si="8"/>
        <v>YES</v>
      </c>
      <c r="P68" s="6" t="str">
        <f t="shared" si="9"/>
        <v>2023-2024</v>
      </c>
      <c r="S68" t="str">
        <f t="shared" ca="1" si="10"/>
        <v>0</v>
      </c>
      <c r="T68">
        <f t="shared" si="11"/>
        <v>3.93</v>
      </c>
    </row>
    <row r="69" spans="1:20" x14ac:dyDescent="0.3">
      <c r="A69" t="s">
        <v>159</v>
      </c>
      <c r="B69" t="s">
        <v>160</v>
      </c>
      <c r="C69" t="s">
        <v>28</v>
      </c>
      <c r="D69" t="s">
        <v>31</v>
      </c>
      <c r="E69" s="1">
        <v>45185</v>
      </c>
      <c r="F69" t="s">
        <v>14</v>
      </c>
      <c r="G69">
        <v>14287</v>
      </c>
      <c r="H69">
        <v>7031</v>
      </c>
      <c r="I69">
        <v>3.57</v>
      </c>
      <c r="J69">
        <v>47</v>
      </c>
      <c r="K69">
        <f t="shared" ca="1" si="6"/>
        <v>726</v>
      </c>
      <c r="L69" t="str">
        <f t="shared" si="7"/>
        <v>Excellent</v>
      </c>
      <c r="M69" t="str">
        <f>VLOOKUP(D69,'Faculty head'!$A$2:$B$5,2,FALSE)</f>
        <v>Dr. Sharma</v>
      </c>
      <c r="N69" t="str">
        <f t="shared" si="8"/>
        <v>NO</v>
      </c>
      <c r="P69" s="6" t="str">
        <f t="shared" si="9"/>
        <v>2023-2024</v>
      </c>
      <c r="S69" t="str">
        <f t="shared" ca="1" si="10"/>
        <v>0</v>
      </c>
      <c r="T69">
        <f t="shared" si="11"/>
        <v>3.57</v>
      </c>
    </row>
    <row r="70" spans="1:20" x14ac:dyDescent="0.3">
      <c r="A70" t="s">
        <v>161</v>
      </c>
      <c r="B70" t="s">
        <v>162</v>
      </c>
      <c r="C70" t="s">
        <v>22</v>
      </c>
      <c r="D70" t="s">
        <v>18</v>
      </c>
      <c r="E70" s="1">
        <v>45097</v>
      </c>
      <c r="F70" t="s">
        <v>14</v>
      </c>
      <c r="G70">
        <v>13017</v>
      </c>
      <c r="H70">
        <v>5214</v>
      </c>
      <c r="I70">
        <v>3.64</v>
      </c>
      <c r="J70">
        <v>1</v>
      </c>
      <c r="K70">
        <f t="shared" ca="1" si="6"/>
        <v>814</v>
      </c>
      <c r="L70" t="str">
        <f t="shared" si="7"/>
        <v>Excellent</v>
      </c>
      <c r="M70" t="str">
        <f>VLOOKUP(D70,'Faculty head'!$A$2:$B$5,2,FALSE)</f>
        <v>Dr. Roy</v>
      </c>
      <c r="N70" t="str">
        <f t="shared" si="8"/>
        <v>NO</v>
      </c>
      <c r="P70" s="6" t="str">
        <f t="shared" si="9"/>
        <v>2023-2024</v>
      </c>
      <c r="S70" t="str">
        <f t="shared" ca="1" si="10"/>
        <v>0</v>
      </c>
      <c r="T70">
        <f t="shared" si="11"/>
        <v>3.64</v>
      </c>
    </row>
    <row r="71" spans="1:20" x14ac:dyDescent="0.3">
      <c r="A71" t="s">
        <v>163</v>
      </c>
      <c r="B71" t="s">
        <v>164</v>
      </c>
      <c r="C71" t="s">
        <v>36</v>
      </c>
      <c r="D71" t="s">
        <v>13</v>
      </c>
      <c r="E71" s="1">
        <v>44858</v>
      </c>
      <c r="F71" t="s">
        <v>14</v>
      </c>
      <c r="G71">
        <v>5312</v>
      </c>
      <c r="H71">
        <v>9048</v>
      </c>
      <c r="I71">
        <v>3.35</v>
      </c>
      <c r="J71">
        <v>66</v>
      </c>
      <c r="K71">
        <f t="shared" ca="1" si="6"/>
        <v>1053</v>
      </c>
      <c r="L71" t="str">
        <f t="shared" si="7"/>
        <v>Good</v>
      </c>
      <c r="M71" t="str">
        <f>VLOOKUP(D71,'Faculty head'!$A$2:$B$5,2,FALSE)</f>
        <v xml:space="preserve"> Dr. Mehta</v>
      </c>
      <c r="N71" t="str">
        <f t="shared" si="8"/>
        <v>YES</v>
      </c>
      <c r="P71" s="6" t="str">
        <f t="shared" si="9"/>
        <v>2022-2023</v>
      </c>
      <c r="S71" t="str">
        <f t="shared" ca="1" si="10"/>
        <v>0</v>
      </c>
      <c r="T71">
        <f t="shared" si="11"/>
        <v>3.35</v>
      </c>
    </row>
    <row r="72" spans="1:20" x14ac:dyDescent="0.3">
      <c r="A72" t="s">
        <v>165</v>
      </c>
      <c r="B72" t="s">
        <v>166</v>
      </c>
      <c r="C72" t="s">
        <v>17</v>
      </c>
      <c r="D72" t="s">
        <v>62</v>
      </c>
      <c r="E72" s="1">
        <v>45156</v>
      </c>
      <c r="F72" t="s">
        <v>14</v>
      </c>
      <c r="G72">
        <v>3888</v>
      </c>
      <c r="H72">
        <v>3552</v>
      </c>
      <c r="I72">
        <v>3.89</v>
      </c>
      <c r="J72">
        <v>104</v>
      </c>
      <c r="K72">
        <f t="shared" ca="1" si="6"/>
        <v>755</v>
      </c>
      <c r="L72" t="str">
        <f t="shared" si="7"/>
        <v>Excellent</v>
      </c>
      <c r="M72" t="str">
        <f>VLOOKUP(D72,'Faculty head'!$A$2:$B$5,2,FALSE)</f>
        <v>Dr. Sinha</v>
      </c>
      <c r="N72" t="str">
        <f t="shared" si="8"/>
        <v>YES</v>
      </c>
      <c r="P72" s="6" t="str">
        <f t="shared" si="9"/>
        <v>2023-2024</v>
      </c>
      <c r="S72" t="str">
        <f t="shared" ca="1" si="10"/>
        <v>0</v>
      </c>
      <c r="T72">
        <f t="shared" si="11"/>
        <v>3.89</v>
      </c>
    </row>
    <row r="73" spans="1:20" x14ac:dyDescent="0.3">
      <c r="A73" t="s">
        <v>167</v>
      </c>
      <c r="B73" t="s">
        <v>168</v>
      </c>
      <c r="C73" t="s">
        <v>17</v>
      </c>
      <c r="D73" t="s">
        <v>18</v>
      </c>
      <c r="E73" s="1">
        <v>44599</v>
      </c>
      <c r="F73" t="s">
        <v>14</v>
      </c>
      <c r="G73">
        <v>5609</v>
      </c>
      <c r="H73">
        <v>3376</v>
      </c>
      <c r="I73">
        <v>2.75</v>
      </c>
      <c r="J73">
        <v>105</v>
      </c>
      <c r="K73">
        <f t="shared" ca="1" si="6"/>
        <v>1312</v>
      </c>
      <c r="L73" t="str">
        <f t="shared" si="7"/>
        <v>Average</v>
      </c>
      <c r="M73" t="str">
        <f>VLOOKUP(D73,'Faculty head'!$A$2:$B$5,2,FALSE)</f>
        <v>Dr. Roy</v>
      </c>
      <c r="N73" t="str">
        <f t="shared" si="8"/>
        <v>YES</v>
      </c>
      <c r="P73" s="6" t="str">
        <f t="shared" si="9"/>
        <v>2022-2023</v>
      </c>
      <c r="S73" t="str">
        <f t="shared" ca="1" si="10"/>
        <v>0</v>
      </c>
      <c r="T73">
        <f t="shared" si="11"/>
        <v>2.75</v>
      </c>
    </row>
    <row r="74" spans="1:20" x14ac:dyDescent="0.3">
      <c r="A74" t="s">
        <v>169</v>
      </c>
      <c r="B74" t="s">
        <v>170</v>
      </c>
      <c r="C74" t="s">
        <v>28</v>
      </c>
      <c r="D74" t="s">
        <v>18</v>
      </c>
      <c r="E74" s="1">
        <v>44672</v>
      </c>
      <c r="F74" t="s">
        <v>14</v>
      </c>
      <c r="G74">
        <v>12778</v>
      </c>
      <c r="H74">
        <v>4343</v>
      </c>
      <c r="I74">
        <v>2.79</v>
      </c>
      <c r="J74">
        <v>109</v>
      </c>
      <c r="K74">
        <f t="shared" ca="1" si="6"/>
        <v>1239</v>
      </c>
      <c r="L74" t="str">
        <f t="shared" si="7"/>
        <v>Average</v>
      </c>
      <c r="M74" t="str">
        <f>VLOOKUP(D74,'Faculty head'!$A$2:$B$5,2,FALSE)</f>
        <v>Dr. Roy</v>
      </c>
      <c r="N74" t="str">
        <f t="shared" si="8"/>
        <v>NO</v>
      </c>
      <c r="P74" s="6" t="str">
        <f t="shared" si="9"/>
        <v>2022-2023</v>
      </c>
      <c r="S74" t="str">
        <f t="shared" ca="1" si="10"/>
        <v>0</v>
      </c>
      <c r="T74">
        <f t="shared" si="11"/>
        <v>2.79</v>
      </c>
    </row>
    <row r="75" spans="1:20" x14ac:dyDescent="0.3">
      <c r="A75" t="s">
        <v>171</v>
      </c>
      <c r="B75" t="s">
        <v>172</v>
      </c>
      <c r="C75" t="s">
        <v>36</v>
      </c>
      <c r="D75" t="s">
        <v>13</v>
      </c>
      <c r="E75" s="1">
        <v>45237</v>
      </c>
      <c r="F75" t="s">
        <v>19</v>
      </c>
      <c r="G75">
        <v>13270</v>
      </c>
      <c r="H75">
        <v>5520</v>
      </c>
      <c r="I75">
        <v>2.12</v>
      </c>
      <c r="J75">
        <v>111</v>
      </c>
      <c r="K75">
        <f t="shared" ca="1" si="6"/>
        <v>0</v>
      </c>
      <c r="L75" t="str">
        <f t="shared" si="7"/>
        <v>Average</v>
      </c>
      <c r="M75" t="str">
        <f>VLOOKUP(D75,'Faculty head'!$A$2:$B$5,2,FALSE)</f>
        <v xml:space="preserve"> Dr. Mehta</v>
      </c>
      <c r="N75" t="str">
        <f t="shared" si="8"/>
        <v>NO</v>
      </c>
      <c r="P75" s="6" t="str">
        <f t="shared" si="9"/>
        <v>2023-2024</v>
      </c>
      <c r="S75">
        <f t="shared" ca="1" si="10"/>
        <v>674</v>
      </c>
      <c r="T75">
        <f t="shared" si="11"/>
        <v>2.12</v>
      </c>
    </row>
    <row r="76" spans="1:20" x14ac:dyDescent="0.3">
      <c r="A76" t="s">
        <v>173</v>
      </c>
      <c r="B76" t="s">
        <v>174</v>
      </c>
      <c r="C76" t="s">
        <v>25</v>
      </c>
      <c r="D76" t="s">
        <v>18</v>
      </c>
      <c r="E76" s="1">
        <v>44745</v>
      </c>
      <c r="F76" t="s">
        <v>14</v>
      </c>
      <c r="G76">
        <v>13617</v>
      </c>
      <c r="H76">
        <v>7511</v>
      </c>
      <c r="I76">
        <v>3.37</v>
      </c>
      <c r="J76">
        <v>72</v>
      </c>
      <c r="K76">
        <f t="shared" ca="1" si="6"/>
        <v>1166</v>
      </c>
      <c r="L76" t="str">
        <f t="shared" si="7"/>
        <v>Good</v>
      </c>
      <c r="M76" t="str">
        <f>VLOOKUP(D76,'Faculty head'!$A$2:$B$5,2,FALSE)</f>
        <v>Dr. Roy</v>
      </c>
      <c r="N76" t="str">
        <f t="shared" si="8"/>
        <v>YES</v>
      </c>
      <c r="P76" s="6" t="str">
        <f t="shared" si="9"/>
        <v>2022-2023</v>
      </c>
      <c r="S76" t="str">
        <f t="shared" ca="1" si="10"/>
        <v>0</v>
      </c>
      <c r="T76">
        <f t="shared" si="11"/>
        <v>3.37</v>
      </c>
    </row>
    <row r="77" spans="1:20" x14ac:dyDescent="0.3">
      <c r="A77" t="s">
        <v>175</v>
      </c>
      <c r="B77" t="s">
        <v>176</v>
      </c>
      <c r="C77" t="s">
        <v>22</v>
      </c>
      <c r="D77" t="s">
        <v>31</v>
      </c>
      <c r="E77" s="1">
        <v>44750</v>
      </c>
      <c r="F77" t="s">
        <v>39</v>
      </c>
      <c r="G77">
        <v>5155</v>
      </c>
      <c r="H77">
        <v>596</v>
      </c>
      <c r="I77">
        <v>3.34</v>
      </c>
      <c r="J77">
        <v>18</v>
      </c>
      <c r="K77">
        <f t="shared" ca="1" si="6"/>
        <v>0</v>
      </c>
      <c r="L77" t="str">
        <f t="shared" si="7"/>
        <v>Good</v>
      </c>
      <c r="M77" t="str">
        <f>VLOOKUP(D77,'Faculty head'!$A$2:$B$5,2,FALSE)</f>
        <v>Dr. Sharma</v>
      </c>
      <c r="N77" t="str">
        <f t="shared" si="8"/>
        <v>NO</v>
      </c>
      <c r="P77" s="6" t="str">
        <f t="shared" si="9"/>
        <v>2022-2023</v>
      </c>
      <c r="S77" t="str">
        <f t="shared" ca="1" si="10"/>
        <v>0</v>
      </c>
      <c r="T77">
        <f t="shared" si="11"/>
        <v>3.34</v>
      </c>
    </row>
    <row r="78" spans="1:20" x14ac:dyDescent="0.3">
      <c r="A78" t="s">
        <v>177</v>
      </c>
      <c r="B78" t="s">
        <v>178</v>
      </c>
      <c r="C78" t="s">
        <v>17</v>
      </c>
      <c r="D78" t="s">
        <v>62</v>
      </c>
      <c r="E78" s="1">
        <v>44896</v>
      </c>
      <c r="F78" t="s">
        <v>14</v>
      </c>
      <c r="G78">
        <v>14298</v>
      </c>
      <c r="H78">
        <v>5064</v>
      </c>
      <c r="I78">
        <v>3.83</v>
      </c>
      <c r="J78">
        <v>17</v>
      </c>
      <c r="K78">
        <f t="shared" ca="1" si="6"/>
        <v>1015</v>
      </c>
      <c r="L78" t="str">
        <f t="shared" si="7"/>
        <v>Excellent</v>
      </c>
      <c r="M78" t="str">
        <f>VLOOKUP(D78,'Faculty head'!$A$2:$B$5,2,FALSE)</f>
        <v>Dr. Sinha</v>
      </c>
      <c r="N78" t="str">
        <f t="shared" si="8"/>
        <v>NO</v>
      </c>
      <c r="P78" s="6" t="str">
        <f t="shared" si="9"/>
        <v>2022-2023</v>
      </c>
      <c r="S78" t="str">
        <f t="shared" ca="1" si="10"/>
        <v>0</v>
      </c>
      <c r="T78">
        <f t="shared" si="11"/>
        <v>3.83</v>
      </c>
    </row>
    <row r="79" spans="1:20" x14ac:dyDescent="0.3">
      <c r="A79" t="s">
        <v>179</v>
      </c>
      <c r="B79" t="s">
        <v>180</v>
      </c>
      <c r="C79" t="s">
        <v>17</v>
      </c>
      <c r="D79" t="s">
        <v>13</v>
      </c>
      <c r="E79" s="1">
        <v>45058</v>
      </c>
      <c r="F79" t="s">
        <v>14</v>
      </c>
      <c r="G79">
        <v>4932</v>
      </c>
      <c r="H79">
        <v>9149</v>
      </c>
      <c r="I79">
        <v>2.38</v>
      </c>
      <c r="J79">
        <v>32</v>
      </c>
      <c r="K79">
        <f t="shared" ca="1" si="6"/>
        <v>853</v>
      </c>
      <c r="L79" t="str">
        <f t="shared" si="7"/>
        <v>Average</v>
      </c>
      <c r="M79" t="str">
        <f>VLOOKUP(D79,'Faculty head'!$A$2:$B$5,2,FALSE)</f>
        <v xml:space="preserve"> Dr. Mehta</v>
      </c>
      <c r="N79" t="str">
        <f t="shared" si="8"/>
        <v>YES</v>
      </c>
      <c r="P79" s="6" t="str">
        <f t="shared" si="9"/>
        <v>2023-2024</v>
      </c>
      <c r="S79" t="str">
        <f t="shared" ca="1" si="10"/>
        <v>0</v>
      </c>
      <c r="T79">
        <f t="shared" si="11"/>
        <v>2.38</v>
      </c>
    </row>
    <row r="80" spans="1:20" x14ac:dyDescent="0.3">
      <c r="A80" t="s">
        <v>181</v>
      </c>
      <c r="B80" t="s">
        <v>182</v>
      </c>
      <c r="C80" t="s">
        <v>54</v>
      </c>
      <c r="D80" t="s">
        <v>18</v>
      </c>
      <c r="E80" s="1">
        <v>45287</v>
      </c>
      <c r="F80" t="s">
        <v>14</v>
      </c>
      <c r="G80">
        <v>14685</v>
      </c>
      <c r="H80">
        <v>9078</v>
      </c>
      <c r="I80">
        <v>2.02</v>
      </c>
      <c r="J80">
        <v>27</v>
      </c>
      <c r="K80">
        <f t="shared" ca="1" si="6"/>
        <v>624</v>
      </c>
      <c r="L80" t="str">
        <f t="shared" si="7"/>
        <v>Average</v>
      </c>
      <c r="M80" t="str">
        <f>VLOOKUP(D80,'Faculty head'!$A$2:$B$5,2,FALSE)</f>
        <v>Dr. Roy</v>
      </c>
      <c r="N80" t="str">
        <f t="shared" si="8"/>
        <v>YES</v>
      </c>
      <c r="P80" s="6" t="str">
        <f t="shared" si="9"/>
        <v>2023-2024</v>
      </c>
      <c r="S80" t="str">
        <f t="shared" ca="1" si="10"/>
        <v>0</v>
      </c>
      <c r="T80">
        <f t="shared" si="11"/>
        <v>2.02</v>
      </c>
    </row>
    <row r="81" spans="1:20" x14ac:dyDescent="0.3">
      <c r="A81" t="s">
        <v>183</v>
      </c>
      <c r="B81" t="s">
        <v>184</v>
      </c>
      <c r="C81" t="s">
        <v>22</v>
      </c>
      <c r="D81" t="s">
        <v>13</v>
      </c>
      <c r="E81" s="1">
        <v>45438</v>
      </c>
      <c r="F81" t="s">
        <v>14</v>
      </c>
      <c r="G81">
        <v>4021</v>
      </c>
      <c r="H81">
        <v>9984</v>
      </c>
      <c r="I81">
        <v>2.65</v>
      </c>
      <c r="J81">
        <v>55</v>
      </c>
      <c r="K81">
        <f t="shared" ca="1" si="6"/>
        <v>473</v>
      </c>
      <c r="L81" t="str">
        <f t="shared" si="7"/>
        <v>Average</v>
      </c>
      <c r="M81" t="str">
        <f>VLOOKUP(D81,'Faculty head'!$A$2:$B$5,2,FALSE)</f>
        <v xml:space="preserve"> Dr. Mehta</v>
      </c>
      <c r="N81" t="str">
        <f t="shared" si="8"/>
        <v>YES</v>
      </c>
      <c r="P81" s="6" t="str">
        <f t="shared" si="9"/>
        <v>2024-2025</v>
      </c>
      <c r="S81" t="str">
        <f t="shared" ca="1" si="10"/>
        <v>0</v>
      </c>
      <c r="T81">
        <f t="shared" si="11"/>
        <v>2.65</v>
      </c>
    </row>
    <row r="82" spans="1:20" x14ac:dyDescent="0.3">
      <c r="A82" t="s">
        <v>185</v>
      </c>
      <c r="B82" t="s">
        <v>186</v>
      </c>
      <c r="C82" t="s">
        <v>22</v>
      </c>
      <c r="D82" t="s">
        <v>31</v>
      </c>
      <c r="E82" s="1">
        <v>45172</v>
      </c>
      <c r="F82" t="s">
        <v>14</v>
      </c>
      <c r="G82">
        <v>14754</v>
      </c>
      <c r="H82">
        <v>8580</v>
      </c>
      <c r="I82">
        <v>3.89</v>
      </c>
      <c r="J82">
        <v>68</v>
      </c>
      <c r="K82">
        <f t="shared" ca="1" si="6"/>
        <v>739</v>
      </c>
      <c r="L82" t="str">
        <f t="shared" si="7"/>
        <v>Excellent</v>
      </c>
      <c r="M82" t="str">
        <f>VLOOKUP(D82,'Faculty head'!$A$2:$B$5,2,FALSE)</f>
        <v>Dr. Sharma</v>
      </c>
      <c r="N82" t="str">
        <f t="shared" si="8"/>
        <v>YES</v>
      </c>
      <c r="P82" s="6" t="str">
        <f t="shared" si="9"/>
        <v>2023-2024</v>
      </c>
      <c r="S82" t="str">
        <f t="shared" ca="1" si="10"/>
        <v>0</v>
      </c>
      <c r="T82">
        <f t="shared" si="11"/>
        <v>3.89</v>
      </c>
    </row>
    <row r="83" spans="1:20" x14ac:dyDescent="0.3">
      <c r="A83" t="s">
        <v>187</v>
      </c>
      <c r="B83" t="s">
        <v>188</v>
      </c>
      <c r="C83" t="s">
        <v>57</v>
      </c>
      <c r="D83" t="s">
        <v>62</v>
      </c>
      <c r="E83" s="1">
        <v>44824</v>
      </c>
      <c r="F83" t="s">
        <v>39</v>
      </c>
      <c r="G83">
        <v>7359</v>
      </c>
      <c r="H83">
        <v>9908</v>
      </c>
      <c r="I83">
        <v>3.53</v>
      </c>
      <c r="J83">
        <v>35</v>
      </c>
      <c r="K83">
        <f t="shared" ca="1" si="6"/>
        <v>0</v>
      </c>
      <c r="L83" t="str">
        <f t="shared" si="7"/>
        <v>Excellent</v>
      </c>
      <c r="M83" t="str">
        <f>VLOOKUP(D83,'Faculty head'!$A$2:$B$5,2,FALSE)</f>
        <v>Dr. Sinha</v>
      </c>
      <c r="N83" t="str">
        <f t="shared" si="8"/>
        <v>YES</v>
      </c>
      <c r="P83" s="6" t="str">
        <f t="shared" si="9"/>
        <v>2022-2023</v>
      </c>
      <c r="S83" t="str">
        <f t="shared" ca="1" si="10"/>
        <v>0</v>
      </c>
      <c r="T83">
        <f t="shared" si="11"/>
        <v>3.53</v>
      </c>
    </row>
    <row r="84" spans="1:20" x14ac:dyDescent="0.3">
      <c r="A84" t="s">
        <v>189</v>
      </c>
      <c r="B84" t="s">
        <v>190</v>
      </c>
      <c r="C84" t="s">
        <v>36</v>
      </c>
      <c r="D84" t="s">
        <v>62</v>
      </c>
      <c r="E84" s="1">
        <v>44653</v>
      </c>
      <c r="F84" t="s">
        <v>14</v>
      </c>
      <c r="G84">
        <v>9833</v>
      </c>
      <c r="H84">
        <v>1595</v>
      </c>
      <c r="I84">
        <v>3.64</v>
      </c>
      <c r="J84">
        <v>28</v>
      </c>
      <c r="K84">
        <f t="shared" ca="1" si="6"/>
        <v>1258</v>
      </c>
      <c r="L84" t="str">
        <f t="shared" si="7"/>
        <v>Excellent</v>
      </c>
      <c r="M84" t="str">
        <f>VLOOKUP(D84,'Faculty head'!$A$2:$B$5,2,FALSE)</f>
        <v>Dr. Sinha</v>
      </c>
      <c r="N84" t="str">
        <f t="shared" si="8"/>
        <v>NO</v>
      </c>
      <c r="P84" s="6" t="str">
        <f t="shared" si="9"/>
        <v>2022-2023</v>
      </c>
      <c r="S84" t="str">
        <f t="shared" ca="1" si="10"/>
        <v>0</v>
      </c>
      <c r="T84">
        <f t="shared" si="11"/>
        <v>3.64</v>
      </c>
    </row>
    <row r="85" spans="1:20" x14ac:dyDescent="0.3">
      <c r="A85" t="s">
        <v>191</v>
      </c>
      <c r="B85" t="s">
        <v>192</v>
      </c>
      <c r="C85" t="s">
        <v>25</v>
      </c>
      <c r="D85" t="s">
        <v>31</v>
      </c>
      <c r="E85" s="1">
        <v>45186</v>
      </c>
      <c r="F85" t="s">
        <v>19</v>
      </c>
      <c r="G85">
        <v>9039</v>
      </c>
      <c r="H85">
        <v>6799</v>
      </c>
      <c r="I85">
        <v>2.57</v>
      </c>
      <c r="J85">
        <v>74</v>
      </c>
      <c r="K85">
        <f t="shared" ca="1" si="6"/>
        <v>0</v>
      </c>
      <c r="L85" t="str">
        <f t="shared" si="7"/>
        <v>Average</v>
      </c>
      <c r="M85" t="str">
        <f>VLOOKUP(D85,'Faculty head'!$A$2:$B$5,2,FALSE)</f>
        <v>Dr. Sharma</v>
      </c>
      <c r="N85" t="str">
        <f t="shared" si="8"/>
        <v>YES</v>
      </c>
      <c r="P85" s="6" t="str">
        <f t="shared" si="9"/>
        <v>2023-2024</v>
      </c>
      <c r="S85">
        <f t="shared" ca="1" si="10"/>
        <v>725</v>
      </c>
      <c r="T85">
        <f t="shared" si="11"/>
        <v>2.57</v>
      </c>
    </row>
    <row r="86" spans="1:20" x14ac:dyDescent="0.3">
      <c r="A86" t="s">
        <v>193</v>
      </c>
      <c r="B86" t="s">
        <v>194</v>
      </c>
      <c r="C86" t="s">
        <v>25</v>
      </c>
      <c r="D86" t="s">
        <v>13</v>
      </c>
      <c r="E86" s="1">
        <v>44627</v>
      </c>
      <c r="F86" t="s">
        <v>19</v>
      </c>
      <c r="G86">
        <v>7072</v>
      </c>
      <c r="H86">
        <v>3108</v>
      </c>
      <c r="I86">
        <v>3.66</v>
      </c>
      <c r="J86">
        <v>82</v>
      </c>
      <c r="K86">
        <f t="shared" ca="1" si="6"/>
        <v>0</v>
      </c>
      <c r="L86" t="str">
        <f t="shared" si="7"/>
        <v>Excellent</v>
      </c>
      <c r="M86" t="str">
        <f>VLOOKUP(D86,'Faculty head'!$A$2:$B$5,2,FALSE)</f>
        <v xml:space="preserve"> Dr. Mehta</v>
      </c>
      <c r="N86" t="str">
        <f t="shared" si="8"/>
        <v>NO</v>
      </c>
      <c r="P86" s="6" t="str">
        <f t="shared" si="9"/>
        <v>2022-2023</v>
      </c>
      <c r="S86">
        <f t="shared" ca="1" si="10"/>
        <v>1284</v>
      </c>
      <c r="T86">
        <f t="shared" si="11"/>
        <v>3.66</v>
      </c>
    </row>
    <row r="87" spans="1:20" x14ac:dyDescent="0.3">
      <c r="A87" t="s">
        <v>195</v>
      </c>
      <c r="B87" t="s">
        <v>196</v>
      </c>
      <c r="C87" t="s">
        <v>36</v>
      </c>
      <c r="D87" t="s">
        <v>31</v>
      </c>
      <c r="E87" s="1">
        <v>44894</v>
      </c>
      <c r="F87" t="s">
        <v>14</v>
      </c>
      <c r="G87">
        <v>14564</v>
      </c>
      <c r="H87">
        <v>9872</v>
      </c>
      <c r="I87">
        <v>2.64</v>
      </c>
      <c r="J87">
        <v>81</v>
      </c>
      <c r="K87">
        <f t="shared" ca="1" si="6"/>
        <v>1017</v>
      </c>
      <c r="L87" t="str">
        <f t="shared" si="7"/>
        <v>Average</v>
      </c>
      <c r="M87" t="str">
        <f>VLOOKUP(D87,'Faculty head'!$A$2:$B$5,2,FALSE)</f>
        <v>Dr. Sharma</v>
      </c>
      <c r="N87" t="str">
        <f t="shared" si="8"/>
        <v>YES</v>
      </c>
      <c r="P87" s="6" t="str">
        <f t="shared" si="9"/>
        <v>2022-2023</v>
      </c>
      <c r="S87" t="str">
        <f t="shared" ca="1" si="10"/>
        <v>0</v>
      </c>
      <c r="T87">
        <f t="shared" si="11"/>
        <v>2.64</v>
      </c>
    </row>
    <row r="88" spans="1:20" x14ac:dyDescent="0.3">
      <c r="A88" t="s">
        <v>197</v>
      </c>
      <c r="B88" t="s">
        <v>198</v>
      </c>
      <c r="C88" t="s">
        <v>54</v>
      </c>
      <c r="D88" t="s">
        <v>18</v>
      </c>
      <c r="E88" s="1">
        <v>44839</v>
      </c>
      <c r="F88" t="s">
        <v>14</v>
      </c>
      <c r="G88">
        <v>9580</v>
      </c>
      <c r="H88">
        <v>3701</v>
      </c>
      <c r="I88">
        <v>2.27</v>
      </c>
      <c r="J88">
        <v>14</v>
      </c>
      <c r="K88">
        <f t="shared" ca="1" si="6"/>
        <v>1072</v>
      </c>
      <c r="L88" t="str">
        <f t="shared" si="7"/>
        <v>Average</v>
      </c>
      <c r="M88" t="str">
        <f>VLOOKUP(D88,'Faculty head'!$A$2:$B$5,2,FALSE)</f>
        <v>Dr. Roy</v>
      </c>
      <c r="N88" t="str">
        <f t="shared" si="8"/>
        <v>NO</v>
      </c>
      <c r="P88" s="6" t="str">
        <f t="shared" si="9"/>
        <v>2022-2023</v>
      </c>
      <c r="S88" t="str">
        <f t="shared" ca="1" si="10"/>
        <v>0</v>
      </c>
      <c r="T88">
        <f t="shared" si="11"/>
        <v>2.27</v>
      </c>
    </row>
    <row r="89" spans="1:20" x14ac:dyDescent="0.3">
      <c r="A89" t="s">
        <v>199</v>
      </c>
      <c r="B89" t="s">
        <v>200</v>
      </c>
      <c r="C89" t="s">
        <v>22</v>
      </c>
      <c r="D89" t="s">
        <v>62</v>
      </c>
      <c r="E89" s="1">
        <v>44801</v>
      </c>
      <c r="F89" t="s">
        <v>14</v>
      </c>
      <c r="G89">
        <v>13295</v>
      </c>
      <c r="H89">
        <v>1841</v>
      </c>
      <c r="I89">
        <v>2.4</v>
      </c>
      <c r="J89">
        <v>41</v>
      </c>
      <c r="K89">
        <f t="shared" ca="1" si="6"/>
        <v>1110</v>
      </c>
      <c r="L89" t="str">
        <f t="shared" si="7"/>
        <v>Average</v>
      </c>
      <c r="M89" t="str">
        <f>VLOOKUP(D89,'Faculty head'!$A$2:$B$5,2,FALSE)</f>
        <v>Dr. Sinha</v>
      </c>
      <c r="N89" t="str">
        <f t="shared" si="8"/>
        <v>NO</v>
      </c>
      <c r="P89" s="6" t="str">
        <f t="shared" si="9"/>
        <v>2022-2023</v>
      </c>
      <c r="S89" t="str">
        <f t="shared" ca="1" si="10"/>
        <v>0</v>
      </c>
      <c r="T89">
        <f t="shared" si="11"/>
        <v>2.4</v>
      </c>
    </row>
    <row r="90" spans="1:20" x14ac:dyDescent="0.3">
      <c r="A90" t="s">
        <v>201</v>
      </c>
      <c r="B90" t="s">
        <v>202</v>
      </c>
      <c r="C90" t="s">
        <v>36</v>
      </c>
      <c r="D90" t="s">
        <v>13</v>
      </c>
      <c r="E90" s="1">
        <v>45073</v>
      </c>
      <c r="F90" t="s">
        <v>14</v>
      </c>
      <c r="G90">
        <v>13755</v>
      </c>
      <c r="H90">
        <v>1211</v>
      </c>
      <c r="I90">
        <v>2.92</v>
      </c>
      <c r="J90">
        <v>95</v>
      </c>
      <c r="K90">
        <f t="shared" ca="1" si="6"/>
        <v>838</v>
      </c>
      <c r="L90" t="str">
        <f t="shared" si="7"/>
        <v>Average</v>
      </c>
      <c r="M90" t="str">
        <f>VLOOKUP(D90,'Faculty head'!$A$2:$B$5,2,FALSE)</f>
        <v xml:space="preserve"> Dr. Mehta</v>
      </c>
      <c r="N90" t="str">
        <f t="shared" si="8"/>
        <v>NO</v>
      </c>
      <c r="P90" s="6" t="str">
        <f t="shared" si="9"/>
        <v>2023-2024</v>
      </c>
      <c r="S90" t="str">
        <f t="shared" ca="1" si="10"/>
        <v>0</v>
      </c>
      <c r="T90">
        <f t="shared" si="11"/>
        <v>2.92</v>
      </c>
    </row>
    <row r="91" spans="1:20" x14ac:dyDescent="0.3">
      <c r="A91" t="s">
        <v>203</v>
      </c>
      <c r="B91" t="s">
        <v>204</v>
      </c>
      <c r="C91" t="s">
        <v>22</v>
      </c>
      <c r="D91" t="s">
        <v>62</v>
      </c>
      <c r="E91" s="1">
        <v>44946</v>
      </c>
      <c r="F91" t="s">
        <v>19</v>
      </c>
      <c r="G91">
        <v>5803</v>
      </c>
      <c r="H91">
        <v>4278</v>
      </c>
      <c r="I91">
        <v>3.56</v>
      </c>
      <c r="J91">
        <v>54</v>
      </c>
      <c r="K91">
        <f t="shared" ca="1" si="6"/>
        <v>0</v>
      </c>
      <c r="L91" t="str">
        <f t="shared" si="7"/>
        <v>Excellent</v>
      </c>
      <c r="M91" t="str">
        <f>VLOOKUP(D91,'Faculty head'!$A$2:$B$5,2,FALSE)</f>
        <v>Dr. Sinha</v>
      </c>
      <c r="N91" t="str">
        <f t="shared" si="8"/>
        <v>YES</v>
      </c>
      <c r="P91" s="6" t="str">
        <f t="shared" si="9"/>
        <v>2023-2024</v>
      </c>
      <c r="S91">
        <f t="shared" ca="1" si="10"/>
        <v>965</v>
      </c>
      <c r="T91">
        <f t="shared" si="11"/>
        <v>3.56</v>
      </c>
    </row>
    <row r="92" spans="1:20" x14ac:dyDescent="0.3">
      <c r="A92" t="s">
        <v>205</v>
      </c>
      <c r="B92" t="s">
        <v>206</v>
      </c>
      <c r="C92" t="s">
        <v>25</v>
      </c>
      <c r="D92" t="s">
        <v>13</v>
      </c>
      <c r="E92" s="1">
        <v>44620</v>
      </c>
      <c r="F92" t="s">
        <v>19</v>
      </c>
      <c r="G92">
        <v>4425</v>
      </c>
      <c r="H92">
        <v>3762</v>
      </c>
      <c r="I92">
        <v>3.25</v>
      </c>
      <c r="J92">
        <v>88</v>
      </c>
      <c r="K92">
        <f t="shared" ca="1" si="6"/>
        <v>0</v>
      </c>
      <c r="L92" t="str">
        <f t="shared" si="7"/>
        <v>Good</v>
      </c>
      <c r="M92" t="str">
        <f>VLOOKUP(D92,'Faculty head'!$A$2:$B$5,2,FALSE)</f>
        <v xml:space="preserve"> Dr. Mehta</v>
      </c>
      <c r="N92" t="str">
        <f t="shared" si="8"/>
        <v>YES</v>
      </c>
      <c r="P92" s="6" t="str">
        <f t="shared" si="9"/>
        <v>2022-2023</v>
      </c>
      <c r="S92">
        <f t="shared" ca="1" si="10"/>
        <v>1291</v>
      </c>
      <c r="T92">
        <f t="shared" si="11"/>
        <v>3.25</v>
      </c>
    </row>
    <row r="93" spans="1:20" x14ac:dyDescent="0.3">
      <c r="A93" t="s">
        <v>207</v>
      </c>
      <c r="B93" t="s">
        <v>208</v>
      </c>
      <c r="C93" t="s">
        <v>57</v>
      </c>
      <c r="D93" t="s">
        <v>31</v>
      </c>
      <c r="E93" s="1">
        <v>45013</v>
      </c>
      <c r="F93" t="s">
        <v>14</v>
      </c>
      <c r="G93">
        <v>10595</v>
      </c>
      <c r="H93">
        <v>583</v>
      </c>
      <c r="I93">
        <v>2.06</v>
      </c>
      <c r="J93">
        <v>53</v>
      </c>
      <c r="K93">
        <f t="shared" ca="1" si="6"/>
        <v>898</v>
      </c>
      <c r="L93" t="str">
        <f t="shared" si="7"/>
        <v>Average</v>
      </c>
      <c r="M93" t="str">
        <f>VLOOKUP(D93,'Faculty head'!$A$2:$B$5,2,FALSE)</f>
        <v>Dr. Sharma</v>
      </c>
      <c r="N93" t="str">
        <f t="shared" si="8"/>
        <v>NO</v>
      </c>
      <c r="P93" s="6" t="str">
        <f t="shared" si="9"/>
        <v>2023-2024</v>
      </c>
      <c r="S93" t="str">
        <f t="shared" ca="1" si="10"/>
        <v>0</v>
      </c>
      <c r="T93">
        <f t="shared" si="11"/>
        <v>2.06</v>
      </c>
    </row>
    <row r="94" spans="1:20" x14ac:dyDescent="0.3">
      <c r="A94" t="s">
        <v>209</v>
      </c>
      <c r="B94" t="s">
        <v>210</v>
      </c>
      <c r="C94" t="s">
        <v>54</v>
      </c>
      <c r="D94" t="s">
        <v>62</v>
      </c>
      <c r="E94" s="1">
        <v>44877</v>
      </c>
      <c r="F94" t="s">
        <v>14</v>
      </c>
      <c r="G94">
        <v>4640</v>
      </c>
      <c r="H94">
        <v>9029</v>
      </c>
      <c r="I94">
        <v>2.2000000000000002</v>
      </c>
      <c r="J94">
        <v>49</v>
      </c>
      <c r="K94">
        <f t="shared" ca="1" si="6"/>
        <v>1034</v>
      </c>
      <c r="L94" t="str">
        <f t="shared" si="7"/>
        <v>Average</v>
      </c>
      <c r="M94" t="str">
        <f>VLOOKUP(D94,'Faculty head'!$A$2:$B$5,2,FALSE)</f>
        <v>Dr. Sinha</v>
      </c>
      <c r="N94" t="str">
        <f t="shared" si="8"/>
        <v>YES</v>
      </c>
      <c r="P94" s="6" t="str">
        <f t="shared" si="9"/>
        <v>2022-2023</v>
      </c>
      <c r="S94" t="str">
        <f t="shared" ca="1" si="10"/>
        <v>0</v>
      </c>
      <c r="T94">
        <f t="shared" si="11"/>
        <v>2.2000000000000002</v>
      </c>
    </row>
    <row r="95" spans="1:20" x14ac:dyDescent="0.3">
      <c r="A95" t="s">
        <v>211</v>
      </c>
      <c r="B95" t="s">
        <v>212</v>
      </c>
      <c r="C95" t="s">
        <v>22</v>
      </c>
      <c r="D95" t="s">
        <v>18</v>
      </c>
      <c r="E95" s="1">
        <v>44934</v>
      </c>
      <c r="F95" t="s">
        <v>14</v>
      </c>
      <c r="G95">
        <v>10193</v>
      </c>
      <c r="H95">
        <v>2692</v>
      </c>
      <c r="I95">
        <v>2.72</v>
      </c>
      <c r="J95">
        <v>65</v>
      </c>
      <c r="K95">
        <f t="shared" ca="1" si="6"/>
        <v>977</v>
      </c>
      <c r="L95" t="str">
        <f t="shared" si="7"/>
        <v>Average</v>
      </c>
      <c r="M95" t="str">
        <f>VLOOKUP(D95,'Faculty head'!$A$2:$B$5,2,FALSE)</f>
        <v>Dr. Roy</v>
      </c>
      <c r="N95" t="str">
        <f t="shared" si="8"/>
        <v>NO</v>
      </c>
      <c r="P95" s="6" t="str">
        <f t="shared" si="9"/>
        <v>2023-2024</v>
      </c>
      <c r="S95" t="str">
        <f t="shared" ca="1" si="10"/>
        <v>0</v>
      </c>
      <c r="T95">
        <f t="shared" si="11"/>
        <v>2.72</v>
      </c>
    </row>
    <row r="96" spans="1:20" x14ac:dyDescent="0.3">
      <c r="A96" t="s">
        <v>213</v>
      </c>
      <c r="B96" t="s">
        <v>214</v>
      </c>
      <c r="C96" t="s">
        <v>25</v>
      </c>
      <c r="D96" t="s">
        <v>13</v>
      </c>
      <c r="E96" s="1">
        <v>45293</v>
      </c>
      <c r="F96" t="s">
        <v>19</v>
      </c>
      <c r="G96">
        <v>8635</v>
      </c>
      <c r="H96">
        <v>4086</v>
      </c>
      <c r="I96">
        <v>3.63</v>
      </c>
      <c r="J96">
        <v>15</v>
      </c>
      <c r="K96">
        <f t="shared" ca="1" si="6"/>
        <v>0</v>
      </c>
      <c r="L96" t="str">
        <f t="shared" si="7"/>
        <v>Excellent</v>
      </c>
      <c r="M96" t="str">
        <f>VLOOKUP(D96,'Faculty head'!$A$2:$B$5,2,FALSE)</f>
        <v xml:space="preserve"> Dr. Mehta</v>
      </c>
      <c r="N96" t="str">
        <f t="shared" si="8"/>
        <v>NO</v>
      </c>
      <c r="P96" s="6" t="str">
        <f t="shared" si="9"/>
        <v>2024-2025</v>
      </c>
      <c r="S96">
        <f t="shared" ca="1" si="10"/>
        <v>618</v>
      </c>
      <c r="T96">
        <f t="shared" si="11"/>
        <v>3.63</v>
      </c>
    </row>
    <row r="97" spans="1:20" x14ac:dyDescent="0.3">
      <c r="A97" t="s">
        <v>215</v>
      </c>
      <c r="B97" t="s">
        <v>216</v>
      </c>
      <c r="C97" t="s">
        <v>36</v>
      </c>
      <c r="D97" t="s">
        <v>62</v>
      </c>
      <c r="E97" s="1">
        <v>44632</v>
      </c>
      <c r="F97" t="s">
        <v>19</v>
      </c>
      <c r="G97">
        <v>14890</v>
      </c>
      <c r="H97">
        <v>2674</v>
      </c>
      <c r="I97">
        <v>3.17</v>
      </c>
      <c r="J97">
        <v>93</v>
      </c>
      <c r="K97">
        <f t="shared" ca="1" si="6"/>
        <v>0</v>
      </c>
      <c r="L97" t="str">
        <f t="shared" si="7"/>
        <v>Good</v>
      </c>
      <c r="M97" t="str">
        <f>VLOOKUP(D97,'Faculty head'!$A$2:$B$5,2,FALSE)</f>
        <v>Dr. Sinha</v>
      </c>
      <c r="N97" t="str">
        <f t="shared" si="8"/>
        <v>NO</v>
      </c>
      <c r="P97" s="6" t="str">
        <f t="shared" si="9"/>
        <v>2022-2023</v>
      </c>
      <c r="S97">
        <f t="shared" ca="1" si="10"/>
        <v>1279</v>
      </c>
      <c r="T97">
        <f t="shared" si="11"/>
        <v>3.17</v>
      </c>
    </row>
    <row r="98" spans="1:20" x14ac:dyDescent="0.3">
      <c r="A98" t="s">
        <v>217</v>
      </c>
      <c r="B98" t="s">
        <v>218</v>
      </c>
      <c r="C98" t="s">
        <v>17</v>
      </c>
      <c r="D98" t="s">
        <v>62</v>
      </c>
      <c r="E98" s="1">
        <v>44630</v>
      </c>
      <c r="F98" t="s">
        <v>14</v>
      </c>
      <c r="G98">
        <v>4942</v>
      </c>
      <c r="H98">
        <v>4382</v>
      </c>
      <c r="I98">
        <v>3.43</v>
      </c>
      <c r="J98">
        <v>39</v>
      </c>
      <c r="K98">
        <f t="shared" ca="1" si="6"/>
        <v>1281</v>
      </c>
      <c r="L98" t="str">
        <f t="shared" si="7"/>
        <v>Good</v>
      </c>
      <c r="M98" t="str">
        <f>VLOOKUP(D98,'Faculty head'!$A$2:$B$5,2,FALSE)</f>
        <v>Dr. Sinha</v>
      </c>
      <c r="N98" t="str">
        <f t="shared" si="8"/>
        <v>YES</v>
      </c>
      <c r="P98" s="6" t="str">
        <f t="shared" si="9"/>
        <v>2022-2023</v>
      </c>
      <c r="S98" t="str">
        <f t="shared" ca="1" si="10"/>
        <v>0</v>
      </c>
      <c r="T98">
        <f t="shared" si="11"/>
        <v>3.43</v>
      </c>
    </row>
    <row r="99" spans="1:20" x14ac:dyDescent="0.3">
      <c r="A99" t="s">
        <v>219</v>
      </c>
      <c r="B99" t="s">
        <v>220</v>
      </c>
      <c r="C99" t="s">
        <v>28</v>
      </c>
      <c r="D99" t="s">
        <v>13</v>
      </c>
      <c r="E99" s="1">
        <v>45214</v>
      </c>
      <c r="F99" t="s">
        <v>14</v>
      </c>
      <c r="G99">
        <v>12134</v>
      </c>
      <c r="H99">
        <v>838</v>
      </c>
      <c r="I99">
        <v>3.48</v>
      </c>
      <c r="J99">
        <v>20</v>
      </c>
      <c r="K99">
        <f t="shared" ca="1" si="6"/>
        <v>697</v>
      </c>
      <c r="L99" t="str">
        <f t="shared" si="7"/>
        <v>Good</v>
      </c>
      <c r="M99" t="str">
        <f>VLOOKUP(D99,'Faculty head'!$A$2:$B$5,2,FALSE)</f>
        <v xml:space="preserve"> Dr. Mehta</v>
      </c>
      <c r="N99" t="str">
        <f t="shared" si="8"/>
        <v>NO</v>
      </c>
      <c r="P99" s="6" t="str">
        <f t="shared" si="9"/>
        <v>2023-2024</v>
      </c>
      <c r="S99" t="str">
        <f t="shared" ca="1" si="10"/>
        <v>0</v>
      </c>
      <c r="T99">
        <f t="shared" si="11"/>
        <v>3.48</v>
      </c>
    </row>
    <row r="100" spans="1:20" x14ac:dyDescent="0.3">
      <c r="A100" t="s">
        <v>221</v>
      </c>
      <c r="B100" t="s">
        <v>222</v>
      </c>
      <c r="C100" t="s">
        <v>36</v>
      </c>
      <c r="D100" t="s">
        <v>13</v>
      </c>
      <c r="E100" s="1">
        <v>44936</v>
      </c>
      <c r="F100" t="s">
        <v>14</v>
      </c>
      <c r="G100">
        <v>5970</v>
      </c>
      <c r="H100">
        <v>5622</v>
      </c>
      <c r="I100">
        <v>3.22</v>
      </c>
      <c r="J100">
        <v>118</v>
      </c>
      <c r="K100">
        <f t="shared" ca="1" si="6"/>
        <v>975</v>
      </c>
      <c r="L100" t="str">
        <f t="shared" si="7"/>
        <v>Good</v>
      </c>
      <c r="M100" t="str">
        <f>VLOOKUP(D100,'Faculty head'!$A$2:$B$5,2,FALSE)</f>
        <v xml:space="preserve"> Dr. Mehta</v>
      </c>
      <c r="N100" t="str">
        <f t="shared" si="8"/>
        <v>YES</v>
      </c>
      <c r="P100" s="6" t="str">
        <f t="shared" si="9"/>
        <v>2023-2024</v>
      </c>
      <c r="S100" t="str">
        <f t="shared" ca="1" si="10"/>
        <v>0</v>
      </c>
      <c r="T100">
        <f t="shared" si="11"/>
        <v>3.22</v>
      </c>
    </row>
    <row r="101" spans="1:20" x14ac:dyDescent="0.3">
      <c r="A101" t="s">
        <v>223</v>
      </c>
      <c r="B101" t="s">
        <v>224</v>
      </c>
      <c r="C101" t="s">
        <v>54</v>
      </c>
      <c r="D101" t="s">
        <v>31</v>
      </c>
      <c r="E101" s="1">
        <v>45200</v>
      </c>
      <c r="F101" t="s">
        <v>14</v>
      </c>
      <c r="G101">
        <v>4576</v>
      </c>
      <c r="H101">
        <v>8102</v>
      </c>
      <c r="I101">
        <v>2.91</v>
      </c>
      <c r="J101">
        <v>111</v>
      </c>
      <c r="K101">
        <f t="shared" ca="1" si="6"/>
        <v>711</v>
      </c>
      <c r="L101" t="str">
        <f t="shared" si="7"/>
        <v>Average</v>
      </c>
      <c r="M101" t="str">
        <f>VLOOKUP(D101,'Faculty head'!$A$2:$B$5,2,FALSE)</f>
        <v>Dr. Sharma</v>
      </c>
      <c r="N101" t="str">
        <f t="shared" si="8"/>
        <v>YES</v>
      </c>
      <c r="P101" s="6" t="str">
        <f t="shared" si="9"/>
        <v>2023-2024</v>
      </c>
      <c r="S101" t="str">
        <f t="shared" ca="1" si="10"/>
        <v>0</v>
      </c>
      <c r="T101">
        <f t="shared" si="11"/>
        <v>2.91</v>
      </c>
    </row>
    <row r="102" spans="1:20" x14ac:dyDescent="0.3">
      <c r="A102" t="s">
        <v>225</v>
      </c>
      <c r="B102" t="s">
        <v>226</v>
      </c>
      <c r="C102" t="s">
        <v>54</v>
      </c>
      <c r="D102" t="s">
        <v>62</v>
      </c>
      <c r="E102" s="1">
        <v>44673</v>
      </c>
      <c r="F102" t="s">
        <v>19</v>
      </c>
      <c r="G102">
        <v>4673</v>
      </c>
      <c r="H102">
        <v>5393</v>
      </c>
      <c r="I102">
        <v>2.2799999999999998</v>
      </c>
      <c r="J102">
        <v>35</v>
      </c>
      <c r="K102">
        <f t="shared" ca="1" si="6"/>
        <v>0</v>
      </c>
      <c r="L102" t="str">
        <f t="shared" si="7"/>
        <v>Average</v>
      </c>
      <c r="M102" t="str">
        <f>VLOOKUP(D102,'Faculty head'!$A$2:$B$5,2,FALSE)</f>
        <v>Dr. Sinha</v>
      </c>
      <c r="N102" t="str">
        <f t="shared" si="8"/>
        <v>YES</v>
      </c>
      <c r="P102" s="6" t="str">
        <f t="shared" si="9"/>
        <v>2022-2023</v>
      </c>
      <c r="S102">
        <f t="shared" ca="1" si="10"/>
        <v>1238</v>
      </c>
      <c r="T102">
        <f t="shared" si="11"/>
        <v>2.2799999999999998</v>
      </c>
    </row>
    <row r="103" spans="1:20" x14ac:dyDescent="0.3">
      <c r="A103" t="s">
        <v>227</v>
      </c>
      <c r="B103" t="s">
        <v>228</v>
      </c>
      <c r="C103" t="s">
        <v>22</v>
      </c>
      <c r="D103" t="s">
        <v>31</v>
      </c>
      <c r="E103" s="1">
        <v>44883</v>
      </c>
      <c r="F103" t="s">
        <v>19</v>
      </c>
      <c r="G103">
        <v>11777</v>
      </c>
      <c r="H103">
        <v>5757</v>
      </c>
      <c r="I103">
        <v>3.22</v>
      </c>
      <c r="J103">
        <v>19</v>
      </c>
      <c r="K103">
        <f t="shared" ca="1" si="6"/>
        <v>0</v>
      </c>
      <c r="L103" t="str">
        <f t="shared" si="7"/>
        <v>Good</v>
      </c>
      <c r="M103" t="str">
        <f>VLOOKUP(D103,'Faculty head'!$A$2:$B$5,2,FALSE)</f>
        <v>Dr. Sharma</v>
      </c>
      <c r="N103" t="str">
        <f t="shared" si="8"/>
        <v>NO</v>
      </c>
      <c r="P103" s="6" t="str">
        <f t="shared" si="9"/>
        <v>2022-2023</v>
      </c>
      <c r="S103">
        <f t="shared" ca="1" si="10"/>
        <v>1028</v>
      </c>
      <c r="T103">
        <f t="shared" si="11"/>
        <v>3.22</v>
      </c>
    </row>
    <row r="104" spans="1:20" x14ac:dyDescent="0.3">
      <c r="A104" t="s">
        <v>229</v>
      </c>
      <c r="B104" t="s">
        <v>230</v>
      </c>
      <c r="C104" t="s">
        <v>36</v>
      </c>
      <c r="D104" t="s">
        <v>18</v>
      </c>
      <c r="E104" s="1">
        <v>45415</v>
      </c>
      <c r="F104" t="s">
        <v>14</v>
      </c>
      <c r="G104">
        <v>3948</v>
      </c>
      <c r="H104">
        <v>913</v>
      </c>
      <c r="I104">
        <v>3.44</v>
      </c>
      <c r="J104">
        <v>101</v>
      </c>
      <c r="K104">
        <f t="shared" ca="1" si="6"/>
        <v>496</v>
      </c>
      <c r="L104" t="str">
        <f t="shared" si="7"/>
        <v>Good</v>
      </c>
      <c r="M104" t="str">
        <f>VLOOKUP(D104,'Faculty head'!$A$2:$B$5,2,FALSE)</f>
        <v>Dr. Roy</v>
      </c>
      <c r="N104" t="str">
        <f t="shared" si="8"/>
        <v>NO</v>
      </c>
      <c r="P104" s="6" t="str">
        <f t="shared" si="9"/>
        <v>2024-2025</v>
      </c>
      <c r="S104" t="str">
        <f t="shared" ca="1" si="10"/>
        <v>0</v>
      </c>
      <c r="T104">
        <f t="shared" si="11"/>
        <v>3.44</v>
      </c>
    </row>
    <row r="105" spans="1:20" x14ac:dyDescent="0.3">
      <c r="A105" t="s">
        <v>231</v>
      </c>
      <c r="B105" t="s">
        <v>232</v>
      </c>
      <c r="C105" t="s">
        <v>57</v>
      </c>
      <c r="D105" t="s">
        <v>31</v>
      </c>
      <c r="E105" s="1">
        <v>45150</v>
      </c>
      <c r="F105" t="s">
        <v>19</v>
      </c>
      <c r="G105">
        <v>3512</v>
      </c>
      <c r="H105">
        <v>4473</v>
      </c>
      <c r="I105">
        <v>2.92</v>
      </c>
      <c r="J105">
        <v>63</v>
      </c>
      <c r="K105">
        <f t="shared" ca="1" si="6"/>
        <v>0</v>
      </c>
      <c r="L105" t="str">
        <f t="shared" si="7"/>
        <v>Average</v>
      </c>
      <c r="M105" t="str">
        <f>VLOOKUP(D105,'Faculty head'!$A$2:$B$5,2,FALSE)</f>
        <v>Dr. Sharma</v>
      </c>
      <c r="N105" t="str">
        <f t="shared" si="8"/>
        <v>YES</v>
      </c>
      <c r="P105" s="6" t="str">
        <f t="shared" si="9"/>
        <v>2023-2024</v>
      </c>
      <c r="S105">
        <f t="shared" ca="1" si="10"/>
        <v>761</v>
      </c>
      <c r="T105">
        <f t="shared" si="11"/>
        <v>2.92</v>
      </c>
    </row>
    <row r="106" spans="1:20" x14ac:dyDescent="0.3">
      <c r="A106" t="s">
        <v>233</v>
      </c>
      <c r="B106" t="s">
        <v>234</v>
      </c>
      <c r="C106" t="s">
        <v>17</v>
      </c>
      <c r="D106" t="s">
        <v>31</v>
      </c>
      <c r="E106" s="1">
        <v>45456</v>
      </c>
      <c r="F106" t="s">
        <v>14</v>
      </c>
      <c r="G106">
        <v>4717</v>
      </c>
      <c r="H106">
        <v>7462</v>
      </c>
      <c r="I106">
        <v>3.58</v>
      </c>
      <c r="J106">
        <v>1</v>
      </c>
      <c r="K106">
        <f t="shared" ca="1" si="6"/>
        <v>455</v>
      </c>
      <c r="L106" t="str">
        <f t="shared" si="7"/>
        <v>Excellent</v>
      </c>
      <c r="M106" t="str">
        <f>VLOOKUP(D106,'Faculty head'!$A$2:$B$5,2,FALSE)</f>
        <v>Dr. Sharma</v>
      </c>
      <c r="N106" t="str">
        <f t="shared" si="8"/>
        <v>YES</v>
      </c>
      <c r="P106" s="6" t="str">
        <f t="shared" si="9"/>
        <v>2024-2025</v>
      </c>
      <c r="S106" t="str">
        <f t="shared" ca="1" si="10"/>
        <v>0</v>
      </c>
      <c r="T106">
        <f t="shared" si="11"/>
        <v>3.58</v>
      </c>
    </row>
    <row r="107" spans="1:20" x14ac:dyDescent="0.3">
      <c r="A107" t="s">
        <v>235</v>
      </c>
      <c r="B107" t="s">
        <v>236</v>
      </c>
      <c r="C107" t="s">
        <v>22</v>
      </c>
      <c r="D107" t="s">
        <v>13</v>
      </c>
      <c r="E107" s="1">
        <v>45092</v>
      </c>
      <c r="F107" t="s">
        <v>39</v>
      </c>
      <c r="G107">
        <v>2717</v>
      </c>
      <c r="H107">
        <v>9601</v>
      </c>
      <c r="I107">
        <v>2.14</v>
      </c>
      <c r="J107">
        <v>11</v>
      </c>
      <c r="K107">
        <f t="shared" ca="1" si="6"/>
        <v>0</v>
      </c>
      <c r="L107" t="str">
        <f t="shared" si="7"/>
        <v>Average</v>
      </c>
      <c r="M107" t="str">
        <f>VLOOKUP(D107,'Faculty head'!$A$2:$B$5,2,FALSE)</f>
        <v xml:space="preserve"> Dr. Mehta</v>
      </c>
      <c r="N107" t="str">
        <f t="shared" si="8"/>
        <v>YES</v>
      </c>
      <c r="P107" s="6" t="str">
        <f t="shared" si="9"/>
        <v>2023-2024</v>
      </c>
      <c r="S107" t="str">
        <f t="shared" ca="1" si="10"/>
        <v>0</v>
      </c>
      <c r="T107">
        <f t="shared" si="11"/>
        <v>2.14</v>
      </c>
    </row>
    <row r="108" spans="1:20" x14ac:dyDescent="0.3">
      <c r="A108" t="s">
        <v>237</v>
      </c>
      <c r="B108" t="s">
        <v>238</v>
      </c>
      <c r="C108" t="s">
        <v>17</v>
      </c>
      <c r="D108" t="s">
        <v>31</v>
      </c>
      <c r="E108" s="1">
        <v>44601</v>
      </c>
      <c r="F108" t="s">
        <v>19</v>
      </c>
      <c r="G108">
        <v>9160</v>
      </c>
      <c r="H108">
        <v>3049</v>
      </c>
      <c r="I108">
        <v>3.59</v>
      </c>
      <c r="J108">
        <v>2</v>
      </c>
      <c r="K108">
        <f t="shared" ca="1" si="6"/>
        <v>0</v>
      </c>
      <c r="L108" t="str">
        <f t="shared" si="7"/>
        <v>Excellent</v>
      </c>
      <c r="M108" t="str">
        <f>VLOOKUP(D108,'Faculty head'!$A$2:$B$5,2,FALSE)</f>
        <v>Dr. Sharma</v>
      </c>
      <c r="N108" t="str">
        <f t="shared" si="8"/>
        <v>NO</v>
      </c>
      <c r="P108" s="6" t="str">
        <f t="shared" si="9"/>
        <v>2022-2023</v>
      </c>
      <c r="S108">
        <f t="shared" ca="1" si="10"/>
        <v>1310</v>
      </c>
      <c r="T108">
        <f t="shared" si="11"/>
        <v>3.59</v>
      </c>
    </row>
    <row r="109" spans="1:20" x14ac:dyDescent="0.3">
      <c r="A109" t="s">
        <v>239</v>
      </c>
      <c r="B109" t="s">
        <v>240</v>
      </c>
      <c r="C109" t="s">
        <v>57</v>
      </c>
      <c r="D109" t="s">
        <v>13</v>
      </c>
      <c r="E109" s="1">
        <v>45019</v>
      </c>
      <c r="F109" t="s">
        <v>14</v>
      </c>
      <c r="G109">
        <v>3268</v>
      </c>
      <c r="H109">
        <v>424</v>
      </c>
      <c r="I109">
        <v>2.85</v>
      </c>
      <c r="J109">
        <v>59</v>
      </c>
      <c r="K109">
        <f t="shared" ca="1" si="6"/>
        <v>892</v>
      </c>
      <c r="L109" t="str">
        <f t="shared" si="7"/>
        <v>Average</v>
      </c>
      <c r="M109" t="str">
        <f>VLOOKUP(D109,'Faculty head'!$A$2:$B$5,2,FALSE)</f>
        <v xml:space="preserve"> Dr. Mehta</v>
      </c>
      <c r="N109" t="str">
        <f t="shared" si="8"/>
        <v>NO</v>
      </c>
      <c r="P109" s="6" t="str">
        <f t="shared" si="9"/>
        <v>2023-2024</v>
      </c>
      <c r="S109" t="str">
        <f t="shared" ca="1" si="10"/>
        <v>0</v>
      </c>
      <c r="T109">
        <f t="shared" si="11"/>
        <v>2.85</v>
      </c>
    </row>
    <row r="110" spans="1:20" x14ac:dyDescent="0.3">
      <c r="A110" t="s">
        <v>241</v>
      </c>
      <c r="B110" t="s">
        <v>242</v>
      </c>
      <c r="C110" t="s">
        <v>25</v>
      </c>
      <c r="D110" t="s">
        <v>31</v>
      </c>
      <c r="E110" s="1">
        <v>44932</v>
      </c>
      <c r="F110" t="s">
        <v>14</v>
      </c>
      <c r="G110">
        <v>4636</v>
      </c>
      <c r="H110">
        <v>2544</v>
      </c>
      <c r="I110">
        <v>3.31</v>
      </c>
      <c r="J110">
        <v>60</v>
      </c>
      <c r="K110">
        <f t="shared" ca="1" si="6"/>
        <v>979</v>
      </c>
      <c r="L110" t="str">
        <f t="shared" si="7"/>
        <v>Good</v>
      </c>
      <c r="M110" t="str">
        <f>VLOOKUP(D110,'Faculty head'!$A$2:$B$5,2,FALSE)</f>
        <v>Dr. Sharma</v>
      </c>
      <c r="N110" t="str">
        <f t="shared" si="8"/>
        <v>YES</v>
      </c>
      <c r="P110" s="6" t="str">
        <f t="shared" si="9"/>
        <v>2023-2024</v>
      </c>
      <c r="S110" t="str">
        <f t="shared" ca="1" si="10"/>
        <v>0</v>
      </c>
      <c r="T110">
        <f t="shared" si="11"/>
        <v>3.31</v>
      </c>
    </row>
    <row r="111" spans="1:20" x14ac:dyDescent="0.3">
      <c r="A111" t="s">
        <v>243</v>
      </c>
      <c r="B111" t="s">
        <v>244</v>
      </c>
      <c r="C111" t="s">
        <v>28</v>
      </c>
      <c r="D111" t="s">
        <v>31</v>
      </c>
      <c r="E111" s="1">
        <v>45223</v>
      </c>
      <c r="F111" t="s">
        <v>14</v>
      </c>
      <c r="G111">
        <v>10654</v>
      </c>
      <c r="H111">
        <v>4738</v>
      </c>
      <c r="I111">
        <v>2.67</v>
      </c>
      <c r="J111">
        <v>53</v>
      </c>
      <c r="K111">
        <f t="shared" ca="1" si="6"/>
        <v>688</v>
      </c>
      <c r="L111" t="str">
        <f t="shared" si="7"/>
        <v>Average</v>
      </c>
      <c r="M111" t="str">
        <f>VLOOKUP(D111,'Faculty head'!$A$2:$B$5,2,FALSE)</f>
        <v>Dr. Sharma</v>
      </c>
      <c r="N111" t="str">
        <f t="shared" si="8"/>
        <v>NO</v>
      </c>
      <c r="P111" s="6" t="str">
        <f t="shared" si="9"/>
        <v>2023-2024</v>
      </c>
      <c r="S111" t="str">
        <f t="shared" ca="1" si="10"/>
        <v>0</v>
      </c>
      <c r="T111">
        <f t="shared" si="11"/>
        <v>2.67</v>
      </c>
    </row>
    <row r="112" spans="1:20" x14ac:dyDescent="0.3">
      <c r="A112" t="s">
        <v>245</v>
      </c>
      <c r="B112" t="s">
        <v>246</v>
      </c>
      <c r="C112" t="s">
        <v>28</v>
      </c>
      <c r="D112" t="s">
        <v>31</v>
      </c>
      <c r="E112" s="1">
        <v>45036</v>
      </c>
      <c r="F112" t="s">
        <v>14</v>
      </c>
      <c r="G112">
        <v>9355</v>
      </c>
      <c r="H112">
        <v>8250</v>
      </c>
      <c r="I112">
        <v>3.02</v>
      </c>
      <c r="J112">
        <v>92</v>
      </c>
      <c r="K112">
        <f t="shared" ca="1" si="6"/>
        <v>875</v>
      </c>
      <c r="L112" t="str">
        <f t="shared" si="7"/>
        <v>Good</v>
      </c>
      <c r="M112" t="str">
        <f>VLOOKUP(D112,'Faculty head'!$A$2:$B$5,2,FALSE)</f>
        <v>Dr. Sharma</v>
      </c>
      <c r="N112" t="str">
        <f t="shared" si="8"/>
        <v>YES</v>
      </c>
      <c r="P112" s="6" t="str">
        <f t="shared" si="9"/>
        <v>2023-2024</v>
      </c>
      <c r="S112" t="str">
        <f t="shared" ca="1" si="10"/>
        <v>0</v>
      </c>
      <c r="T112">
        <f t="shared" si="11"/>
        <v>3.02</v>
      </c>
    </row>
    <row r="113" spans="1:20" x14ac:dyDescent="0.3">
      <c r="A113" t="s">
        <v>247</v>
      </c>
      <c r="B113" t="s">
        <v>248</v>
      </c>
      <c r="C113" t="s">
        <v>36</v>
      </c>
      <c r="D113" t="s">
        <v>18</v>
      </c>
      <c r="E113" s="1">
        <v>44864</v>
      </c>
      <c r="F113" t="s">
        <v>14</v>
      </c>
      <c r="G113">
        <v>12309</v>
      </c>
      <c r="H113">
        <v>1062</v>
      </c>
      <c r="I113">
        <v>2.71</v>
      </c>
      <c r="J113">
        <v>116</v>
      </c>
      <c r="K113">
        <f t="shared" ca="1" si="6"/>
        <v>1047</v>
      </c>
      <c r="L113" t="str">
        <f t="shared" si="7"/>
        <v>Average</v>
      </c>
      <c r="M113" t="str">
        <f>VLOOKUP(D113,'Faculty head'!$A$2:$B$5,2,FALSE)</f>
        <v>Dr. Roy</v>
      </c>
      <c r="N113" t="str">
        <f t="shared" si="8"/>
        <v>NO</v>
      </c>
      <c r="P113" s="6" t="str">
        <f t="shared" si="9"/>
        <v>2022-2023</v>
      </c>
      <c r="S113" t="str">
        <f t="shared" ca="1" si="10"/>
        <v>0</v>
      </c>
      <c r="T113">
        <f t="shared" si="11"/>
        <v>2.71</v>
      </c>
    </row>
    <row r="114" spans="1:20" x14ac:dyDescent="0.3">
      <c r="A114" t="s">
        <v>249</v>
      </c>
      <c r="B114" t="s">
        <v>250</v>
      </c>
      <c r="C114" t="s">
        <v>25</v>
      </c>
      <c r="D114" t="s">
        <v>31</v>
      </c>
      <c r="E114" s="1">
        <v>45333</v>
      </c>
      <c r="F114" t="s">
        <v>14</v>
      </c>
      <c r="G114">
        <v>8529</v>
      </c>
      <c r="H114">
        <v>5629</v>
      </c>
      <c r="I114">
        <v>3.62</v>
      </c>
      <c r="J114">
        <v>95</v>
      </c>
      <c r="K114">
        <f t="shared" ca="1" si="6"/>
        <v>578</v>
      </c>
      <c r="L114" t="str">
        <f t="shared" si="7"/>
        <v>Excellent</v>
      </c>
      <c r="M114" t="str">
        <f>VLOOKUP(D114,'Faculty head'!$A$2:$B$5,2,FALSE)</f>
        <v>Dr. Sharma</v>
      </c>
      <c r="N114" t="str">
        <f t="shared" si="8"/>
        <v>YES</v>
      </c>
      <c r="P114" s="6" t="str">
        <f t="shared" si="9"/>
        <v>2024-2025</v>
      </c>
      <c r="S114" t="str">
        <f t="shared" ca="1" si="10"/>
        <v>0</v>
      </c>
      <c r="T114">
        <f t="shared" si="11"/>
        <v>3.62</v>
      </c>
    </row>
    <row r="115" spans="1:20" x14ac:dyDescent="0.3">
      <c r="A115" t="s">
        <v>251</v>
      </c>
      <c r="B115" t="s">
        <v>252</v>
      </c>
      <c r="C115" t="s">
        <v>12</v>
      </c>
      <c r="D115" t="s">
        <v>62</v>
      </c>
      <c r="E115" s="1">
        <v>44835</v>
      </c>
      <c r="F115" t="s">
        <v>14</v>
      </c>
      <c r="G115">
        <v>7580</v>
      </c>
      <c r="H115">
        <v>7611</v>
      </c>
      <c r="I115">
        <v>3.77</v>
      </c>
      <c r="J115">
        <v>82</v>
      </c>
      <c r="K115">
        <f t="shared" ca="1" si="6"/>
        <v>1076</v>
      </c>
      <c r="L115" t="str">
        <f t="shared" si="7"/>
        <v>Excellent</v>
      </c>
      <c r="M115" t="str">
        <f>VLOOKUP(D115,'Faculty head'!$A$2:$B$5,2,FALSE)</f>
        <v>Dr. Sinha</v>
      </c>
      <c r="N115" t="str">
        <f t="shared" si="8"/>
        <v>YES</v>
      </c>
      <c r="P115" s="6" t="str">
        <f t="shared" si="9"/>
        <v>2022-2023</v>
      </c>
      <c r="S115" t="str">
        <f t="shared" ca="1" si="10"/>
        <v>0</v>
      </c>
      <c r="T115">
        <f t="shared" si="11"/>
        <v>3.77</v>
      </c>
    </row>
    <row r="116" spans="1:20" x14ac:dyDescent="0.3">
      <c r="A116" t="s">
        <v>253</v>
      </c>
      <c r="B116" t="s">
        <v>254</v>
      </c>
      <c r="C116" t="s">
        <v>36</v>
      </c>
      <c r="D116" t="s">
        <v>62</v>
      </c>
      <c r="E116" s="1">
        <v>44594</v>
      </c>
      <c r="F116" t="s">
        <v>14</v>
      </c>
      <c r="G116">
        <v>4713</v>
      </c>
      <c r="H116">
        <v>8232</v>
      </c>
      <c r="I116">
        <v>2.87</v>
      </c>
      <c r="J116">
        <v>98</v>
      </c>
      <c r="K116">
        <f t="shared" ca="1" si="6"/>
        <v>1317</v>
      </c>
      <c r="L116" t="str">
        <f t="shared" si="7"/>
        <v>Average</v>
      </c>
      <c r="M116" t="str">
        <f>VLOOKUP(D116,'Faculty head'!$A$2:$B$5,2,FALSE)</f>
        <v>Dr. Sinha</v>
      </c>
      <c r="N116" t="str">
        <f t="shared" si="8"/>
        <v>YES</v>
      </c>
      <c r="P116" s="6" t="str">
        <f t="shared" si="9"/>
        <v>2022-2023</v>
      </c>
      <c r="S116" t="str">
        <f t="shared" ca="1" si="10"/>
        <v>0</v>
      </c>
      <c r="T116">
        <f t="shared" si="11"/>
        <v>2.87</v>
      </c>
    </row>
    <row r="117" spans="1:20" x14ac:dyDescent="0.3">
      <c r="A117" t="s">
        <v>255</v>
      </c>
      <c r="B117" t="s">
        <v>256</v>
      </c>
      <c r="C117" t="s">
        <v>12</v>
      </c>
      <c r="D117" t="s">
        <v>18</v>
      </c>
      <c r="E117" s="1">
        <v>44596</v>
      </c>
      <c r="F117" t="s">
        <v>14</v>
      </c>
      <c r="G117">
        <v>9304</v>
      </c>
      <c r="H117">
        <v>1312</v>
      </c>
      <c r="I117">
        <v>2.62</v>
      </c>
      <c r="J117">
        <v>102</v>
      </c>
      <c r="K117">
        <f t="shared" ca="1" si="6"/>
        <v>1315</v>
      </c>
      <c r="L117" t="str">
        <f t="shared" si="7"/>
        <v>Average</v>
      </c>
      <c r="M117" t="str">
        <f>VLOOKUP(D117,'Faculty head'!$A$2:$B$5,2,FALSE)</f>
        <v>Dr. Roy</v>
      </c>
      <c r="N117" t="str">
        <f t="shared" si="8"/>
        <v>NO</v>
      </c>
      <c r="P117" s="6" t="str">
        <f t="shared" si="9"/>
        <v>2022-2023</v>
      </c>
      <c r="S117" t="str">
        <f t="shared" ca="1" si="10"/>
        <v>0</v>
      </c>
      <c r="T117">
        <f t="shared" si="11"/>
        <v>2.62</v>
      </c>
    </row>
    <row r="118" spans="1:20" x14ac:dyDescent="0.3">
      <c r="A118" t="s">
        <v>257</v>
      </c>
      <c r="B118" t="s">
        <v>258</v>
      </c>
      <c r="C118" t="s">
        <v>22</v>
      </c>
      <c r="D118" t="s">
        <v>18</v>
      </c>
      <c r="E118" s="1">
        <v>45369</v>
      </c>
      <c r="F118" t="s">
        <v>14</v>
      </c>
      <c r="G118">
        <v>2599</v>
      </c>
      <c r="H118">
        <v>6425</v>
      </c>
      <c r="I118">
        <v>3.62</v>
      </c>
      <c r="J118">
        <v>5</v>
      </c>
      <c r="K118">
        <f t="shared" ca="1" si="6"/>
        <v>542</v>
      </c>
      <c r="L118" t="str">
        <f t="shared" si="7"/>
        <v>Excellent</v>
      </c>
      <c r="M118" t="str">
        <f>VLOOKUP(D118,'Faculty head'!$A$2:$B$5,2,FALSE)</f>
        <v>Dr. Roy</v>
      </c>
      <c r="N118" t="str">
        <f t="shared" si="8"/>
        <v>YES</v>
      </c>
      <c r="P118" s="6" t="str">
        <f t="shared" si="9"/>
        <v>2024-2025</v>
      </c>
      <c r="S118" t="str">
        <f t="shared" ca="1" si="10"/>
        <v>0</v>
      </c>
      <c r="T118">
        <f t="shared" si="11"/>
        <v>3.62</v>
      </c>
    </row>
    <row r="119" spans="1:20" x14ac:dyDescent="0.3">
      <c r="A119" t="s">
        <v>259</v>
      </c>
      <c r="B119" t="s">
        <v>260</v>
      </c>
      <c r="C119" t="s">
        <v>17</v>
      </c>
      <c r="D119" t="s">
        <v>62</v>
      </c>
      <c r="E119" s="1">
        <v>45202</v>
      </c>
      <c r="F119" t="s">
        <v>14</v>
      </c>
      <c r="G119">
        <v>12572</v>
      </c>
      <c r="H119">
        <v>8587</v>
      </c>
      <c r="I119">
        <v>3.67</v>
      </c>
      <c r="J119">
        <v>14</v>
      </c>
      <c r="K119">
        <f t="shared" ca="1" si="6"/>
        <v>709</v>
      </c>
      <c r="L119" t="str">
        <f t="shared" si="7"/>
        <v>Excellent</v>
      </c>
      <c r="M119" t="str">
        <f>VLOOKUP(D119,'Faculty head'!$A$2:$B$5,2,FALSE)</f>
        <v>Dr. Sinha</v>
      </c>
      <c r="N119" t="str">
        <f t="shared" si="8"/>
        <v>YES</v>
      </c>
      <c r="P119" s="6" t="str">
        <f t="shared" si="9"/>
        <v>2023-2024</v>
      </c>
      <c r="S119" t="str">
        <f t="shared" ca="1" si="10"/>
        <v>0</v>
      </c>
      <c r="T119">
        <f t="shared" si="11"/>
        <v>3.67</v>
      </c>
    </row>
    <row r="120" spans="1:20" x14ac:dyDescent="0.3">
      <c r="A120" t="s">
        <v>261</v>
      </c>
      <c r="B120" t="s">
        <v>262</v>
      </c>
      <c r="C120" t="s">
        <v>22</v>
      </c>
      <c r="D120" t="s">
        <v>13</v>
      </c>
      <c r="E120" s="1">
        <v>45350</v>
      </c>
      <c r="F120" t="s">
        <v>14</v>
      </c>
      <c r="G120">
        <v>10736</v>
      </c>
      <c r="H120">
        <v>6508</v>
      </c>
      <c r="I120">
        <v>2.48</v>
      </c>
      <c r="J120">
        <v>21</v>
      </c>
      <c r="K120">
        <f t="shared" ca="1" si="6"/>
        <v>561</v>
      </c>
      <c r="L120" t="str">
        <f t="shared" si="7"/>
        <v>Average</v>
      </c>
      <c r="M120" t="str">
        <f>VLOOKUP(D120,'Faculty head'!$A$2:$B$5,2,FALSE)</f>
        <v xml:space="preserve"> Dr. Mehta</v>
      </c>
      <c r="N120" t="str">
        <f t="shared" si="8"/>
        <v>YES</v>
      </c>
      <c r="P120" s="6" t="str">
        <f t="shared" si="9"/>
        <v>2024-2025</v>
      </c>
      <c r="S120" t="str">
        <f t="shared" ca="1" si="10"/>
        <v>0</v>
      </c>
      <c r="T120">
        <f t="shared" si="11"/>
        <v>2.48</v>
      </c>
    </row>
    <row r="121" spans="1:20" x14ac:dyDescent="0.3">
      <c r="A121" t="s">
        <v>263</v>
      </c>
      <c r="B121" t="s">
        <v>264</v>
      </c>
      <c r="C121" t="s">
        <v>54</v>
      </c>
      <c r="D121" t="s">
        <v>31</v>
      </c>
      <c r="E121" s="1">
        <v>44609</v>
      </c>
      <c r="F121" t="s">
        <v>14</v>
      </c>
      <c r="G121">
        <v>11349</v>
      </c>
      <c r="H121">
        <v>8642</v>
      </c>
      <c r="I121">
        <v>3.5</v>
      </c>
      <c r="J121">
        <v>112</v>
      </c>
      <c r="K121">
        <f t="shared" ca="1" si="6"/>
        <v>1302</v>
      </c>
      <c r="L121" t="str">
        <f t="shared" si="7"/>
        <v>Excellent</v>
      </c>
      <c r="M121" t="str">
        <f>VLOOKUP(D121,'Faculty head'!$A$2:$B$5,2,FALSE)</f>
        <v>Dr. Sharma</v>
      </c>
      <c r="N121" t="str">
        <f t="shared" si="8"/>
        <v>YES</v>
      </c>
      <c r="P121" s="6" t="str">
        <f t="shared" si="9"/>
        <v>2022-2023</v>
      </c>
      <c r="S121" t="str">
        <f t="shared" ca="1" si="10"/>
        <v>0</v>
      </c>
      <c r="T121">
        <f t="shared" si="11"/>
        <v>3.5</v>
      </c>
    </row>
    <row r="122" spans="1:20" x14ac:dyDescent="0.3">
      <c r="A122" t="s">
        <v>265</v>
      </c>
      <c r="B122" t="s">
        <v>266</v>
      </c>
      <c r="C122" t="s">
        <v>25</v>
      </c>
      <c r="D122" t="s">
        <v>13</v>
      </c>
      <c r="E122" s="1">
        <v>45118</v>
      </c>
      <c r="F122" t="s">
        <v>14</v>
      </c>
      <c r="G122">
        <v>2073</v>
      </c>
      <c r="H122">
        <v>1993</v>
      </c>
      <c r="I122">
        <v>3.62</v>
      </c>
      <c r="J122">
        <v>0</v>
      </c>
      <c r="K122">
        <f t="shared" ca="1" si="6"/>
        <v>793</v>
      </c>
      <c r="L122" t="str">
        <f t="shared" si="7"/>
        <v>Excellent</v>
      </c>
      <c r="M122" t="str">
        <f>VLOOKUP(D122,'Faculty head'!$A$2:$B$5,2,FALSE)</f>
        <v xml:space="preserve"> Dr. Mehta</v>
      </c>
      <c r="N122" t="str">
        <f t="shared" si="8"/>
        <v>YES</v>
      </c>
      <c r="P122" s="6" t="str">
        <f t="shared" si="9"/>
        <v>2023-2024</v>
      </c>
      <c r="S122" t="str">
        <f t="shared" ca="1" si="10"/>
        <v>0</v>
      </c>
      <c r="T122">
        <f t="shared" si="11"/>
        <v>3.62</v>
      </c>
    </row>
    <row r="123" spans="1:20" x14ac:dyDescent="0.3">
      <c r="A123" t="s">
        <v>267</v>
      </c>
      <c r="B123" t="s">
        <v>268</v>
      </c>
      <c r="C123" t="s">
        <v>25</v>
      </c>
      <c r="D123" t="s">
        <v>31</v>
      </c>
      <c r="E123" s="1">
        <v>45236</v>
      </c>
      <c r="F123" t="s">
        <v>19</v>
      </c>
      <c r="G123">
        <v>3742</v>
      </c>
      <c r="H123">
        <v>4389</v>
      </c>
      <c r="I123">
        <v>2.67</v>
      </c>
      <c r="J123">
        <v>9</v>
      </c>
      <c r="K123">
        <f t="shared" ca="1" si="6"/>
        <v>0</v>
      </c>
      <c r="L123" t="str">
        <f t="shared" si="7"/>
        <v>Average</v>
      </c>
      <c r="M123" t="str">
        <f>VLOOKUP(D123,'Faculty head'!$A$2:$B$5,2,FALSE)</f>
        <v>Dr. Sharma</v>
      </c>
      <c r="N123" t="str">
        <f t="shared" si="8"/>
        <v>YES</v>
      </c>
      <c r="P123" s="6" t="str">
        <f t="shared" si="9"/>
        <v>2023-2024</v>
      </c>
      <c r="S123">
        <f t="shared" ca="1" si="10"/>
        <v>675</v>
      </c>
      <c r="T123">
        <f t="shared" si="11"/>
        <v>2.67</v>
      </c>
    </row>
    <row r="124" spans="1:20" x14ac:dyDescent="0.3">
      <c r="A124" t="s">
        <v>269</v>
      </c>
      <c r="B124" t="s">
        <v>270</v>
      </c>
      <c r="C124" t="s">
        <v>17</v>
      </c>
      <c r="D124" t="s">
        <v>18</v>
      </c>
      <c r="E124" s="1">
        <v>45299</v>
      </c>
      <c r="F124" t="s">
        <v>14</v>
      </c>
      <c r="G124">
        <v>5954</v>
      </c>
      <c r="H124">
        <v>8075</v>
      </c>
      <c r="I124">
        <v>2.82</v>
      </c>
      <c r="J124">
        <v>57</v>
      </c>
      <c r="K124">
        <f t="shared" ca="1" si="6"/>
        <v>612</v>
      </c>
      <c r="L124" t="str">
        <f t="shared" si="7"/>
        <v>Average</v>
      </c>
      <c r="M124" t="str">
        <f>VLOOKUP(D124,'Faculty head'!$A$2:$B$5,2,FALSE)</f>
        <v>Dr. Roy</v>
      </c>
      <c r="N124" t="str">
        <f t="shared" si="8"/>
        <v>YES</v>
      </c>
      <c r="P124" s="6" t="str">
        <f t="shared" si="9"/>
        <v>2024-2025</v>
      </c>
      <c r="S124" t="str">
        <f t="shared" ca="1" si="10"/>
        <v>0</v>
      </c>
      <c r="T124">
        <f t="shared" si="11"/>
        <v>2.82</v>
      </c>
    </row>
    <row r="125" spans="1:20" x14ac:dyDescent="0.3">
      <c r="A125" t="s">
        <v>271</v>
      </c>
      <c r="B125" t="s">
        <v>272</v>
      </c>
      <c r="C125" t="s">
        <v>17</v>
      </c>
      <c r="D125" t="s">
        <v>13</v>
      </c>
      <c r="E125" s="1">
        <v>45256</v>
      </c>
      <c r="F125" t="s">
        <v>19</v>
      </c>
      <c r="G125">
        <v>5513</v>
      </c>
      <c r="H125">
        <v>1545</v>
      </c>
      <c r="I125">
        <v>2.72</v>
      </c>
      <c r="J125">
        <v>79</v>
      </c>
      <c r="K125">
        <f t="shared" ca="1" si="6"/>
        <v>0</v>
      </c>
      <c r="L125" t="str">
        <f t="shared" si="7"/>
        <v>Average</v>
      </c>
      <c r="M125" t="str">
        <f>VLOOKUP(D125,'Faculty head'!$A$2:$B$5,2,FALSE)</f>
        <v xml:space="preserve"> Dr. Mehta</v>
      </c>
      <c r="N125" t="str">
        <f t="shared" si="8"/>
        <v>NO</v>
      </c>
      <c r="P125" s="6" t="str">
        <f t="shared" si="9"/>
        <v>2023-2024</v>
      </c>
      <c r="S125">
        <f t="shared" ca="1" si="10"/>
        <v>655</v>
      </c>
      <c r="T125">
        <f t="shared" si="11"/>
        <v>2.72</v>
      </c>
    </row>
    <row r="126" spans="1:20" x14ac:dyDescent="0.3">
      <c r="A126" t="s">
        <v>273</v>
      </c>
      <c r="B126" t="s">
        <v>274</v>
      </c>
      <c r="C126" t="s">
        <v>54</v>
      </c>
      <c r="D126" t="s">
        <v>13</v>
      </c>
      <c r="E126" s="1">
        <v>45364</v>
      </c>
      <c r="F126" t="s">
        <v>19</v>
      </c>
      <c r="G126">
        <v>9374</v>
      </c>
      <c r="H126">
        <v>3980</v>
      </c>
      <c r="I126">
        <v>3.9</v>
      </c>
      <c r="J126">
        <v>92</v>
      </c>
      <c r="K126">
        <f t="shared" ca="1" si="6"/>
        <v>0</v>
      </c>
      <c r="L126" t="str">
        <f t="shared" si="7"/>
        <v>Excellent</v>
      </c>
      <c r="M126" t="str">
        <f>VLOOKUP(D126,'Faculty head'!$A$2:$B$5,2,FALSE)</f>
        <v xml:space="preserve"> Dr. Mehta</v>
      </c>
      <c r="N126" t="str">
        <f t="shared" si="8"/>
        <v>NO</v>
      </c>
      <c r="P126" s="6" t="str">
        <f t="shared" si="9"/>
        <v>2024-2025</v>
      </c>
      <c r="S126">
        <f t="shared" ca="1" si="10"/>
        <v>547</v>
      </c>
      <c r="T126">
        <f t="shared" si="11"/>
        <v>3.9</v>
      </c>
    </row>
    <row r="127" spans="1:20" x14ac:dyDescent="0.3">
      <c r="A127" t="s">
        <v>275</v>
      </c>
      <c r="B127" t="s">
        <v>276</v>
      </c>
      <c r="C127" t="s">
        <v>54</v>
      </c>
      <c r="D127" t="s">
        <v>62</v>
      </c>
      <c r="E127" s="1">
        <v>44825</v>
      </c>
      <c r="F127" t="s">
        <v>14</v>
      </c>
      <c r="G127">
        <v>13694</v>
      </c>
      <c r="H127">
        <v>5031</v>
      </c>
      <c r="I127">
        <v>2.2400000000000002</v>
      </c>
      <c r="J127">
        <v>42</v>
      </c>
      <c r="K127">
        <f t="shared" ca="1" si="6"/>
        <v>1086</v>
      </c>
      <c r="L127" t="str">
        <f t="shared" si="7"/>
        <v>Average</v>
      </c>
      <c r="M127" t="str">
        <f>VLOOKUP(D127,'Faculty head'!$A$2:$B$5,2,FALSE)</f>
        <v>Dr. Sinha</v>
      </c>
      <c r="N127" t="str">
        <f t="shared" si="8"/>
        <v>NO</v>
      </c>
      <c r="P127" s="6" t="str">
        <f t="shared" si="9"/>
        <v>2022-2023</v>
      </c>
      <c r="S127" t="str">
        <f t="shared" ca="1" si="10"/>
        <v>0</v>
      </c>
      <c r="T127">
        <f t="shared" si="11"/>
        <v>2.2400000000000002</v>
      </c>
    </row>
    <row r="128" spans="1:20" x14ac:dyDescent="0.3">
      <c r="A128" t="s">
        <v>277</v>
      </c>
      <c r="B128" t="s">
        <v>278</v>
      </c>
      <c r="C128" t="s">
        <v>28</v>
      </c>
      <c r="D128" t="s">
        <v>62</v>
      </c>
      <c r="E128" s="1">
        <v>45271</v>
      </c>
      <c r="F128" t="s">
        <v>19</v>
      </c>
      <c r="G128">
        <v>7401</v>
      </c>
      <c r="H128">
        <v>5862</v>
      </c>
      <c r="I128">
        <v>3.24</v>
      </c>
      <c r="J128">
        <v>1</v>
      </c>
      <c r="K128">
        <f t="shared" ca="1" si="6"/>
        <v>0</v>
      </c>
      <c r="L128" t="str">
        <f t="shared" si="7"/>
        <v>Good</v>
      </c>
      <c r="M128" t="str">
        <f>VLOOKUP(D128,'Faculty head'!$A$2:$B$5,2,FALSE)</f>
        <v>Dr. Sinha</v>
      </c>
      <c r="N128" t="str">
        <f t="shared" si="8"/>
        <v>YES</v>
      </c>
      <c r="P128" s="6" t="str">
        <f t="shared" si="9"/>
        <v>2023-2024</v>
      </c>
      <c r="S128">
        <f t="shared" ca="1" si="10"/>
        <v>640</v>
      </c>
      <c r="T128">
        <f t="shared" si="11"/>
        <v>3.24</v>
      </c>
    </row>
    <row r="129" spans="1:20" x14ac:dyDescent="0.3">
      <c r="A129" t="s">
        <v>279</v>
      </c>
      <c r="B129" t="s">
        <v>280</v>
      </c>
      <c r="C129" t="s">
        <v>28</v>
      </c>
      <c r="D129" t="s">
        <v>31</v>
      </c>
      <c r="E129" s="1">
        <v>45379</v>
      </c>
      <c r="F129" t="s">
        <v>14</v>
      </c>
      <c r="G129">
        <v>10718</v>
      </c>
      <c r="H129">
        <v>5162</v>
      </c>
      <c r="I129">
        <v>3.21</v>
      </c>
      <c r="J129">
        <v>32</v>
      </c>
      <c r="K129">
        <f t="shared" ca="1" si="6"/>
        <v>532</v>
      </c>
      <c r="L129" t="str">
        <f t="shared" si="7"/>
        <v>Good</v>
      </c>
      <c r="M129" t="str">
        <f>VLOOKUP(D129,'Faculty head'!$A$2:$B$5,2,FALSE)</f>
        <v>Dr. Sharma</v>
      </c>
      <c r="N129" t="str">
        <f t="shared" si="8"/>
        <v>NO</v>
      </c>
      <c r="P129" s="6" t="str">
        <f t="shared" si="9"/>
        <v>2024-2025</v>
      </c>
      <c r="S129" t="str">
        <f t="shared" ca="1" si="10"/>
        <v>0</v>
      </c>
      <c r="T129">
        <f t="shared" si="11"/>
        <v>3.21</v>
      </c>
    </row>
    <row r="130" spans="1:20" x14ac:dyDescent="0.3">
      <c r="A130" t="s">
        <v>281</v>
      </c>
      <c r="B130" t="s">
        <v>282</v>
      </c>
      <c r="C130" t="s">
        <v>36</v>
      </c>
      <c r="D130" t="s">
        <v>31</v>
      </c>
      <c r="E130" s="1">
        <v>44619</v>
      </c>
      <c r="F130" t="s">
        <v>14</v>
      </c>
      <c r="G130">
        <v>8809</v>
      </c>
      <c r="H130">
        <v>7719</v>
      </c>
      <c r="I130">
        <v>2.92</v>
      </c>
      <c r="J130">
        <v>39</v>
      </c>
      <c r="K130">
        <f t="shared" ca="1" si="6"/>
        <v>1292</v>
      </c>
      <c r="L130" t="str">
        <f t="shared" si="7"/>
        <v>Average</v>
      </c>
      <c r="M130" t="str">
        <f>VLOOKUP(D130,'Faculty head'!$A$2:$B$5,2,FALSE)</f>
        <v>Dr. Sharma</v>
      </c>
      <c r="N130" t="str">
        <f t="shared" si="8"/>
        <v>YES</v>
      </c>
      <c r="P130" s="6" t="str">
        <f t="shared" si="9"/>
        <v>2022-2023</v>
      </c>
      <c r="S130" t="str">
        <f t="shared" ca="1" si="10"/>
        <v>0</v>
      </c>
      <c r="T130">
        <f t="shared" si="11"/>
        <v>2.92</v>
      </c>
    </row>
    <row r="131" spans="1:20" x14ac:dyDescent="0.3">
      <c r="A131" t="s">
        <v>283</v>
      </c>
      <c r="B131" t="s">
        <v>284</v>
      </c>
      <c r="C131" t="s">
        <v>25</v>
      </c>
      <c r="D131" t="s">
        <v>62</v>
      </c>
      <c r="E131" s="1">
        <v>45037</v>
      </c>
      <c r="F131" t="s">
        <v>39</v>
      </c>
      <c r="G131">
        <v>5590</v>
      </c>
      <c r="H131">
        <v>9943</v>
      </c>
      <c r="I131">
        <v>2.37</v>
      </c>
      <c r="J131">
        <v>4</v>
      </c>
      <c r="K131">
        <f t="shared" ref="K131:K194" ca="1" si="12">IF(F131="Enrolled",TODAY()-E131,0)</f>
        <v>0</v>
      </c>
      <c r="L131" t="str">
        <f t="shared" ref="L131:L194" si="13">_xlfn.IFS(I131&gt;=3.5,"Excellent",I131&gt;=3,"Good",I131&gt;=2,"Average",I131&lt;2,"Poor")</f>
        <v>Average</v>
      </c>
      <c r="M131" t="str">
        <f>VLOOKUP(D131,'Faculty head'!$A$2:$B$5,2,FALSE)</f>
        <v>Dr. Sinha</v>
      </c>
      <c r="N131" t="str">
        <f t="shared" ref="N131:N194" si="14">IF(H131&gt;=0.5*G131,"YES","NO")</f>
        <v>YES</v>
      </c>
      <c r="P131" s="6" t="str">
        <f t="shared" ref="P131:P194" si="15">YEAR(E131) &amp; "-" &amp; (YEAR(E131)+1)</f>
        <v>2023-2024</v>
      </c>
      <c r="S131" t="str">
        <f t="shared" ref="S131:S194" ca="1" si="16">IF(F131="Completed", TODAY()-E131, "0")</f>
        <v>0</v>
      </c>
      <c r="T131">
        <f t="shared" ref="T131:T194" si="17">INDEX(I:I, MATCH(A131, A:A, 0))</f>
        <v>2.37</v>
      </c>
    </row>
    <row r="132" spans="1:20" x14ac:dyDescent="0.3">
      <c r="A132" t="s">
        <v>285</v>
      </c>
      <c r="B132" t="s">
        <v>286</v>
      </c>
      <c r="C132" t="s">
        <v>36</v>
      </c>
      <c r="D132" t="s">
        <v>31</v>
      </c>
      <c r="E132" s="1">
        <v>44714</v>
      </c>
      <c r="F132" t="s">
        <v>19</v>
      </c>
      <c r="G132">
        <v>4728</v>
      </c>
      <c r="H132">
        <v>2909</v>
      </c>
      <c r="I132">
        <v>3.64</v>
      </c>
      <c r="J132">
        <v>39</v>
      </c>
      <c r="K132">
        <f t="shared" ca="1" si="12"/>
        <v>0</v>
      </c>
      <c r="L132" t="str">
        <f t="shared" si="13"/>
        <v>Excellent</v>
      </c>
      <c r="M132" t="str">
        <f>VLOOKUP(D132,'Faculty head'!$A$2:$B$5,2,FALSE)</f>
        <v>Dr. Sharma</v>
      </c>
      <c r="N132" t="str">
        <f t="shared" si="14"/>
        <v>YES</v>
      </c>
      <c r="P132" s="6" t="str">
        <f t="shared" si="15"/>
        <v>2022-2023</v>
      </c>
      <c r="S132">
        <f t="shared" ca="1" si="16"/>
        <v>1197</v>
      </c>
      <c r="T132">
        <f t="shared" si="17"/>
        <v>3.64</v>
      </c>
    </row>
    <row r="133" spans="1:20" x14ac:dyDescent="0.3">
      <c r="A133" t="s">
        <v>287</v>
      </c>
      <c r="B133" t="s">
        <v>288</v>
      </c>
      <c r="C133" t="s">
        <v>28</v>
      </c>
      <c r="D133" t="s">
        <v>31</v>
      </c>
      <c r="E133" s="1">
        <v>44689</v>
      </c>
      <c r="F133" t="s">
        <v>19</v>
      </c>
      <c r="G133">
        <v>9469</v>
      </c>
      <c r="H133">
        <v>6841</v>
      </c>
      <c r="I133">
        <v>2.94</v>
      </c>
      <c r="J133">
        <v>53</v>
      </c>
      <c r="K133">
        <f t="shared" ca="1" si="12"/>
        <v>0</v>
      </c>
      <c r="L133" t="str">
        <f t="shared" si="13"/>
        <v>Average</v>
      </c>
      <c r="M133" t="str">
        <f>VLOOKUP(D133,'Faculty head'!$A$2:$B$5,2,FALSE)</f>
        <v>Dr. Sharma</v>
      </c>
      <c r="N133" t="str">
        <f t="shared" si="14"/>
        <v>YES</v>
      </c>
      <c r="P133" s="6" t="str">
        <f t="shared" si="15"/>
        <v>2022-2023</v>
      </c>
      <c r="S133">
        <f t="shared" ca="1" si="16"/>
        <v>1222</v>
      </c>
      <c r="T133">
        <f t="shared" si="17"/>
        <v>2.94</v>
      </c>
    </row>
    <row r="134" spans="1:20" x14ac:dyDescent="0.3">
      <c r="A134" t="s">
        <v>289</v>
      </c>
      <c r="B134" t="s">
        <v>290</v>
      </c>
      <c r="C134" t="s">
        <v>57</v>
      </c>
      <c r="D134" t="s">
        <v>62</v>
      </c>
      <c r="E134" s="1">
        <v>44773</v>
      </c>
      <c r="F134" t="s">
        <v>14</v>
      </c>
      <c r="G134">
        <v>10140</v>
      </c>
      <c r="H134">
        <v>8620</v>
      </c>
      <c r="I134">
        <v>3.6</v>
      </c>
      <c r="J134">
        <v>115</v>
      </c>
      <c r="K134">
        <f t="shared" ca="1" si="12"/>
        <v>1138</v>
      </c>
      <c r="L134" t="str">
        <f t="shared" si="13"/>
        <v>Excellent</v>
      </c>
      <c r="M134" t="str">
        <f>VLOOKUP(D134,'Faculty head'!$A$2:$B$5,2,FALSE)</f>
        <v>Dr. Sinha</v>
      </c>
      <c r="N134" t="str">
        <f t="shared" si="14"/>
        <v>YES</v>
      </c>
      <c r="P134" s="6" t="str">
        <f t="shared" si="15"/>
        <v>2022-2023</v>
      </c>
      <c r="S134" t="str">
        <f t="shared" ca="1" si="16"/>
        <v>0</v>
      </c>
      <c r="T134">
        <f t="shared" si="17"/>
        <v>3.6</v>
      </c>
    </row>
    <row r="135" spans="1:20" x14ac:dyDescent="0.3">
      <c r="A135" t="s">
        <v>291</v>
      </c>
      <c r="B135" t="s">
        <v>292</v>
      </c>
      <c r="C135" t="s">
        <v>36</v>
      </c>
      <c r="D135" t="s">
        <v>31</v>
      </c>
      <c r="E135" s="1">
        <v>45307</v>
      </c>
      <c r="F135" t="s">
        <v>14</v>
      </c>
      <c r="G135">
        <v>9766</v>
      </c>
      <c r="H135">
        <v>5059</v>
      </c>
      <c r="I135">
        <v>3.41</v>
      </c>
      <c r="J135">
        <v>56</v>
      </c>
      <c r="K135">
        <f t="shared" ca="1" si="12"/>
        <v>604</v>
      </c>
      <c r="L135" t="str">
        <f t="shared" si="13"/>
        <v>Good</v>
      </c>
      <c r="M135" t="str">
        <f>VLOOKUP(D135,'Faculty head'!$A$2:$B$5,2,FALSE)</f>
        <v>Dr. Sharma</v>
      </c>
      <c r="N135" t="str">
        <f t="shared" si="14"/>
        <v>YES</v>
      </c>
      <c r="P135" s="6" t="str">
        <f t="shared" si="15"/>
        <v>2024-2025</v>
      </c>
      <c r="S135" t="str">
        <f t="shared" ca="1" si="16"/>
        <v>0</v>
      </c>
      <c r="T135">
        <f t="shared" si="17"/>
        <v>3.41</v>
      </c>
    </row>
    <row r="136" spans="1:20" x14ac:dyDescent="0.3">
      <c r="A136" t="s">
        <v>293</v>
      </c>
      <c r="B136" t="s">
        <v>294</v>
      </c>
      <c r="C136" t="s">
        <v>22</v>
      </c>
      <c r="D136" t="s">
        <v>31</v>
      </c>
      <c r="E136" s="1">
        <v>45259</v>
      </c>
      <c r="F136" t="s">
        <v>19</v>
      </c>
      <c r="G136">
        <v>3860</v>
      </c>
      <c r="H136">
        <v>8811</v>
      </c>
      <c r="I136">
        <v>3.15</v>
      </c>
      <c r="J136">
        <v>103</v>
      </c>
      <c r="K136">
        <f t="shared" ca="1" si="12"/>
        <v>0</v>
      </c>
      <c r="L136" t="str">
        <f t="shared" si="13"/>
        <v>Good</v>
      </c>
      <c r="M136" t="str">
        <f>VLOOKUP(D136,'Faculty head'!$A$2:$B$5,2,FALSE)</f>
        <v>Dr. Sharma</v>
      </c>
      <c r="N136" t="str">
        <f t="shared" si="14"/>
        <v>YES</v>
      </c>
      <c r="P136" s="6" t="str">
        <f t="shared" si="15"/>
        <v>2023-2024</v>
      </c>
      <c r="S136">
        <f t="shared" ca="1" si="16"/>
        <v>652</v>
      </c>
      <c r="T136">
        <f t="shared" si="17"/>
        <v>3.15</v>
      </c>
    </row>
    <row r="137" spans="1:20" x14ac:dyDescent="0.3">
      <c r="A137" t="s">
        <v>295</v>
      </c>
      <c r="B137" t="s">
        <v>296</v>
      </c>
      <c r="C137" t="s">
        <v>17</v>
      </c>
      <c r="D137" t="s">
        <v>13</v>
      </c>
      <c r="E137" s="1">
        <v>45109</v>
      </c>
      <c r="F137" t="s">
        <v>19</v>
      </c>
      <c r="G137">
        <v>7810</v>
      </c>
      <c r="H137">
        <v>857</v>
      </c>
      <c r="I137">
        <v>3.97</v>
      </c>
      <c r="J137">
        <v>63</v>
      </c>
      <c r="K137">
        <f t="shared" ca="1" si="12"/>
        <v>0</v>
      </c>
      <c r="L137" t="str">
        <f t="shared" si="13"/>
        <v>Excellent</v>
      </c>
      <c r="M137" t="str">
        <f>VLOOKUP(D137,'Faculty head'!$A$2:$B$5,2,FALSE)</f>
        <v xml:space="preserve"> Dr. Mehta</v>
      </c>
      <c r="N137" t="str">
        <f t="shared" si="14"/>
        <v>NO</v>
      </c>
      <c r="P137" s="6" t="str">
        <f t="shared" si="15"/>
        <v>2023-2024</v>
      </c>
      <c r="S137">
        <f t="shared" ca="1" si="16"/>
        <v>802</v>
      </c>
      <c r="T137">
        <f t="shared" si="17"/>
        <v>3.97</v>
      </c>
    </row>
    <row r="138" spans="1:20" x14ac:dyDescent="0.3">
      <c r="A138" t="s">
        <v>297</v>
      </c>
      <c r="B138" t="s">
        <v>298</v>
      </c>
      <c r="C138" t="s">
        <v>28</v>
      </c>
      <c r="D138" t="s">
        <v>31</v>
      </c>
      <c r="E138" s="1">
        <v>45364</v>
      </c>
      <c r="F138" t="s">
        <v>39</v>
      </c>
      <c r="G138">
        <v>2993</v>
      </c>
      <c r="H138">
        <v>1240</v>
      </c>
      <c r="I138">
        <v>3.79</v>
      </c>
      <c r="J138">
        <v>111</v>
      </c>
      <c r="K138">
        <f t="shared" ca="1" si="12"/>
        <v>0</v>
      </c>
      <c r="L138" t="str">
        <f t="shared" si="13"/>
        <v>Excellent</v>
      </c>
      <c r="M138" t="str">
        <f>VLOOKUP(D138,'Faculty head'!$A$2:$B$5,2,FALSE)</f>
        <v>Dr. Sharma</v>
      </c>
      <c r="N138" t="str">
        <f t="shared" si="14"/>
        <v>NO</v>
      </c>
      <c r="P138" s="6" t="str">
        <f t="shared" si="15"/>
        <v>2024-2025</v>
      </c>
      <c r="S138" t="str">
        <f t="shared" ca="1" si="16"/>
        <v>0</v>
      </c>
      <c r="T138">
        <f t="shared" si="17"/>
        <v>3.79</v>
      </c>
    </row>
    <row r="139" spans="1:20" x14ac:dyDescent="0.3">
      <c r="A139" t="s">
        <v>299</v>
      </c>
      <c r="B139" t="s">
        <v>300</v>
      </c>
      <c r="C139" t="s">
        <v>28</v>
      </c>
      <c r="D139" t="s">
        <v>18</v>
      </c>
      <c r="E139" s="1">
        <v>44745</v>
      </c>
      <c r="F139" t="s">
        <v>14</v>
      </c>
      <c r="G139">
        <v>2004</v>
      </c>
      <c r="H139">
        <v>965</v>
      </c>
      <c r="I139">
        <v>3.84</v>
      </c>
      <c r="J139">
        <v>87</v>
      </c>
      <c r="K139">
        <f t="shared" ca="1" si="12"/>
        <v>1166</v>
      </c>
      <c r="L139" t="str">
        <f t="shared" si="13"/>
        <v>Excellent</v>
      </c>
      <c r="M139" t="str">
        <f>VLOOKUP(D139,'Faculty head'!$A$2:$B$5,2,FALSE)</f>
        <v>Dr. Roy</v>
      </c>
      <c r="N139" t="str">
        <f t="shared" si="14"/>
        <v>NO</v>
      </c>
      <c r="P139" s="6" t="str">
        <f t="shared" si="15"/>
        <v>2022-2023</v>
      </c>
      <c r="S139" t="str">
        <f t="shared" ca="1" si="16"/>
        <v>0</v>
      </c>
      <c r="T139">
        <f t="shared" si="17"/>
        <v>3.84</v>
      </c>
    </row>
    <row r="140" spans="1:20" x14ac:dyDescent="0.3">
      <c r="A140" t="s">
        <v>301</v>
      </c>
      <c r="B140" t="s">
        <v>302</v>
      </c>
      <c r="C140" t="s">
        <v>57</v>
      </c>
      <c r="D140" t="s">
        <v>13</v>
      </c>
      <c r="E140" s="1">
        <v>44756</v>
      </c>
      <c r="F140" t="s">
        <v>39</v>
      </c>
      <c r="G140">
        <v>8745</v>
      </c>
      <c r="H140">
        <v>7279</v>
      </c>
      <c r="I140">
        <v>2.97</v>
      </c>
      <c r="J140">
        <v>31</v>
      </c>
      <c r="K140">
        <f t="shared" ca="1" si="12"/>
        <v>0</v>
      </c>
      <c r="L140" t="str">
        <f t="shared" si="13"/>
        <v>Average</v>
      </c>
      <c r="M140" t="str">
        <f>VLOOKUP(D140,'Faculty head'!$A$2:$B$5,2,FALSE)</f>
        <v xml:space="preserve"> Dr. Mehta</v>
      </c>
      <c r="N140" t="str">
        <f t="shared" si="14"/>
        <v>YES</v>
      </c>
      <c r="P140" s="6" t="str">
        <f t="shared" si="15"/>
        <v>2022-2023</v>
      </c>
      <c r="S140" t="str">
        <f t="shared" ca="1" si="16"/>
        <v>0</v>
      </c>
      <c r="T140">
        <f t="shared" si="17"/>
        <v>2.97</v>
      </c>
    </row>
    <row r="141" spans="1:20" x14ac:dyDescent="0.3">
      <c r="A141" t="s">
        <v>303</v>
      </c>
      <c r="B141" t="s">
        <v>304</v>
      </c>
      <c r="C141" t="s">
        <v>36</v>
      </c>
      <c r="D141" t="s">
        <v>18</v>
      </c>
      <c r="E141" s="1">
        <v>44631</v>
      </c>
      <c r="F141" t="s">
        <v>14</v>
      </c>
      <c r="G141">
        <v>13687</v>
      </c>
      <c r="H141">
        <v>366</v>
      </c>
      <c r="I141">
        <v>3.07</v>
      </c>
      <c r="J141">
        <v>39</v>
      </c>
      <c r="K141">
        <f t="shared" ca="1" si="12"/>
        <v>1280</v>
      </c>
      <c r="L141" t="str">
        <f t="shared" si="13"/>
        <v>Good</v>
      </c>
      <c r="M141" t="str">
        <f>VLOOKUP(D141,'Faculty head'!$A$2:$B$5,2,FALSE)</f>
        <v>Dr. Roy</v>
      </c>
      <c r="N141" t="str">
        <f t="shared" si="14"/>
        <v>NO</v>
      </c>
      <c r="P141" s="6" t="str">
        <f t="shared" si="15"/>
        <v>2022-2023</v>
      </c>
      <c r="S141" t="str">
        <f t="shared" ca="1" si="16"/>
        <v>0</v>
      </c>
      <c r="T141">
        <f t="shared" si="17"/>
        <v>3.07</v>
      </c>
    </row>
    <row r="142" spans="1:20" x14ac:dyDescent="0.3">
      <c r="A142" t="s">
        <v>305</v>
      </c>
      <c r="B142" t="s">
        <v>306</v>
      </c>
      <c r="C142" t="s">
        <v>54</v>
      </c>
      <c r="D142" t="s">
        <v>13</v>
      </c>
      <c r="E142" s="1">
        <v>44766</v>
      </c>
      <c r="F142" t="s">
        <v>14</v>
      </c>
      <c r="G142">
        <v>14018</v>
      </c>
      <c r="H142">
        <v>463</v>
      </c>
      <c r="I142">
        <v>2.0699999999999998</v>
      </c>
      <c r="J142">
        <v>33</v>
      </c>
      <c r="K142">
        <f t="shared" ca="1" si="12"/>
        <v>1145</v>
      </c>
      <c r="L142" t="str">
        <f t="shared" si="13"/>
        <v>Average</v>
      </c>
      <c r="M142" t="str">
        <f>VLOOKUP(D142,'Faculty head'!$A$2:$B$5,2,FALSE)</f>
        <v xml:space="preserve"> Dr. Mehta</v>
      </c>
      <c r="N142" t="str">
        <f t="shared" si="14"/>
        <v>NO</v>
      </c>
      <c r="P142" s="6" t="str">
        <f t="shared" si="15"/>
        <v>2022-2023</v>
      </c>
      <c r="S142" t="str">
        <f t="shared" ca="1" si="16"/>
        <v>0</v>
      </c>
      <c r="T142">
        <f t="shared" si="17"/>
        <v>2.0699999999999998</v>
      </c>
    </row>
    <row r="143" spans="1:20" x14ac:dyDescent="0.3">
      <c r="A143" t="s">
        <v>307</v>
      </c>
      <c r="B143" t="s">
        <v>308</v>
      </c>
      <c r="C143" t="s">
        <v>57</v>
      </c>
      <c r="D143" t="s">
        <v>31</v>
      </c>
      <c r="E143" s="1">
        <v>44841</v>
      </c>
      <c r="F143" t="s">
        <v>14</v>
      </c>
      <c r="G143">
        <v>9817</v>
      </c>
      <c r="H143">
        <v>5564</v>
      </c>
      <c r="I143">
        <v>2.57</v>
      </c>
      <c r="J143">
        <v>48</v>
      </c>
      <c r="K143">
        <f t="shared" ca="1" si="12"/>
        <v>1070</v>
      </c>
      <c r="L143" t="str">
        <f t="shared" si="13"/>
        <v>Average</v>
      </c>
      <c r="M143" t="str">
        <f>VLOOKUP(D143,'Faculty head'!$A$2:$B$5,2,FALSE)</f>
        <v>Dr. Sharma</v>
      </c>
      <c r="N143" t="str">
        <f t="shared" si="14"/>
        <v>YES</v>
      </c>
      <c r="P143" s="6" t="str">
        <f t="shared" si="15"/>
        <v>2022-2023</v>
      </c>
      <c r="S143" t="str">
        <f t="shared" ca="1" si="16"/>
        <v>0</v>
      </c>
      <c r="T143">
        <f t="shared" si="17"/>
        <v>2.57</v>
      </c>
    </row>
    <row r="144" spans="1:20" x14ac:dyDescent="0.3">
      <c r="A144" t="s">
        <v>309</v>
      </c>
      <c r="B144" t="s">
        <v>310</v>
      </c>
      <c r="C144" t="s">
        <v>28</v>
      </c>
      <c r="D144" t="s">
        <v>13</v>
      </c>
      <c r="E144" s="1">
        <v>45000</v>
      </c>
      <c r="F144" t="s">
        <v>19</v>
      </c>
      <c r="G144">
        <v>13150</v>
      </c>
      <c r="H144">
        <v>5003</v>
      </c>
      <c r="I144">
        <v>2.38</v>
      </c>
      <c r="J144">
        <v>87</v>
      </c>
      <c r="K144">
        <f t="shared" ca="1" si="12"/>
        <v>0</v>
      </c>
      <c r="L144" t="str">
        <f t="shared" si="13"/>
        <v>Average</v>
      </c>
      <c r="M144" t="str">
        <f>VLOOKUP(D144,'Faculty head'!$A$2:$B$5,2,FALSE)</f>
        <v xml:space="preserve"> Dr. Mehta</v>
      </c>
      <c r="N144" t="str">
        <f t="shared" si="14"/>
        <v>NO</v>
      </c>
      <c r="P144" s="6" t="str">
        <f t="shared" si="15"/>
        <v>2023-2024</v>
      </c>
      <c r="S144">
        <f t="shared" ca="1" si="16"/>
        <v>911</v>
      </c>
      <c r="T144">
        <f t="shared" si="17"/>
        <v>2.38</v>
      </c>
    </row>
    <row r="145" spans="1:20" x14ac:dyDescent="0.3">
      <c r="A145" t="s">
        <v>311</v>
      </c>
      <c r="B145" t="s">
        <v>312</v>
      </c>
      <c r="C145" t="s">
        <v>28</v>
      </c>
      <c r="D145" t="s">
        <v>13</v>
      </c>
      <c r="E145" s="1">
        <v>45123</v>
      </c>
      <c r="F145" t="s">
        <v>19</v>
      </c>
      <c r="G145">
        <v>14774</v>
      </c>
      <c r="H145">
        <v>3722</v>
      </c>
      <c r="I145">
        <v>3.78</v>
      </c>
      <c r="J145">
        <v>106</v>
      </c>
      <c r="K145">
        <f t="shared" ca="1" si="12"/>
        <v>0</v>
      </c>
      <c r="L145" t="str">
        <f t="shared" si="13"/>
        <v>Excellent</v>
      </c>
      <c r="M145" t="str">
        <f>VLOOKUP(D145,'Faculty head'!$A$2:$B$5,2,FALSE)</f>
        <v xml:space="preserve"> Dr. Mehta</v>
      </c>
      <c r="N145" t="str">
        <f t="shared" si="14"/>
        <v>NO</v>
      </c>
      <c r="P145" s="6" t="str">
        <f t="shared" si="15"/>
        <v>2023-2024</v>
      </c>
      <c r="S145">
        <f t="shared" ca="1" si="16"/>
        <v>788</v>
      </c>
      <c r="T145">
        <f t="shared" si="17"/>
        <v>3.78</v>
      </c>
    </row>
    <row r="146" spans="1:20" x14ac:dyDescent="0.3">
      <c r="A146" t="s">
        <v>313</v>
      </c>
      <c r="B146" t="s">
        <v>314</v>
      </c>
      <c r="C146" t="s">
        <v>36</v>
      </c>
      <c r="D146" t="s">
        <v>31</v>
      </c>
      <c r="E146" s="1">
        <v>45368</v>
      </c>
      <c r="F146" t="s">
        <v>14</v>
      </c>
      <c r="G146">
        <v>5340</v>
      </c>
      <c r="H146">
        <v>8997</v>
      </c>
      <c r="I146">
        <v>2.54</v>
      </c>
      <c r="J146">
        <v>59</v>
      </c>
      <c r="K146">
        <f t="shared" ca="1" si="12"/>
        <v>543</v>
      </c>
      <c r="L146" t="str">
        <f t="shared" si="13"/>
        <v>Average</v>
      </c>
      <c r="M146" t="str">
        <f>VLOOKUP(D146,'Faculty head'!$A$2:$B$5,2,FALSE)</f>
        <v>Dr. Sharma</v>
      </c>
      <c r="N146" t="str">
        <f t="shared" si="14"/>
        <v>YES</v>
      </c>
      <c r="P146" s="6" t="str">
        <f t="shared" si="15"/>
        <v>2024-2025</v>
      </c>
      <c r="S146" t="str">
        <f t="shared" ca="1" si="16"/>
        <v>0</v>
      </c>
      <c r="T146">
        <f t="shared" si="17"/>
        <v>2.54</v>
      </c>
    </row>
    <row r="147" spans="1:20" x14ac:dyDescent="0.3">
      <c r="A147" t="s">
        <v>315</v>
      </c>
      <c r="B147" t="s">
        <v>316</v>
      </c>
      <c r="C147" t="s">
        <v>22</v>
      </c>
      <c r="D147" t="s">
        <v>31</v>
      </c>
      <c r="E147" s="1">
        <v>44579</v>
      </c>
      <c r="F147" t="s">
        <v>19</v>
      </c>
      <c r="G147">
        <v>12094</v>
      </c>
      <c r="H147">
        <v>3403</v>
      </c>
      <c r="I147">
        <v>2.27</v>
      </c>
      <c r="J147">
        <v>69</v>
      </c>
      <c r="K147">
        <f t="shared" ca="1" si="12"/>
        <v>0</v>
      </c>
      <c r="L147" t="str">
        <f t="shared" si="13"/>
        <v>Average</v>
      </c>
      <c r="M147" t="str">
        <f>VLOOKUP(D147,'Faculty head'!$A$2:$B$5,2,FALSE)</f>
        <v>Dr. Sharma</v>
      </c>
      <c r="N147" t="str">
        <f t="shared" si="14"/>
        <v>NO</v>
      </c>
      <c r="P147" s="6" t="str">
        <f t="shared" si="15"/>
        <v>2022-2023</v>
      </c>
      <c r="S147">
        <f t="shared" ca="1" si="16"/>
        <v>1332</v>
      </c>
      <c r="T147">
        <f t="shared" si="17"/>
        <v>2.27</v>
      </c>
    </row>
    <row r="148" spans="1:20" x14ac:dyDescent="0.3">
      <c r="A148" t="s">
        <v>317</v>
      </c>
      <c r="B148" t="s">
        <v>318</v>
      </c>
      <c r="C148" t="s">
        <v>54</v>
      </c>
      <c r="D148" t="s">
        <v>13</v>
      </c>
      <c r="E148" s="1">
        <v>45014</v>
      </c>
      <c r="F148" t="s">
        <v>14</v>
      </c>
      <c r="G148">
        <v>14344</v>
      </c>
      <c r="H148">
        <v>1358</v>
      </c>
      <c r="I148">
        <v>3.34</v>
      </c>
      <c r="J148">
        <v>3</v>
      </c>
      <c r="K148">
        <f t="shared" ca="1" si="12"/>
        <v>897</v>
      </c>
      <c r="L148" t="str">
        <f t="shared" si="13"/>
        <v>Good</v>
      </c>
      <c r="M148" t="str">
        <f>VLOOKUP(D148,'Faculty head'!$A$2:$B$5,2,FALSE)</f>
        <v xml:space="preserve"> Dr. Mehta</v>
      </c>
      <c r="N148" t="str">
        <f t="shared" si="14"/>
        <v>NO</v>
      </c>
      <c r="P148" s="6" t="str">
        <f t="shared" si="15"/>
        <v>2023-2024</v>
      </c>
      <c r="S148" t="str">
        <f t="shared" ca="1" si="16"/>
        <v>0</v>
      </c>
      <c r="T148">
        <f t="shared" si="17"/>
        <v>3.34</v>
      </c>
    </row>
    <row r="149" spans="1:20" x14ac:dyDescent="0.3">
      <c r="A149" t="s">
        <v>319</v>
      </c>
      <c r="B149" t="s">
        <v>320</v>
      </c>
      <c r="C149" t="s">
        <v>54</v>
      </c>
      <c r="D149" t="s">
        <v>18</v>
      </c>
      <c r="E149" s="1">
        <v>44794</v>
      </c>
      <c r="F149" t="s">
        <v>14</v>
      </c>
      <c r="G149">
        <v>7247</v>
      </c>
      <c r="H149">
        <v>6919</v>
      </c>
      <c r="I149">
        <v>2.27</v>
      </c>
      <c r="J149">
        <v>109</v>
      </c>
      <c r="K149">
        <f t="shared" ca="1" si="12"/>
        <v>1117</v>
      </c>
      <c r="L149" t="str">
        <f t="shared" si="13"/>
        <v>Average</v>
      </c>
      <c r="M149" t="str">
        <f>VLOOKUP(D149,'Faculty head'!$A$2:$B$5,2,FALSE)</f>
        <v>Dr. Roy</v>
      </c>
      <c r="N149" t="str">
        <f t="shared" si="14"/>
        <v>YES</v>
      </c>
      <c r="P149" s="6" t="str">
        <f t="shared" si="15"/>
        <v>2022-2023</v>
      </c>
      <c r="S149" t="str">
        <f t="shared" ca="1" si="16"/>
        <v>0</v>
      </c>
      <c r="T149">
        <f t="shared" si="17"/>
        <v>2.27</v>
      </c>
    </row>
    <row r="150" spans="1:20" x14ac:dyDescent="0.3">
      <c r="A150" t="s">
        <v>321</v>
      </c>
      <c r="B150" t="s">
        <v>322</v>
      </c>
      <c r="C150" t="s">
        <v>36</v>
      </c>
      <c r="D150" t="s">
        <v>62</v>
      </c>
      <c r="E150" s="1">
        <v>45138</v>
      </c>
      <c r="F150" t="s">
        <v>14</v>
      </c>
      <c r="G150">
        <v>8141</v>
      </c>
      <c r="H150">
        <v>427</v>
      </c>
      <c r="I150">
        <v>2.17</v>
      </c>
      <c r="J150">
        <v>113</v>
      </c>
      <c r="K150">
        <f t="shared" ca="1" si="12"/>
        <v>773</v>
      </c>
      <c r="L150" t="str">
        <f t="shared" si="13"/>
        <v>Average</v>
      </c>
      <c r="M150" t="str">
        <f>VLOOKUP(D150,'Faculty head'!$A$2:$B$5,2,FALSE)</f>
        <v>Dr. Sinha</v>
      </c>
      <c r="N150" t="str">
        <f t="shared" si="14"/>
        <v>NO</v>
      </c>
      <c r="P150" s="6" t="str">
        <f t="shared" si="15"/>
        <v>2023-2024</v>
      </c>
      <c r="S150" t="str">
        <f t="shared" ca="1" si="16"/>
        <v>0</v>
      </c>
      <c r="T150">
        <f t="shared" si="17"/>
        <v>2.17</v>
      </c>
    </row>
    <row r="151" spans="1:20" x14ac:dyDescent="0.3">
      <c r="A151" t="s">
        <v>323</v>
      </c>
      <c r="B151" t="s">
        <v>324</v>
      </c>
      <c r="C151" t="s">
        <v>54</v>
      </c>
      <c r="D151" t="s">
        <v>62</v>
      </c>
      <c r="E151" s="1">
        <v>44696</v>
      </c>
      <c r="F151" t="s">
        <v>14</v>
      </c>
      <c r="G151">
        <v>9809</v>
      </c>
      <c r="H151">
        <v>8641</v>
      </c>
      <c r="I151">
        <v>2.4</v>
      </c>
      <c r="J151">
        <v>87</v>
      </c>
      <c r="K151">
        <f t="shared" ca="1" si="12"/>
        <v>1215</v>
      </c>
      <c r="L151" t="str">
        <f t="shared" si="13"/>
        <v>Average</v>
      </c>
      <c r="M151" t="str">
        <f>VLOOKUP(D151,'Faculty head'!$A$2:$B$5,2,FALSE)</f>
        <v>Dr. Sinha</v>
      </c>
      <c r="N151" t="str">
        <f t="shared" si="14"/>
        <v>YES</v>
      </c>
      <c r="P151" s="6" t="str">
        <f t="shared" si="15"/>
        <v>2022-2023</v>
      </c>
      <c r="S151" t="str">
        <f t="shared" ca="1" si="16"/>
        <v>0</v>
      </c>
      <c r="T151">
        <f t="shared" si="17"/>
        <v>2.4</v>
      </c>
    </row>
    <row r="152" spans="1:20" x14ac:dyDescent="0.3">
      <c r="A152" t="s">
        <v>325</v>
      </c>
      <c r="B152" t="s">
        <v>326</v>
      </c>
      <c r="C152" t="s">
        <v>17</v>
      </c>
      <c r="D152" t="s">
        <v>18</v>
      </c>
      <c r="E152" s="1">
        <v>44838</v>
      </c>
      <c r="F152" t="s">
        <v>14</v>
      </c>
      <c r="G152">
        <v>10454</v>
      </c>
      <c r="H152">
        <v>3317</v>
      </c>
      <c r="I152">
        <v>2.06</v>
      </c>
      <c r="J152">
        <v>29</v>
      </c>
      <c r="K152">
        <f t="shared" ca="1" si="12"/>
        <v>1073</v>
      </c>
      <c r="L152" t="str">
        <f t="shared" si="13"/>
        <v>Average</v>
      </c>
      <c r="M152" t="str">
        <f>VLOOKUP(D152,'Faculty head'!$A$2:$B$5,2,FALSE)</f>
        <v>Dr. Roy</v>
      </c>
      <c r="N152" t="str">
        <f t="shared" si="14"/>
        <v>NO</v>
      </c>
      <c r="P152" s="6" t="str">
        <f t="shared" si="15"/>
        <v>2022-2023</v>
      </c>
      <c r="S152" t="str">
        <f t="shared" ca="1" si="16"/>
        <v>0</v>
      </c>
      <c r="T152">
        <f t="shared" si="17"/>
        <v>2.06</v>
      </c>
    </row>
    <row r="153" spans="1:20" x14ac:dyDescent="0.3">
      <c r="A153" t="s">
        <v>327</v>
      </c>
      <c r="B153" t="s">
        <v>328</v>
      </c>
      <c r="C153" t="s">
        <v>54</v>
      </c>
      <c r="D153" t="s">
        <v>18</v>
      </c>
      <c r="E153" s="1">
        <v>45164</v>
      </c>
      <c r="F153" t="s">
        <v>14</v>
      </c>
      <c r="G153">
        <v>10121</v>
      </c>
      <c r="H153">
        <v>466</v>
      </c>
      <c r="I153">
        <v>2.3199999999999998</v>
      </c>
      <c r="J153">
        <v>90</v>
      </c>
      <c r="K153">
        <f t="shared" ca="1" si="12"/>
        <v>747</v>
      </c>
      <c r="L153" t="str">
        <f t="shared" si="13"/>
        <v>Average</v>
      </c>
      <c r="M153" t="str">
        <f>VLOOKUP(D153,'Faculty head'!$A$2:$B$5,2,FALSE)</f>
        <v>Dr. Roy</v>
      </c>
      <c r="N153" t="str">
        <f t="shared" si="14"/>
        <v>NO</v>
      </c>
      <c r="P153" s="6" t="str">
        <f t="shared" si="15"/>
        <v>2023-2024</v>
      </c>
      <c r="S153" t="str">
        <f t="shared" ca="1" si="16"/>
        <v>0</v>
      </c>
      <c r="T153">
        <f t="shared" si="17"/>
        <v>2.3199999999999998</v>
      </c>
    </row>
    <row r="154" spans="1:20" x14ac:dyDescent="0.3">
      <c r="A154" t="s">
        <v>329</v>
      </c>
      <c r="B154" t="s">
        <v>330</v>
      </c>
      <c r="C154" t="s">
        <v>36</v>
      </c>
      <c r="D154" t="s">
        <v>31</v>
      </c>
      <c r="E154" s="1">
        <v>45440</v>
      </c>
      <c r="F154" t="s">
        <v>14</v>
      </c>
      <c r="G154">
        <v>4736</v>
      </c>
      <c r="H154">
        <v>3962</v>
      </c>
      <c r="I154">
        <v>3.01</v>
      </c>
      <c r="J154">
        <v>17</v>
      </c>
      <c r="K154">
        <f t="shared" ca="1" si="12"/>
        <v>471</v>
      </c>
      <c r="L154" t="str">
        <f t="shared" si="13"/>
        <v>Good</v>
      </c>
      <c r="M154" t="str">
        <f>VLOOKUP(D154,'Faculty head'!$A$2:$B$5,2,FALSE)</f>
        <v>Dr. Sharma</v>
      </c>
      <c r="N154" t="str">
        <f t="shared" si="14"/>
        <v>YES</v>
      </c>
      <c r="P154" s="6" t="str">
        <f t="shared" si="15"/>
        <v>2024-2025</v>
      </c>
      <c r="S154" t="str">
        <f t="shared" ca="1" si="16"/>
        <v>0</v>
      </c>
      <c r="T154">
        <f t="shared" si="17"/>
        <v>3.01</v>
      </c>
    </row>
    <row r="155" spans="1:20" x14ac:dyDescent="0.3">
      <c r="A155" t="s">
        <v>331</v>
      </c>
      <c r="B155" t="s">
        <v>332</v>
      </c>
      <c r="C155" t="s">
        <v>28</v>
      </c>
      <c r="D155" t="s">
        <v>31</v>
      </c>
      <c r="E155" s="1">
        <v>44618</v>
      </c>
      <c r="F155" t="s">
        <v>39</v>
      </c>
      <c r="G155">
        <v>9014</v>
      </c>
      <c r="H155">
        <v>3013</v>
      </c>
      <c r="I155">
        <v>2.99</v>
      </c>
      <c r="J155">
        <v>45</v>
      </c>
      <c r="K155">
        <f t="shared" ca="1" si="12"/>
        <v>0</v>
      </c>
      <c r="L155" t="str">
        <f t="shared" si="13"/>
        <v>Average</v>
      </c>
      <c r="M155" t="str">
        <f>VLOOKUP(D155,'Faculty head'!$A$2:$B$5,2,FALSE)</f>
        <v>Dr. Sharma</v>
      </c>
      <c r="N155" t="str">
        <f t="shared" si="14"/>
        <v>NO</v>
      </c>
      <c r="P155" s="6" t="str">
        <f t="shared" si="15"/>
        <v>2022-2023</v>
      </c>
      <c r="S155" t="str">
        <f t="shared" ca="1" si="16"/>
        <v>0</v>
      </c>
      <c r="T155">
        <f t="shared" si="17"/>
        <v>2.99</v>
      </c>
    </row>
    <row r="156" spans="1:20" x14ac:dyDescent="0.3">
      <c r="A156" t="s">
        <v>333</v>
      </c>
      <c r="B156" t="s">
        <v>334</v>
      </c>
      <c r="C156" t="s">
        <v>12</v>
      </c>
      <c r="D156" t="s">
        <v>18</v>
      </c>
      <c r="E156" s="1">
        <v>45459</v>
      </c>
      <c r="F156" t="s">
        <v>14</v>
      </c>
      <c r="G156">
        <v>2715</v>
      </c>
      <c r="H156">
        <v>5649</v>
      </c>
      <c r="I156">
        <v>3.53</v>
      </c>
      <c r="J156">
        <v>0</v>
      </c>
      <c r="K156">
        <f t="shared" ca="1" si="12"/>
        <v>452</v>
      </c>
      <c r="L156" t="str">
        <f t="shared" si="13"/>
        <v>Excellent</v>
      </c>
      <c r="M156" t="str">
        <f>VLOOKUP(D156,'Faculty head'!$A$2:$B$5,2,FALSE)</f>
        <v>Dr. Roy</v>
      </c>
      <c r="N156" t="str">
        <f t="shared" si="14"/>
        <v>YES</v>
      </c>
      <c r="P156" s="6" t="str">
        <f t="shared" si="15"/>
        <v>2024-2025</v>
      </c>
      <c r="S156" t="str">
        <f t="shared" ca="1" si="16"/>
        <v>0</v>
      </c>
      <c r="T156">
        <f t="shared" si="17"/>
        <v>3.53</v>
      </c>
    </row>
    <row r="157" spans="1:20" x14ac:dyDescent="0.3">
      <c r="A157" t="s">
        <v>335</v>
      </c>
      <c r="B157" t="s">
        <v>336</v>
      </c>
      <c r="C157" t="s">
        <v>12</v>
      </c>
      <c r="D157" t="s">
        <v>18</v>
      </c>
      <c r="E157" s="1">
        <v>45000</v>
      </c>
      <c r="F157" t="s">
        <v>14</v>
      </c>
      <c r="G157">
        <v>13742</v>
      </c>
      <c r="H157">
        <v>7678</v>
      </c>
      <c r="I157">
        <v>2.35</v>
      </c>
      <c r="J157">
        <v>38</v>
      </c>
      <c r="K157">
        <f t="shared" ca="1" si="12"/>
        <v>911</v>
      </c>
      <c r="L157" t="str">
        <f t="shared" si="13"/>
        <v>Average</v>
      </c>
      <c r="M157" t="str">
        <f>VLOOKUP(D157,'Faculty head'!$A$2:$B$5,2,FALSE)</f>
        <v>Dr. Roy</v>
      </c>
      <c r="N157" t="str">
        <f t="shared" si="14"/>
        <v>YES</v>
      </c>
      <c r="P157" s="6" t="str">
        <f t="shared" si="15"/>
        <v>2023-2024</v>
      </c>
      <c r="S157" t="str">
        <f t="shared" ca="1" si="16"/>
        <v>0</v>
      </c>
      <c r="T157">
        <f t="shared" si="17"/>
        <v>2.35</v>
      </c>
    </row>
    <row r="158" spans="1:20" x14ac:dyDescent="0.3">
      <c r="A158" t="s">
        <v>337</v>
      </c>
      <c r="B158" t="s">
        <v>338</v>
      </c>
      <c r="C158" t="s">
        <v>36</v>
      </c>
      <c r="D158" t="s">
        <v>62</v>
      </c>
      <c r="E158" s="1">
        <v>44693</v>
      </c>
      <c r="F158" t="s">
        <v>19</v>
      </c>
      <c r="G158">
        <v>3617</v>
      </c>
      <c r="H158">
        <v>3075</v>
      </c>
      <c r="I158">
        <v>2.81</v>
      </c>
      <c r="J158">
        <v>5</v>
      </c>
      <c r="K158">
        <f t="shared" ca="1" si="12"/>
        <v>0</v>
      </c>
      <c r="L158" t="str">
        <f t="shared" si="13"/>
        <v>Average</v>
      </c>
      <c r="M158" t="str">
        <f>VLOOKUP(D158,'Faculty head'!$A$2:$B$5,2,FALSE)</f>
        <v>Dr. Sinha</v>
      </c>
      <c r="N158" t="str">
        <f t="shared" si="14"/>
        <v>YES</v>
      </c>
      <c r="P158" s="6" t="str">
        <f t="shared" si="15"/>
        <v>2022-2023</v>
      </c>
      <c r="S158">
        <f t="shared" ca="1" si="16"/>
        <v>1218</v>
      </c>
      <c r="T158">
        <f t="shared" si="17"/>
        <v>2.81</v>
      </c>
    </row>
    <row r="159" spans="1:20" x14ac:dyDescent="0.3">
      <c r="A159" t="s">
        <v>339</v>
      </c>
      <c r="B159" t="s">
        <v>340</v>
      </c>
      <c r="C159" t="s">
        <v>12</v>
      </c>
      <c r="D159" t="s">
        <v>31</v>
      </c>
      <c r="E159" s="1">
        <v>44706</v>
      </c>
      <c r="F159" t="s">
        <v>19</v>
      </c>
      <c r="G159">
        <v>13091</v>
      </c>
      <c r="H159">
        <v>8135</v>
      </c>
      <c r="I159">
        <v>3.49</v>
      </c>
      <c r="J159">
        <v>0</v>
      </c>
      <c r="K159">
        <f t="shared" ca="1" si="12"/>
        <v>0</v>
      </c>
      <c r="L159" t="str">
        <f t="shared" si="13"/>
        <v>Good</v>
      </c>
      <c r="M159" t="str">
        <f>VLOOKUP(D159,'Faculty head'!$A$2:$B$5,2,FALSE)</f>
        <v>Dr. Sharma</v>
      </c>
      <c r="N159" t="str">
        <f t="shared" si="14"/>
        <v>YES</v>
      </c>
      <c r="P159" s="6" t="str">
        <f t="shared" si="15"/>
        <v>2022-2023</v>
      </c>
      <c r="S159">
        <f t="shared" ca="1" si="16"/>
        <v>1205</v>
      </c>
      <c r="T159">
        <f t="shared" si="17"/>
        <v>3.49</v>
      </c>
    </row>
    <row r="160" spans="1:20" x14ac:dyDescent="0.3">
      <c r="A160" t="s">
        <v>341</v>
      </c>
      <c r="B160" t="s">
        <v>342</v>
      </c>
      <c r="C160" t="s">
        <v>28</v>
      </c>
      <c r="D160" t="s">
        <v>18</v>
      </c>
      <c r="E160" s="1">
        <v>45348</v>
      </c>
      <c r="F160" t="s">
        <v>39</v>
      </c>
      <c r="G160">
        <v>11936</v>
      </c>
      <c r="H160">
        <v>8739</v>
      </c>
      <c r="I160">
        <v>2.5299999999999998</v>
      </c>
      <c r="J160">
        <v>93</v>
      </c>
      <c r="K160">
        <f t="shared" ca="1" si="12"/>
        <v>0</v>
      </c>
      <c r="L160" t="str">
        <f t="shared" si="13"/>
        <v>Average</v>
      </c>
      <c r="M160" t="str">
        <f>VLOOKUP(D160,'Faculty head'!$A$2:$B$5,2,FALSE)</f>
        <v>Dr. Roy</v>
      </c>
      <c r="N160" t="str">
        <f t="shared" si="14"/>
        <v>YES</v>
      </c>
      <c r="P160" s="6" t="str">
        <f t="shared" si="15"/>
        <v>2024-2025</v>
      </c>
      <c r="S160" t="str">
        <f t="shared" ca="1" si="16"/>
        <v>0</v>
      </c>
      <c r="T160">
        <f t="shared" si="17"/>
        <v>2.5299999999999998</v>
      </c>
    </row>
    <row r="161" spans="1:20" x14ac:dyDescent="0.3">
      <c r="A161" t="s">
        <v>343</v>
      </c>
      <c r="B161" t="s">
        <v>344</v>
      </c>
      <c r="C161" t="s">
        <v>12</v>
      </c>
      <c r="D161" t="s">
        <v>13</v>
      </c>
      <c r="E161" s="1">
        <v>44605</v>
      </c>
      <c r="F161" t="s">
        <v>14</v>
      </c>
      <c r="G161">
        <v>14162</v>
      </c>
      <c r="H161">
        <v>7133</v>
      </c>
      <c r="I161">
        <v>3.75</v>
      </c>
      <c r="J161">
        <v>115</v>
      </c>
      <c r="K161">
        <f t="shared" ca="1" si="12"/>
        <v>1306</v>
      </c>
      <c r="L161" t="str">
        <f t="shared" si="13"/>
        <v>Excellent</v>
      </c>
      <c r="M161" t="str">
        <f>VLOOKUP(D161,'Faculty head'!$A$2:$B$5,2,FALSE)</f>
        <v xml:space="preserve"> Dr. Mehta</v>
      </c>
      <c r="N161" t="str">
        <f t="shared" si="14"/>
        <v>YES</v>
      </c>
      <c r="P161" s="6" t="str">
        <f t="shared" si="15"/>
        <v>2022-2023</v>
      </c>
      <c r="S161" t="str">
        <f t="shared" ca="1" si="16"/>
        <v>0</v>
      </c>
      <c r="T161">
        <f t="shared" si="17"/>
        <v>3.75</v>
      </c>
    </row>
    <row r="162" spans="1:20" x14ac:dyDescent="0.3">
      <c r="A162" t="s">
        <v>345</v>
      </c>
      <c r="B162" t="s">
        <v>346</v>
      </c>
      <c r="C162" t="s">
        <v>28</v>
      </c>
      <c r="D162" t="s">
        <v>13</v>
      </c>
      <c r="E162" s="1">
        <v>44579</v>
      </c>
      <c r="F162" t="s">
        <v>14</v>
      </c>
      <c r="G162">
        <v>12730</v>
      </c>
      <c r="H162">
        <v>8258</v>
      </c>
      <c r="I162">
        <v>3.22</v>
      </c>
      <c r="J162">
        <v>99</v>
      </c>
      <c r="K162">
        <f t="shared" ca="1" si="12"/>
        <v>1332</v>
      </c>
      <c r="L162" t="str">
        <f t="shared" si="13"/>
        <v>Good</v>
      </c>
      <c r="M162" t="str">
        <f>VLOOKUP(D162,'Faculty head'!$A$2:$B$5,2,FALSE)</f>
        <v xml:space="preserve"> Dr. Mehta</v>
      </c>
      <c r="N162" t="str">
        <f t="shared" si="14"/>
        <v>YES</v>
      </c>
      <c r="P162" s="6" t="str">
        <f t="shared" si="15"/>
        <v>2022-2023</v>
      </c>
      <c r="S162" t="str">
        <f t="shared" ca="1" si="16"/>
        <v>0</v>
      </c>
      <c r="T162">
        <f t="shared" si="17"/>
        <v>3.22</v>
      </c>
    </row>
    <row r="163" spans="1:20" x14ac:dyDescent="0.3">
      <c r="A163" t="s">
        <v>347</v>
      </c>
      <c r="B163" t="s">
        <v>348</v>
      </c>
      <c r="C163" t="s">
        <v>57</v>
      </c>
      <c r="D163" t="s">
        <v>18</v>
      </c>
      <c r="E163" s="1">
        <v>45213</v>
      </c>
      <c r="F163" t="s">
        <v>19</v>
      </c>
      <c r="G163">
        <v>12837</v>
      </c>
      <c r="H163">
        <v>3765</v>
      </c>
      <c r="I163">
        <v>3.52</v>
      </c>
      <c r="J163">
        <v>105</v>
      </c>
      <c r="K163">
        <f t="shared" ca="1" si="12"/>
        <v>0</v>
      </c>
      <c r="L163" t="str">
        <f t="shared" si="13"/>
        <v>Excellent</v>
      </c>
      <c r="M163" t="str">
        <f>VLOOKUP(D163,'Faculty head'!$A$2:$B$5,2,FALSE)</f>
        <v>Dr. Roy</v>
      </c>
      <c r="N163" t="str">
        <f t="shared" si="14"/>
        <v>NO</v>
      </c>
      <c r="P163" s="6" t="str">
        <f t="shared" si="15"/>
        <v>2023-2024</v>
      </c>
      <c r="S163">
        <f t="shared" ca="1" si="16"/>
        <v>698</v>
      </c>
      <c r="T163">
        <f t="shared" si="17"/>
        <v>3.52</v>
      </c>
    </row>
    <row r="164" spans="1:20" x14ac:dyDescent="0.3">
      <c r="A164" t="s">
        <v>349</v>
      </c>
      <c r="B164" t="s">
        <v>350</v>
      </c>
      <c r="C164" t="s">
        <v>28</v>
      </c>
      <c r="D164" t="s">
        <v>31</v>
      </c>
      <c r="E164" s="1">
        <v>45025</v>
      </c>
      <c r="F164" t="s">
        <v>39</v>
      </c>
      <c r="G164">
        <v>6301</v>
      </c>
      <c r="H164">
        <v>527</v>
      </c>
      <c r="I164">
        <v>3.23</v>
      </c>
      <c r="J164">
        <v>117</v>
      </c>
      <c r="K164">
        <f t="shared" ca="1" si="12"/>
        <v>0</v>
      </c>
      <c r="L164" t="str">
        <f t="shared" si="13"/>
        <v>Good</v>
      </c>
      <c r="M164" t="str">
        <f>VLOOKUP(D164,'Faculty head'!$A$2:$B$5,2,FALSE)</f>
        <v>Dr. Sharma</v>
      </c>
      <c r="N164" t="str">
        <f t="shared" si="14"/>
        <v>NO</v>
      </c>
      <c r="P164" s="6" t="str">
        <f t="shared" si="15"/>
        <v>2023-2024</v>
      </c>
      <c r="S164" t="str">
        <f t="shared" ca="1" si="16"/>
        <v>0</v>
      </c>
      <c r="T164">
        <f t="shared" si="17"/>
        <v>3.23</v>
      </c>
    </row>
    <row r="165" spans="1:20" x14ac:dyDescent="0.3">
      <c r="A165" t="s">
        <v>351</v>
      </c>
      <c r="B165" t="s">
        <v>352</v>
      </c>
      <c r="C165" t="s">
        <v>36</v>
      </c>
      <c r="D165" t="s">
        <v>31</v>
      </c>
      <c r="E165" s="1">
        <v>44706</v>
      </c>
      <c r="F165" t="s">
        <v>14</v>
      </c>
      <c r="G165">
        <v>12857</v>
      </c>
      <c r="H165">
        <v>2010</v>
      </c>
      <c r="I165">
        <v>2.76</v>
      </c>
      <c r="J165">
        <v>4</v>
      </c>
      <c r="K165">
        <f t="shared" ca="1" si="12"/>
        <v>1205</v>
      </c>
      <c r="L165" t="str">
        <f t="shared" si="13"/>
        <v>Average</v>
      </c>
      <c r="M165" t="str">
        <f>VLOOKUP(D165,'Faculty head'!$A$2:$B$5,2,FALSE)</f>
        <v>Dr. Sharma</v>
      </c>
      <c r="N165" t="str">
        <f t="shared" si="14"/>
        <v>NO</v>
      </c>
      <c r="P165" s="6" t="str">
        <f t="shared" si="15"/>
        <v>2022-2023</v>
      </c>
      <c r="S165" t="str">
        <f t="shared" ca="1" si="16"/>
        <v>0</v>
      </c>
      <c r="T165">
        <f t="shared" si="17"/>
        <v>2.76</v>
      </c>
    </row>
    <row r="166" spans="1:20" x14ac:dyDescent="0.3">
      <c r="A166" t="s">
        <v>353</v>
      </c>
      <c r="B166" t="s">
        <v>354</v>
      </c>
      <c r="C166" t="s">
        <v>25</v>
      </c>
      <c r="D166" t="s">
        <v>13</v>
      </c>
      <c r="E166" s="1">
        <v>44803</v>
      </c>
      <c r="F166" t="s">
        <v>14</v>
      </c>
      <c r="G166">
        <v>10432</v>
      </c>
      <c r="H166">
        <v>8752</v>
      </c>
      <c r="I166">
        <v>3.08</v>
      </c>
      <c r="J166">
        <v>77</v>
      </c>
      <c r="K166">
        <f t="shared" ca="1" si="12"/>
        <v>1108</v>
      </c>
      <c r="L166" t="str">
        <f t="shared" si="13"/>
        <v>Good</v>
      </c>
      <c r="M166" t="str">
        <f>VLOOKUP(D166,'Faculty head'!$A$2:$B$5,2,FALSE)</f>
        <v xml:space="preserve"> Dr. Mehta</v>
      </c>
      <c r="N166" t="str">
        <f t="shared" si="14"/>
        <v>YES</v>
      </c>
      <c r="P166" s="6" t="str">
        <f t="shared" si="15"/>
        <v>2022-2023</v>
      </c>
      <c r="S166" t="str">
        <f t="shared" ca="1" si="16"/>
        <v>0</v>
      </c>
      <c r="T166">
        <f t="shared" si="17"/>
        <v>3.08</v>
      </c>
    </row>
    <row r="167" spans="1:20" x14ac:dyDescent="0.3">
      <c r="A167" t="s">
        <v>355</v>
      </c>
      <c r="B167" t="s">
        <v>356</v>
      </c>
      <c r="C167" t="s">
        <v>25</v>
      </c>
      <c r="D167" t="s">
        <v>18</v>
      </c>
      <c r="E167" s="1">
        <v>44838</v>
      </c>
      <c r="F167" t="s">
        <v>19</v>
      </c>
      <c r="G167">
        <v>11825</v>
      </c>
      <c r="H167">
        <v>9226</v>
      </c>
      <c r="I167">
        <v>3.93</v>
      </c>
      <c r="J167">
        <v>43</v>
      </c>
      <c r="K167">
        <f t="shared" ca="1" si="12"/>
        <v>0</v>
      </c>
      <c r="L167" t="str">
        <f t="shared" si="13"/>
        <v>Excellent</v>
      </c>
      <c r="M167" t="str">
        <f>VLOOKUP(D167,'Faculty head'!$A$2:$B$5,2,FALSE)</f>
        <v>Dr. Roy</v>
      </c>
      <c r="N167" t="str">
        <f t="shared" si="14"/>
        <v>YES</v>
      </c>
      <c r="P167" s="6" t="str">
        <f t="shared" si="15"/>
        <v>2022-2023</v>
      </c>
      <c r="S167">
        <f t="shared" ca="1" si="16"/>
        <v>1073</v>
      </c>
      <c r="T167">
        <f t="shared" si="17"/>
        <v>3.93</v>
      </c>
    </row>
    <row r="168" spans="1:20" x14ac:dyDescent="0.3">
      <c r="A168" t="s">
        <v>357</v>
      </c>
      <c r="B168" t="s">
        <v>358</v>
      </c>
      <c r="C168" t="s">
        <v>17</v>
      </c>
      <c r="D168" t="s">
        <v>62</v>
      </c>
      <c r="E168" s="1">
        <v>45262</v>
      </c>
      <c r="F168" t="s">
        <v>14</v>
      </c>
      <c r="G168">
        <v>3474</v>
      </c>
      <c r="H168">
        <v>3909</v>
      </c>
      <c r="I168">
        <v>3.89</v>
      </c>
      <c r="J168">
        <v>111</v>
      </c>
      <c r="K168">
        <f t="shared" ca="1" si="12"/>
        <v>649</v>
      </c>
      <c r="L168" t="str">
        <f t="shared" si="13"/>
        <v>Excellent</v>
      </c>
      <c r="M168" t="str">
        <f>VLOOKUP(D168,'Faculty head'!$A$2:$B$5,2,FALSE)</f>
        <v>Dr. Sinha</v>
      </c>
      <c r="N168" t="str">
        <f t="shared" si="14"/>
        <v>YES</v>
      </c>
      <c r="P168" s="6" t="str">
        <f t="shared" si="15"/>
        <v>2023-2024</v>
      </c>
      <c r="S168" t="str">
        <f t="shared" ca="1" si="16"/>
        <v>0</v>
      </c>
      <c r="T168">
        <f t="shared" si="17"/>
        <v>3.89</v>
      </c>
    </row>
    <row r="169" spans="1:20" x14ac:dyDescent="0.3">
      <c r="A169" t="s">
        <v>359</v>
      </c>
      <c r="B169" t="s">
        <v>360</v>
      </c>
      <c r="C169" t="s">
        <v>22</v>
      </c>
      <c r="D169" t="s">
        <v>13</v>
      </c>
      <c r="E169" s="1">
        <v>44583</v>
      </c>
      <c r="F169" t="s">
        <v>19</v>
      </c>
      <c r="G169">
        <v>14567</v>
      </c>
      <c r="H169">
        <v>6117</v>
      </c>
      <c r="I169">
        <v>2.2400000000000002</v>
      </c>
      <c r="J169">
        <v>9</v>
      </c>
      <c r="K169">
        <f t="shared" ca="1" si="12"/>
        <v>0</v>
      </c>
      <c r="L169" t="str">
        <f t="shared" si="13"/>
        <v>Average</v>
      </c>
      <c r="M169" t="str">
        <f>VLOOKUP(D169,'Faculty head'!$A$2:$B$5,2,FALSE)</f>
        <v xml:space="preserve"> Dr. Mehta</v>
      </c>
      <c r="N169" t="str">
        <f t="shared" si="14"/>
        <v>NO</v>
      </c>
      <c r="P169" s="6" t="str">
        <f t="shared" si="15"/>
        <v>2022-2023</v>
      </c>
      <c r="S169">
        <f t="shared" ca="1" si="16"/>
        <v>1328</v>
      </c>
      <c r="T169">
        <f t="shared" si="17"/>
        <v>2.2400000000000002</v>
      </c>
    </row>
    <row r="170" spans="1:20" x14ac:dyDescent="0.3">
      <c r="A170" t="s">
        <v>361</v>
      </c>
      <c r="B170" t="s">
        <v>362</v>
      </c>
      <c r="C170" t="s">
        <v>54</v>
      </c>
      <c r="D170" t="s">
        <v>31</v>
      </c>
      <c r="E170" s="1">
        <v>44933</v>
      </c>
      <c r="F170" t="s">
        <v>14</v>
      </c>
      <c r="G170">
        <v>12381</v>
      </c>
      <c r="H170">
        <v>5712</v>
      </c>
      <c r="I170">
        <v>2.57</v>
      </c>
      <c r="J170">
        <v>104</v>
      </c>
      <c r="K170">
        <f t="shared" ca="1" si="12"/>
        <v>978</v>
      </c>
      <c r="L170" t="str">
        <f t="shared" si="13"/>
        <v>Average</v>
      </c>
      <c r="M170" t="str">
        <f>VLOOKUP(D170,'Faculty head'!$A$2:$B$5,2,FALSE)</f>
        <v>Dr. Sharma</v>
      </c>
      <c r="N170" t="str">
        <f t="shared" si="14"/>
        <v>NO</v>
      </c>
      <c r="P170" s="6" t="str">
        <f t="shared" si="15"/>
        <v>2023-2024</v>
      </c>
      <c r="S170" t="str">
        <f t="shared" ca="1" si="16"/>
        <v>0</v>
      </c>
      <c r="T170">
        <f t="shared" si="17"/>
        <v>2.57</v>
      </c>
    </row>
    <row r="171" spans="1:20" x14ac:dyDescent="0.3">
      <c r="A171" t="s">
        <v>363</v>
      </c>
      <c r="B171" t="s">
        <v>364</v>
      </c>
      <c r="C171" t="s">
        <v>17</v>
      </c>
      <c r="D171" t="s">
        <v>18</v>
      </c>
      <c r="E171" s="1">
        <v>45386</v>
      </c>
      <c r="F171" t="s">
        <v>14</v>
      </c>
      <c r="G171">
        <v>14324</v>
      </c>
      <c r="H171">
        <v>3842</v>
      </c>
      <c r="I171">
        <v>3.29</v>
      </c>
      <c r="J171">
        <v>36</v>
      </c>
      <c r="K171">
        <f t="shared" ca="1" si="12"/>
        <v>525</v>
      </c>
      <c r="L171" t="str">
        <f t="shared" si="13"/>
        <v>Good</v>
      </c>
      <c r="M171" t="str">
        <f>VLOOKUP(D171,'Faculty head'!$A$2:$B$5,2,FALSE)</f>
        <v>Dr. Roy</v>
      </c>
      <c r="N171" t="str">
        <f t="shared" si="14"/>
        <v>NO</v>
      </c>
      <c r="P171" s="6" t="str">
        <f t="shared" si="15"/>
        <v>2024-2025</v>
      </c>
      <c r="S171" t="str">
        <f t="shared" ca="1" si="16"/>
        <v>0</v>
      </c>
      <c r="T171">
        <f t="shared" si="17"/>
        <v>3.29</v>
      </c>
    </row>
    <row r="172" spans="1:20" x14ac:dyDescent="0.3">
      <c r="A172" t="s">
        <v>365</v>
      </c>
      <c r="B172" t="s">
        <v>366</v>
      </c>
      <c r="C172" t="s">
        <v>28</v>
      </c>
      <c r="D172" t="s">
        <v>62</v>
      </c>
      <c r="E172" s="1">
        <v>45188</v>
      </c>
      <c r="F172" t="s">
        <v>14</v>
      </c>
      <c r="G172">
        <v>12649</v>
      </c>
      <c r="H172">
        <v>5633</v>
      </c>
      <c r="I172">
        <v>2.2999999999999998</v>
      </c>
      <c r="J172">
        <v>77</v>
      </c>
      <c r="K172">
        <f t="shared" ca="1" si="12"/>
        <v>723</v>
      </c>
      <c r="L172" t="str">
        <f t="shared" si="13"/>
        <v>Average</v>
      </c>
      <c r="M172" t="str">
        <f>VLOOKUP(D172,'Faculty head'!$A$2:$B$5,2,FALSE)</f>
        <v>Dr. Sinha</v>
      </c>
      <c r="N172" t="str">
        <f t="shared" si="14"/>
        <v>NO</v>
      </c>
      <c r="P172" s="6" t="str">
        <f t="shared" si="15"/>
        <v>2023-2024</v>
      </c>
      <c r="S172" t="str">
        <f t="shared" ca="1" si="16"/>
        <v>0</v>
      </c>
      <c r="T172">
        <f t="shared" si="17"/>
        <v>2.2999999999999998</v>
      </c>
    </row>
    <row r="173" spans="1:20" x14ac:dyDescent="0.3">
      <c r="A173" t="s">
        <v>367</v>
      </c>
      <c r="B173" t="s">
        <v>368</v>
      </c>
      <c r="C173" t="s">
        <v>25</v>
      </c>
      <c r="D173" t="s">
        <v>13</v>
      </c>
      <c r="E173" s="1">
        <v>45282</v>
      </c>
      <c r="F173" t="s">
        <v>19</v>
      </c>
      <c r="G173">
        <v>14074</v>
      </c>
      <c r="H173">
        <v>6861</v>
      </c>
      <c r="I173">
        <v>3.43</v>
      </c>
      <c r="J173">
        <v>82</v>
      </c>
      <c r="K173">
        <f t="shared" ca="1" si="12"/>
        <v>0</v>
      </c>
      <c r="L173" t="str">
        <f t="shared" si="13"/>
        <v>Good</v>
      </c>
      <c r="M173" t="str">
        <f>VLOOKUP(D173,'Faculty head'!$A$2:$B$5,2,FALSE)</f>
        <v xml:space="preserve"> Dr. Mehta</v>
      </c>
      <c r="N173" t="str">
        <f t="shared" si="14"/>
        <v>NO</v>
      </c>
      <c r="P173" s="6" t="str">
        <f t="shared" si="15"/>
        <v>2023-2024</v>
      </c>
      <c r="S173">
        <f t="shared" ca="1" si="16"/>
        <v>629</v>
      </c>
      <c r="T173">
        <f t="shared" si="17"/>
        <v>3.43</v>
      </c>
    </row>
    <row r="174" spans="1:20" x14ac:dyDescent="0.3">
      <c r="A174" t="s">
        <v>369</v>
      </c>
      <c r="B174" t="s">
        <v>370</v>
      </c>
      <c r="C174" t="s">
        <v>12</v>
      </c>
      <c r="D174" t="s">
        <v>62</v>
      </c>
      <c r="E174" s="1">
        <v>45327</v>
      </c>
      <c r="F174" t="s">
        <v>19</v>
      </c>
      <c r="G174">
        <v>3427</v>
      </c>
      <c r="H174">
        <v>4126</v>
      </c>
      <c r="I174">
        <v>3.35</v>
      </c>
      <c r="J174">
        <v>24</v>
      </c>
      <c r="K174">
        <f t="shared" ca="1" si="12"/>
        <v>0</v>
      </c>
      <c r="L174" t="str">
        <f t="shared" si="13"/>
        <v>Good</v>
      </c>
      <c r="M174" t="str">
        <f>VLOOKUP(D174,'Faculty head'!$A$2:$B$5,2,FALSE)</f>
        <v>Dr. Sinha</v>
      </c>
      <c r="N174" t="str">
        <f t="shared" si="14"/>
        <v>YES</v>
      </c>
      <c r="P174" s="6" t="str">
        <f t="shared" si="15"/>
        <v>2024-2025</v>
      </c>
      <c r="S174">
        <f t="shared" ca="1" si="16"/>
        <v>584</v>
      </c>
      <c r="T174">
        <f t="shared" si="17"/>
        <v>3.35</v>
      </c>
    </row>
    <row r="175" spans="1:20" x14ac:dyDescent="0.3">
      <c r="A175" t="s">
        <v>371</v>
      </c>
      <c r="B175" t="s">
        <v>372</v>
      </c>
      <c r="C175" t="s">
        <v>17</v>
      </c>
      <c r="D175" t="s">
        <v>13</v>
      </c>
      <c r="E175" s="1">
        <v>44588</v>
      </c>
      <c r="F175" t="s">
        <v>14</v>
      </c>
      <c r="G175">
        <v>12397</v>
      </c>
      <c r="H175">
        <v>1786</v>
      </c>
      <c r="I175">
        <v>3.54</v>
      </c>
      <c r="J175">
        <v>60</v>
      </c>
      <c r="K175">
        <f t="shared" ca="1" si="12"/>
        <v>1323</v>
      </c>
      <c r="L175" t="str">
        <f t="shared" si="13"/>
        <v>Excellent</v>
      </c>
      <c r="M175" t="str">
        <f>VLOOKUP(D175,'Faculty head'!$A$2:$B$5,2,FALSE)</f>
        <v xml:space="preserve"> Dr. Mehta</v>
      </c>
      <c r="N175" t="str">
        <f t="shared" si="14"/>
        <v>NO</v>
      </c>
      <c r="P175" s="6" t="str">
        <f t="shared" si="15"/>
        <v>2022-2023</v>
      </c>
      <c r="S175" t="str">
        <f t="shared" ca="1" si="16"/>
        <v>0</v>
      </c>
      <c r="T175">
        <f t="shared" si="17"/>
        <v>3.54</v>
      </c>
    </row>
    <row r="176" spans="1:20" x14ac:dyDescent="0.3">
      <c r="A176" t="s">
        <v>373</v>
      </c>
      <c r="B176" t="s">
        <v>374</v>
      </c>
      <c r="C176" t="s">
        <v>25</v>
      </c>
      <c r="D176" t="s">
        <v>18</v>
      </c>
      <c r="E176" s="1">
        <v>44668</v>
      </c>
      <c r="F176" t="s">
        <v>39</v>
      </c>
      <c r="G176">
        <v>6795</v>
      </c>
      <c r="H176">
        <v>8202</v>
      </c>
      <c r="I176">
        <v>2.66</v>
      </c>
      <c r="J176">
        <v>64</v>
      </c>
      <c r="K176">
        <f t="shared" ca="1" si="12"/>
        <v>0</v>
      </c>
      <c r="L176" t="str">
        <f t="shared" si="13"/>
        <v>Average</v>
      </c>
      <c r="M176" t="str">
        <f>VLOOKUP(D176,'Faculty head'!$A$2:$B$5,2,FALSE)</f>
        <v>Dr. Roy</v>
      </c>
      <c r="N176" t="str">
        <f t="shared" si="14"/>
        <v>YES</v>
      </c>
      <c r="P176" s="6" t="str">
        <f t="shared" si="15"/>
        <v>2022-2023</v>
      </c>
      <c r="S176" t="str">
        <f t="shared" ca="1" si="16"/>
        <v>0</v>
      </c>
      <c r="T176">
        <f t="shared" si="17"/>
        <v>2.66</v>
      </c>
    </row>
    <row r="177" spans="1:20" x14ac:dyDescent="0.3">
      <c r="A177" t="s">
        <v>375</v>
      </c>
      <c r="B177" t="s">
        <v>376</v>
      </c>
      <c r="C177" t="s">
        <v>28</v>
      </c>
      <c r="D177" t="s">
        <v>62</v>
      </c>
      <c r="E177" s="1">
        <v>44700</v>
      </c>
      <c r="F177" t="s">
        <v>19</v>
      </c>
      <c r="G177">
        <v>8638</v>
      </c>
      <c r="H177">
        <v>9153</v>
      </c>
      <c r="I177">
        <v>3.5</v>
      </c>
      <c r="J177">
        <v>113</v>
      </c>
      <c r="K177">
        <f t="shared" ca="1" si="12"/>
        <v>0</v>
      </c>
      <c r="L177" t="str">
        <f t="shared" si="13"/>
        <v>Excellent</v>
      </c>
      <c r="M177" t="str">
        <f>VLOOKUP(D177,'Faculty head'!$A$2:$B$5,2,FALSE)</f>
        <v>Dr. Sinha</v>
      </c>
      <c r="N177" t="str">
        <f t="shared" si="14"/>
        <v>YES</v>
      </c>
      <c r="P177" s="6" t="str">
        <f t="shared" si="15"/>
        <v>2022-2023</v>
      </c>
      <c r="S177">
        <f t="shared" ca="1" si="16"/>
        <v>1211</v>
      </c>
      <c r="T177">
        <f t="shared" si="17"/>
        <v>3.5</v>
      </c>
    </row>
    <row r="178" spans="1:20" x14ac:dyDescent="0.3">
      <c r="A178" t="s">
        <v>377</v>
      </c>
      <c r="B178" t="s">
        <v>378</v>
      </c>
      <c r="C178" t="s">
        <v>17</v>
      </c>
      <c r="D178" t="s">
        <v>18</v>
      </c>
      <c r="E178" s="1">
        <v>44956</v>
      </c>
      <c r="F178" t="s">
        <v>39</v>
      </c>
      <c r="G178">
        <v>7115</v>
      </c>
      <c r="H178">
        <v>4495</v>
      </c>
      <c r="I178">
        <v>2.46</v>
      </c>
      <c r="J178">
        <v>113</v>
      </c>
      <c r="K178">
        <f t="shared" ca="1" si="12"/>
        <v>0</v>
      </c>
      <c r="L178" t="str">
        <f t="shared" si="13"/>
        <v>Average</v>
      </c>
      <c r="M178" t="str">
        <f>VLOOKUP(D178,'Faculty head'!$A$2:$B$5,2,FALSE)</f>
        <v>Dr. Roy</v>
      </c>
      <c r="N178" t="str">
        <f t="shared" si="14"/>
        <v>YES</v>
      </c>
      <c r="P178" s="6" t="str">
        <f t="shared" si="15"/>
        <v>2023-2024</v>
      </c>
      <c r="S178" t="str">
        <f t="shared" ca="1" si="16"/>
        <v>0</v>
      </c>
      <c r="T178">
        <f t="shared" si="17"/>
        <v>2.46</v>
      </c>
    </row>
    <row r="179" spans="1:20" x14ac:dyDescent="0.3">
      <c r="A179" t="s">
        <v>379</v>
      </c>
      <c r="B179" t="s">
        <v>380</v>
      </c>
      <c r="C179" t="s">
        <v>57</v>
      </c>
      <c r="D179" t="s">
        <v>62</v>
      </c>
      <c r="E179" s="1">
        <v>44745</v>
      </c>
      <c r="F179" t="s">
        <v>19</v>
      </c>
      <c r="G179">
        <v>9350</v>
      </c>
      <c r="H179">
        <v>9475</v>
      </c>
      <c r="I179">
        <v>2.27</v>
      </c>
      <c r="J179">
        <v>42</v>
      </c>
      <c r="K179">
        <f t="shared" ca="1" si="12"/>
        <v>0</v>
      </c>
      <c r="L179" t="str">
        <f t="shared" si="13"/>
        <v>Average</v>
      </c>
      <c r="M179" t="str">
        <f>VLOOKUP(D179,'Faculty head'!$A$2:$B$5,2,FALSE)</f>
        <v>Dr. Sinha</v>
      </c>
      <c r="N179" t="str">
        <f t="shared" si="14"/>
        <v>YES</v>
      </c>
      <c r="P179" s="6" t="str">
        <f t="shared" si="15"/>
        <v>2022-2023</v>
      </c>
      <c r="S179">
        <f t="shared" ca="1" si="16"/>
        <v>1166</v>
      </c>
      <c r="T179">
        <f t="shared" si="17"/>
        <v>2.27</v>
      </c>
    </row>
    <row r="180" spans="1:20" x14ac:dyDescent="0.3">
      <c r="A180" t="s">
        <v>381</v>
      </c>
      <c r="B180" t="s">
        <v>382</v>
      </c>
      <c r="C180" t="s">
        <v>28</v>
      </c>
      <c r="D180" t="s">
        <v>62</v>
      </c>
      <c r="E180" s="1">
        <v>45241</v>
      </c>
      <c r="F180" t="s">
        <v>14</v>
      </c>
      <c r="G180">
        <v>9814</v>
      </c>
      <c r="H180">
        <v>5383</v>
      </c>
      <c r="I180">
        <v>3.3</v>
      </c>
      <c r="J180">
        <v>26</v>
      </c>
      <c r="K180">
        <f t="shared" ca="1" si="12"/>
        <v>670</v>
      </c>
      <c r="L180" t="str">
        <f t="shared" si="13"/>
        <v>Good</v>
      </c>
      <c r="M180" t="str">
        <f>VLOOKUP(D180,'Faculty head'!$A$2:$B$5,2,FALSE)</f>
        <v>Dr. Sinha</v>
      </c>
      <c r="N180" t="str">
        <f t="shared" si="14"/>
        <v>YES</v>
      </c>
      <c r="P180" s="6" t="str">
        <f t="shared" si="15"/>
        <v>2023-2024</v>
      </c>
      <c r="S180" t="str">
        <f t="shared" ca="1" si="16"/>
        <v>0</v>
      </c>
      <c r="T180">
        <f t="shared" si="17"/>
        <v>3.3</v>
      </c>
    </row>
    <row r="181" spans="1:20" x14ac:dyDescent="0.3">
      <c r="A181" t="s">
        <v>383</v>
      </c>
      <c r="B181" t="s">
        <v>384</v>
      </c>
      <c r="C181" t="s">
        <v>36</v>
      </c>
      <c r="D181" t="s">
        <v>18</v>
      </c>
      <c r="E181" s="1">
        <v>45378</v>
      </c>
      <c r="F181" t="s">
        <v>19</v>
      </c>
      <c r="G181">
        <v>3206</v>
      </c>
      <c r="H181">
        <v>3995</v>
      </c>
      <c r="I181">
        <v>2.2200000000000002</v>
      </c>
      <c r="J181">
        <v>76</v>
      </c>
      <c r="K181">
        <f t="shared" ca="1" si="12"/>
        <v>0</v>
      </c>
      <c r="L181" t="str">
        <f t="shared" si="13"/>
        <v>Average</v>
      </c>
      <c r="M181" t="str">
        <f>VLOOKUP(D181,'Faculty head'!$A$2:$B$5,2,FALSE)</f>
        <v>Dr. Roy</v>
      </c>
      <c r="N181" t="str">
        <f t="shared" si="14"/>
        <v>YES</v>
      </c>
      <c r="P181" s="6" t="str">
        <f t="shared" si="15"/>
        <v>2024-2025</v>
      </c>
      <c r="S181">
        <f t="shared" ca="1" si="16"/>
        <v>533</v>
      </c>
      <c r="T181">
        <f t="shared" si="17"/>
        <v>2.2200000000000002</v>
      </c>
    </row>
    <row r="182" spans="1:20" x14ac:dyDescent="0.3">
      <c r="A182" t="s">
        <v>385</v>
      </c>
      <c r="B182" t="s">
        <v>386</v>
      </c>
      <c r="C182" t="s">
        <v>25</v>
      </c>
      <c r="D182" t="s">
        <v>18</v>
      </c>
      <c r="E182" s="1">
        <v>45207</v>
      </c>
      <c r="F182" t="s">
        <v>14</v>
      </c>
      <c r="G182">
        <v>3198</v>
      </c>
      <c r="H182">
        <v>3690</v>
      </c>
      <c r="I182">
        <v>2.64</v>
      </c>
      <c r="J182">
        <v>69</v>
      </c>
      <c r="K182">
        <f t="shared" ca="1" si="12"/>
        <v>704</v>
      </c>
      <c r="L182" t="str">
        <f t="shared" si="13"/>
        <v>Average</v>
      </c>
      <c r="M182" t="str">
        <f>VLOOKUP(D182,'Faculty head'!$A$2:$B$5,2,FALSE)</f>
        <v>Dr. Roy</v>
      </c>
      <c r="N182" t="str">
        <f t="shared" si="14"/>
        <v>YES</v>
      </c>
      <c r="P182" s="6" t="str">
        <f t="shared" si="15"/>
        <v>2023-2024</v>
      </c>
      <c r="S182" t="str">
        <f t="shared" ca="1" si="16"/>
        <v>0</v>
      </c>
      <c r="T182">
        <f t="shared" si="17"/>
        <v>2.64</v>
      </c>
    </row>
    <row r="183" spans="1:20" x14ac:dyDescent="0.3">
      <c r="A183" t="s">
        <v>387</v>
      </c>
      <c r="B183" t="s">
        <v>388</v>
      </c>
      <c r="C183" t="s">
        <v>36</v>
      </c>
      <c r="D183" t="s">
        <v>18</v>
      </c>
      <c r="E183" s="1">
        <v>44761</v>
      </c>
      <c r="F183" t="s">
        <v>14</v>
      </c>
      <c r="G183">
        <v>2972</v>
      </c>
      <c r="H183">
        <v>2721</v>
      </c>
      <c r="I183">
        <v>3.6</v>
      </c>
      <c r="J183">
        <v>24</v>
      </c>
      <c r="K183">
        <f t="shared" ca="1" si="12"/>
        <v>1150</v>
      </c>
      <c r="L183" t="str">
        <f t="shared" si="13"/>
        <v>Excellent</v>
      </c>
      <c r="M183" t="str">
        <f>VLOOKUP(D183,'Faculty head'!$A$2:$B$5,2,FALSE)</f>
        <v>Dr. Roy</v>
      </c>
      <c r="N183" t="str">
        <f t="shared" si="14"/>
        <v>YES</v>
      </c>
      <c r="P183" s="6" t="str">
        <f t="shared" si="15"/>
        <v>2022-2023</v>
      </c>
      <c r="S183" t="str">
        <f t="shared" ca="1" si="16"/>
        <v>0</v>
      </c>
      <c r="T183">
        <f t="shared" si="17"/>
        <v>3.6</v>
      </c>
    </row>
    <row r="184" spans="1:20" x14ac:dyDescent="0.3">
      <c r="A184" t="s">
        <v>389</v>
      </c>
      <c r="B184" t="s">
        <v>390</v>
      </c>
      <c r="C184" t="s">
        <v>17</v>
      </c>
      <c r="D184" t="s">
        <v>13</v>
      </c>
      <c r="E184" s="1">
        <v>45327</v>
      </c>
      <c r="F184" t="s">
        <v>14</v>
      </c>
      <c r="G184">
        <v>8985</v>
      </c>
      <c r="H184">
        <v>1826</v>
      </c>
      <c r="I184">
        <v>2.1</v>
      </c>
      <c r="J184">
        <v>9</v>
      </c>
      <c r="K184">
        <f t="shared" ca="1" si="12"/>
        <v>584</v>
      </c>
      <c r="L184" t="str">
        <f t="shared" si="13"/>
        <v>Average</v>
      </c>
      <c r="M184" t="str">
        <f>VLOOKUP(D184,'Faculty head'!$A$2:$B$5,2,FALSE)</f>
        <v xml:space="preserve"> Dr. Mehta</v>
      </c>
      <c r="N184" t="str">
        <f t="shared" si="14"/>
        <v>NO</v>
      </c>
      <c r="P184" s="6" t="str">
        <f t="shared" si="15"/>
        <v>2024-2025</v>
      </c>
      <c r="S184" t="str">
        <f t="shared" ca="1" si="16"/>
        <v>0</v>
      </c>
      <c r="T184">
        <f t="shared" si="17"/>
        <v>2.1</v>
      </c>
    </row>
    <row r="185" spans="1:20" x14ac:dyDescent="0.3">
      <c r="A185" t="s">
        <v>391</v>
      </c>
      <c r="B185" t="s">
        <v>392</v>
      </c>
      <c r="C185" t="s">
        <v>28</v>
      </c>
      <c r="D185" t="s">
        <v>13</v>
      </c>
      <c r="E185" s="1">
        <v>44934</v>
      </c>
      <c r="F185" t="s">
        <v>14</v>
      </c>
      <c r="G185">
        <v>8434</v>
      </c>
      <c r="H185">
        <v>5655</v>
      </c>
      <c r="I185">
        <v>3.62</v>
      </c>
      <c r="J185">
        <v>50</v>
      </c>
      <c r="K185">
        <f t="shared" ca="1" si="12"/>
        <v>977</v>
      </c>
      <c r="L185" t="str">
        <f t="shared" si="13"/>
        <v>Excellent</v>
      </c>
      <c r="M185" t="str">
        <f>VLOOKUP(D185,'Faculty head'!$A$2:$B$5,2,FALSE)</f>
        <v xml:space="preserve"> Dr. Mehta</v>
      </c>
      <c r="N185" t="str">
        <f t="shared" si="14"/>
        <v>YES</v>
      </c>
      <c r="P185" s="6" t="str">
        <f t="shared" si="15"/>
        <v>2023-2024</v>
      </c>
      <c r="S185" t="str">
        <f t="shared" ca="1" si="16"/>
        <v>0</v>
      </c>
      <c r="T185">
        <f t="shared" si="17"/>
        <v>3.62</v>
      </c>
    </row>
    <row r="186" spans="1:20" x14ac:dyDescent="0.3">
      <c r="A186" t="s">
        <v>393</v>
      </c>
      <c r="B186" t="s">
        <v>394</v>
      </c>
      <c r="C186" t="s">
        <v>57</v>
      </c>
      <c r="D186" t="s">
        <v>13</v>
      </c>
      <c r="E186" s="1">
        <v>45389</v>
      </c>
      <c r="F186" t="s">
        <v>39</v>
      </c>
      <c r="G186">
        <v>8637</v>
      </c>
      <c r="H186">
        <v>6872</v>
      </c>
      <c r="I186">
        <v>2.02</v>
      </c>
      <c r="J186">
        <v>2</v>
      </c>
      <c r="K186">
        <f t="shared" ca="1" si="12"/>
        <v>0</v>
      </c>
      <c r="L186" t="str">
        <f t="shared" si="13"/>
        <v>Average</v>
      </c>
      <c r="M186" t="str">
        <f>VLOOKUP(D186,'Faculty head'!$A$2:$B$5,2,FALSE)</f>
        <v xml:space="preserve"> Dr. Mehta</v>
      </c>
      <c r="N186" t="str">
        <f t="shared" si="14"/>
        <v>YES</v>
      </c>
      <c r="P186" s="6" t="str">
        <f t="shared" si="15"/>
        <v>2024-2025</v>
      </c>
      <c r="S186" t="str">
        <f t="shared" ca="1" si="16"/>
        <v>0</v>
      </c>
      <c r="T186">
        <f t="shared" si="17"/>
        <v>2.02</v>
      </c>
    </row>
    <row r="187" spans="1:20" x14ac:dyDescent="0.3">
      <c r="A187" t="s">
        <v>395</v>
      </c>
      <c r="B187" t="s">
        <v>396</v>
      </c>
      <c r="C187" t="s">
        <v>22</v>
      </c>
      <c r="D187" t="s">
        <v>13</v>
      </c>
      <c r="E187" s="1">
        <v>44582</v>
      </c>
      <c r="F187" t="s">
        <v>14</v>
      </c>
      <c r="G187">
        <v>7498</v>
      </c>
      <c r="H187">
        <v>3801</v>
      </c>
      <c r="I187">
        <v>2.66</v>
      </c>
      <c r="J187">
        <v>61</v>
      </c>
      <c r="K187">
        <f t="shared" ca="1" si="12"/>
        <v>1329</v>
      </c>
      <c r="L187" t="str">
        <f t="shared" si="13"/>
        <v>Average</v>
      </c>
      <c r="M187" t="str">
        <f>VLOOKUP(D187,'Faculty head'!$A$2:$B$5,2,FALSE)</f>
        <v xml:space="preserve"> Dr. Mehta</v>
      </c>
      <c r="N187" t="str">
        <f t="shared" si="14"/>
        <v>YES</v>
      </c>
      <c r="P187" s="6" t="str">
        <f t="shared" si="15"/>
        <v>2022-2023</v>
      </c>
      <c r="S187" t="str">
        <f t="shared" ca="1" si="16"/>
        <v>0</v>
      </c>
      <c r="T187">
        <f t="shared" si="17"/>
        <v>2.66</v>
      </c>
    </row>
    <row r="188" spans="1:20" x14ac:dyDescent="0.3">
      <c r="A188" t="s">
        <v>397</v>
      </c>
      <c r="B188" t="s">
        <v>398</v>
      </c>
      <c r="C188" t="s">
        <v>54</v>
      </c>
      <c r="D188" t="s">
        <v>13</v>
      </c>
      <c r="E188" s="1">
        <v>44797</v>
      </c>
      <c r="F188" t="s">
        <v>14</v>
      </c>
      <c r="G188">
        <v>8592</v>
      </c>
      <c r="H188">
        <v>2399</v>
      </c>
      <c r="I188">
        <v>2.95</v>
      </c>
      <c r="J188">
        <v>113</v>
      </c>
      <c r="K188">
        <f t="shared" ca="1" si="12"/>
        <v>1114</v>
      </c>
      <c r="L188" t="str">
        <f t="shared" si="13"/>
        <v>Average</v>
      </c>
      <c r="M188" t="str">
        <f>VLOOKUP(D188,'Faculty head'!$A$2:$B$5,2,FALSE)</f>
        <v xml:space="preserve"> Dr. Mehta</v>
      </c>
      <c r="N188" t="str">
        <f t="shared" si="14"/>
        <v>NO</v>
      </c>
      <c r="P188" s="6" t="str">
        <f t="shared" si="15"/>
        <v>2022-2023</v>
      </c>
      <c r="S188" t="str">
        <f t="shared" ca="1" si="16"/>
        <v>0</v>
      </c>
      <c r="T188">
        <f t="shared" si="17"/>
        <v>2.95</v>
      </c>
    </row>
    <row r="189" spans="1:20" x14ac:dyDescent="0.3">
      <c r="A189" t="s">
        <v>399</v>
      </c>
      <c r="B189" t="s">
        <v>400</v>
      </c>
      <c r="C189" t="s">
        <v>12</v>
      </c>
      <c r="D189" t="s">
        <v>18</v>
      </c>
      <c r="E189" s="1">
        <v>44935</v>
      </c>
      <c r="F189" t="s">
        <v>14</v>
      </c>
      <c r="G189">
        <v>13019</v>
      </c>
      <c r="H189">
        <v>9320</v>
      </c>
      <c r="I189">
        <v>3.4</v>
      </c>
      <c r="J189">
        <v>5</v>
      </c>
      <c r="K189">
        <f t="shared" ca="1" si="12"/>
        <v>976</v>
      </c>
      <c r="L189" t="str">
        <f t="shared" si="13"/>
        <v>Good</v>
      </c>
      <c r="M189" t="str">
        <f>VLOOKUP(D189,'Faculty head'!$A$2:$B$5,2,FALSE)</f>
        <v>Dr. Roy</v>
      </c>
      <c r="N189" t="str">
        <f t="shared" si="14"/>
        <v>YES</v>
      </c>
      <c r="P189" s="6" t="str">
        <f t="shared" si="15"/>
        <v>2023-2024</v>
      </c>
      <c r="S189" t="str">
        <f t="shared" ca="1" si="16"/>
        <v>0</v>
      </c>
      <c r="T189">
        <f t="shared" si="17"/>
        <v>3.4</v>
      </c>
    </row>
    <row r="190" spans="1:20" x14ac:dyDescent="0.3">
      <c r="A190" t="s">
        <v>401</v>
      </c>
      <c r="B190" t="s">
        <v>402</v>
      </c>
      <c r="C190" t="s">
        <v>28</v>
      </c>
      <c r="D190" t="s">
        <v>62</v>
      </c>
      <c r="E190" s="1">
        <v>45333</v>
      </c>
      <c r="F190" t="s">
        <v>14</v>
      </c>
      <c r="G190">
        <v>4919</v>
      </c>
      <c r="H190">
        <v>1822</v>
      </c>
      <c r="I190">
        <v>2.46</v>
      </c>
      <c r="J190">
        <v>38</v>
      </c>
      <c r="K190">
        <f t="shared" ca="1" si="12"/>
        <v>578</v>
      </c>
      <c r="L190" t="str">
        <f t="shared" si="13"/>
        <v>Average</v>
      </c>
      <c r="M190" t="str">
        <f>VLOOKUP(D190,'Faculty head'!$A$2:$B$5,2,FALSE)</f>
        <v>Dr. Sinha</v>
      </c>
      <c r="N190" t="str">
        <f t="shared" si="14"/>
        <v>NO</v>
      </c>
      <c r="P190" s="6" t="str">
        <f t="shared" si="15"/>
        <v>2024-2025</v>
      </c>
      <c r="S190" t="str">
        <f t="shared" ca="1" si="16"/>
        <v>0</v>
      </c>
      <c r="T190">
        <f t="shared" si="17"/>
        <v>2.46</v>
      </c>
    </row>
    <row r="191" spans="1:20" x14ac:dyDescent="0.3">
      <c r="A191" t="s">
        <v>403</v>
      </c>
      <c r="B191" t="s">
        <v>404</v>
      </c>
      <c r="C191" t="s">
        <v>17</v>
      </c>
      <c r="D191" t="s">
        <v>62</v>
      </c>
      <c r="E191" s="1">
        <v>45038</v>
      </c>
      <c r="F191" t="s">
        <v>14</v>
      </c>
      <c r="G191">
        <v>2581</v>
      </c>
      <c r="H191">
        <v>8966</v>
      </c>
      <c r="I191">
        <v>3.75</v>
      </c>
      <c r="J191">
        <v>22</v>
      </c>
      <c r="K191">
        <f t="shared" ca="1" si="12"/>
        <v>873</v>
      </c>
      <c r="L191" t="str">
        <f t="shared" si="13"/>
        <v>Excellent</v>
      </c>
      <c r="M191" t="str">
        <f>VLOOKUP(D191,'Faculty head'!$A$2:$B$5,2,FALSE)</f>
        <v>Dr. Sinha</v>
      </c>
      <c r="N191" t="str">
        <f t="shared" si="14"/>
        <v>YES</v>
      </c>
      <c r="P191" s="6" t="str">
        <f t="shared" si="15"/>
        <v>2023-2024</v>
      </c>
      <c r="S191" t="str">
        <f t="shared" ca="1" si="16"/>
        <v>0</v>
      </c>
      <c r="T191">
        <f t="shared" si="17"/>
        <v>3.75</v>
      </c>
    </row>
    <row r="192" spans="1:20" x14ac:dyDescent="0.3">
      <c r="A192" t="s">
        <v>405</v>
      </c>
      <c r="B192" t="s">
        <v>406</v>
      </c>
      <c r="C192" t="s">
        <v>54</v>
      </c>
      <c r="D192" t="s">
        <v>31</v>
      </c>
      <c r="E192" s="1">
        <v>45000</v>
      </c>
      <c r="F192" t="s">
        <v>14</v>
      </c>
      <c r="G192">
        <v>7675</v>
      </c>
      <c r="H192">
        <v>2892</v>
      </c>
      <c r="I192">
        <v>3.24</v>
      </c>
      <c r="J192">
        <v>62</v>
      </c>
      <c r="K192">
        <f t="shared" ca="1" si="12"/>
        <v>911</v>
      </c>
      <c r="L192" t="str">
        <f t="shared" si="13"/>
        <v>Good</v>
      </c>
      <c r="M192" t="str">
        <f>VLOOKUP(D192,'Faculty head'!$A$2:$B$5,2,FALSE)</f>
        <v>Dr. Sharma</v>
      </c>
      <c r="N192" t="str">
        <f t="shared" si="14"/>
        <v>NO</v>
      </c>
      <c r="P192" s="6" t="str">
        <f t="shared" si="15"/>
        <v>2023-2024</v>
      </c>
      <c r="S192" t="str">
        <f t="shared" ca="1" si="16"/>
        <v>0</v>
      </c>
      <c r="T192">
        <f t="shared" si="17"/>
        <v>3.24</v>
      </c>
    </row>
    <row r="193" spans="1:20" x14ac:dyDescent="0.3">
      <c r="A193" t="s">
        <v>407</v>
      </c>
      <c r="B193" t="s">
        <v>408</v>
      </c>
      <c r="C193" t="s">
        <v>28</v>
      </c>
      <c r="D193" t="s">
        <v>18</v>
      </c>
      <c r="E193" s="1">
        <v>45036</v>
      </c>
      <c r="F193" t="s">
        <v>14</v>
      </c>
      <c r="G193">
        <v>3222</v>
      </c>
      <c r="H193">
        <v>2025</v>
      </c>
      <c r="I193">
        <v>2.38</v>
      </c>
      <c r="J193">
        <v>6</v>
      </c>
      <c r="K193">
        <f t="shared" ca="1" si="12"/>
        <v>875</v>
      </c>
      <c r="L193" t="str">
        <f t="shared" si="13"/>
        <v>Average</v>
      </c>
      <c r="M193" t="str">
        <f>VLOOKUP(D193,'Faculty head'!$A$2:$B$5,2,FALSE)</f>
        <v>Dr. Roy</v>
      </c>
      <c r="N193" t="str">
        <f t="shared" si="14"/>
        <v>YES</v>
      </c>
      <c r="P193" s="6" t="str">
        <f t="shared" si="15"/>
        <v>2023-2024</v>
      </c>
      <c r="S193" t="str">
        <f t="shared" ca="1" si="16"/>
        <v>0</v>
      </c>
      <c r="T193">
        <f t="shared" si="17"/>
        <v>2.38</v>
      </c>
    </row>
    <row r="194" spans="1:20" x14ac:dyDescent="0.3">
      <c r="A194" t="s">
        <v>409</v>
      </c>
      <c r="B194" t="s">
        <v>410</v>
      </c>
      <c r="C194" t="s">
        <v>17</v>
      </c>
      <c r="D194" t="s">
        <v>18</v>
      </c>
      <c r="E194" s="1">
        <v>44606</v>
      </c>
      <c r="F194" t="s">
        <v>14</v>
      </c>
      <c r="G194">
        <v>14952</v>
      </c>
      <c r="H194">
        <v>2236</v>
      </c>
      <c r="I194">
        <v>2.34</v>
      </c>
      <c r="J194">
        <v>77</v>
      </c>
      <c r="K194">
        <f t="shared" ca="1" si="12"/>
        <v>1305</v>
      </c>
      <c r="L194" t="str">
        <f t="shared" si="13"/>
        <v>Average</v>
      </c>
      <c r="M194" t="str">
        <f>VLOOKUP(D194,'Faculty head'!$A$2:$B$5,2,FALSE)</f>
        <v>Dr. Roy</v>
      </c>
      <c r="N194" t="str">
        <f t="shared" si="14"/>
        <v>NO</v>
      </c>
      <c r="P194" s="6" t="str">
        <f t="shared" si="15"/>
        <v>2022-2023</v>
      </c>
      <c r="S194" t="str">
        <f t="shared" ca="1" si="16"/>
        <v>0</v>
      </c>
      <c r="T194">
        <f t="shared" si="17"/>
        <v>2.34</v>
      </c>
    </row>
    <row r="195" spans="1:20" x14ac:dyDescent="0.3">
      <c r="A195" t="s">
        <v>411</v>
      </c>
      <c r="B195" t="s">
        <v>412</v>
      </c>
      <c r="C195" t="s">
        <v>17</v>
      </c>
      <c r="D195" t="s">
        <v>13</v>
      </c>
      <c r="E195" s="1">
        <v>44678</v>
      </c>
      <c r="F195" t="s">
        <v>14</v>
      </c>
      <c r="G195">
        <v>2577</v>
      </c>
      <c r="H195">
        <v>8811</v>
      </c>
      <c r="I195">
        <v>3.43</v>
      </c>
      <c r="J195">
        <v>99</v>
      </c>
      <c r="K195">
        <f t="shared" ref="K195:K258" ca="1" si="18">IF(F195="Enrolled",TODAY()-E195,0)</f>
        <v>1233</v>
      </c>
      <c r="L195" t="str">
        <f t="shared" ref="L195:L258" si="19">_xlfn.IFS(I195&gt;=3.5,"Excellent",I195&gt;=3,"Good",I195&gt;=2,"Average",I195&lt;2,"Poor")</f>
        <v>Good</v>
      </c>
      <c r="M195" t="str">
        <f>VLOOKUP(D195,'Faculty head'!$A$2:$B$5,2,FALSE)</f>
        <v xml:space="preserve"> Dr. Mehta</v>
      </c>
      <c r="N195" t="str">
        <f t="shared" ref="N195:N258" si="20">IF(H195&gt;=0.5*G195,"YES","NO")</f>
        <v>YES</v>
      </c>
      <c r="P195" s="6" t="str">
        <f t="shared" ref="P195:P258" si="21">YEAR(E195) &amp; "-" &amp; (YEAR(E195)+1)</f>
        <v>2022-2023</v>
      </c>
      <c r="S195" t="str">
        <f t="shared" ref="S195:S258" ca="1" si="22">IF(F195="Completed", TODAY()-E195, "0")</f>
        <v>0</v>
      </c>
      <c r="T195">
        <f t="shared" ref="T195:T258" si="23">INDEX(I:I, MATCH(A195, A:A, 0))</f>
        <v>3.43</v>
      </c>
    </row>
    <row r="196" spans="1:20" x14ac:dyDescent="0.3">
      <c r="A196" t="s">
        <v>413</v>
      </c>
      <c r="B196" t="s">
        <v>414</v>
      </c>
      <c r="C196" t="s">
        <v>57</v>
      </c>
      <c r="D196" t="s">
        <v>31</v>
      </c>
      <c r="E196" s="1">
        <v>44861</v>
      </c>
      <c r="F196" t="s">
        <v>39</v>
      </c>
      <c r="G196">
        <v>8254</v>
      </c>
      <c r="H196">
        <v>1754</v>
      </c>
      <c r="I196">
        <v>3.3</v>
      </c>
      <c r="J196">
        <v>97</v>
      </c>
      <c r="K196">
        <f t="shared" ca="1" si="18"/>
        <v>0</v>
      </c>
      <c r="L196" t="str">
        <f t="shared" si="19"/>
        <v>Good</v>
      </c>
      <c r="M196" t="str">
        <f>VLOOKUP(D196,'Faculty head'!$A$2:$B$5,2,FALSE)</f>
        <v>Dr. Sharma</v>
      </c>
      <c r="N196" t="str">
        <f t="shared" si="20"/>
        <v>NO</v>
      </c>
      <c r="P196" s="6" t="str">
        <f t="shared" si="21"/>
        <v>2022-2023</v>
      </c>
      <c r="S196" t="str">
        <f t="shared" ca="1" si="22"/>
        <v>0</v>
      </c>
      <c r="T196">
        <f t="shared" si="23"/>
        <v>3.3</v>
      </c>
    </row>
    <row r="197" spans="1:20" x14ac:dyDescent="0.3">
      <c r="A197" t="s">
        <v>415</v>
      </c>
      <c r="B197" t="s">
        <v>416</v>
      </c>
      <c r="C197" t="s">
        <v>36</v>
      </c>
      <c r="D197" t="s">
        <v>31</v>
      </c>
      <c r="E197" s="1">
        <v>45368</v>
      </c>
      <c r="F197" t="s">
        <v>39</v>
      </c>
      <c r="G197">
        <v>3770</v>
      </c>
      <c r="H197">
        <v>4072</v>
      </c>
      <c r="I197">
        <v>2.73</v>
      </c>
      <c r="J197">
        <v>23</v>
      </c>
      <c r="K197">
        <f t="shared" ca="1" si="18"/>
        <v>0</v>
      </c>
      <c r="L197" t="str">
        <f t="shared" si="19"/>
        <v>Average</v>
      </c>
      <c r="M197" t="str">
        <f>VLOOKUP(D197,'Faculty head'!$A$2:$B$5,2,FALSE)</f>
        <v>Dr. Sharma</v>
      </c>
      <c r="N197" t="str">
        <f t="shared" si="20"/>
        <v>YES</v>
      </c>
      <c r="P197" s="6" t="str">
        <f t="shared" si="21"/>
        <v>2024-2025</v>
      </c>
      <c r="S197" t="str">
        <f t="shared" ca="1" si="22"/>
        <v>0</v>
      </c>
      <c r="T197">
        <f t="shared" si="23"/>
        <v>2.73</v>
      </c>
    </row>
    <row r="198" spans="1:20" x14ac:dyDescent="0.3">
      <c r="A198" t="s">
        <v>417</v>
      </c>
      <c r="B198" t="s">
        <v>418</v>
      </c>
      <c r="C198" t="s">
        <v>22</v>
      </c>
      <c r="D198" t="s">
        <v>18</v>
      </c>
      <c r="E198" s="1">
        <v>44613</v>
      </c>
      <c r="F198" t="s">
        <v>14</v>
      </c>
      <c r="G198">
        <v>8294</v>
      </c>
      <c r="H198">
        <v>3336</v>
      </c>
      <c r="I198">
        <v>2.5099999999999998</v>
      </c>
      <c r="J198">
        <v>80</v>
      </c>
      <c r="K198">
        <f t="shared" ca="1" si="18"/>
        <v>1298</v>
      </c>
      <c r="L198" t="str">
        <f t="shared" si="19"/>
        <v>Average</v>
      </c>
      <c r="M198" t="str">
        <f>VLOOKUP(D198,'Faculty head'!$A$2:$B$5,2,FALSE)</f>
        <v>Dr. Roy</v>
      </c>
      <c r="N198" t="str">
        <f t="shared" si="20"/>
        <v>NO</v>
      </c>
      <c r="P198" s="6" t="str">
        <f t="shared" si="21"/>
        <v>2022-2023</v>
      </c>
      <c r="S198" t="str">
        <f t="shared" ca="1" si="22"/>
        <v>0</v>
      </c>
      <c r="T198">
        <f t="shared" si="23"/>
        <v>2.5099999999999998</v>
      </c>
    </row>
    <row r="199" spans="1:20" x14ac:dyDescent="0.3">
      <c r="A199" t="s">
        <v>419</v>
      </c>
      <c r="B199" t="s">
        <v>420</v>
      </c>
      <c r="C199" t="s">
        <v>28</v>
      </c>
      <c r="D199" t="s">
        <v>31</v>
      </c>
      <c r="E199" s="1">
        <v>44680</v>
      </c>
      <c r="F199" t="s">
        <v>14</v>
      </c>
      <c r="G199">
        <v>11110</v>
      </c>
      <c r="H199">
        <v>5912</v>
      </c>
      <c r="I199">
        <v>2.83</v>
      </c>
      <c r="J199">
        <v>93</v>
      </c>
      <c r="K199">
        <f t="shared" ca="1" si="18"/>
        <v>1231</v>
      </c>
      <c r="L199" t="str">
        <f t="shared" si="19"/>
        <v>Average</v>
      </c>
      <c r="M199" t="str">
        <f>VLOOKUP(D199,'Faculty head'!$A$2:$B$5,2,FALSE)</f>
        <v>Dr. Sharma</v>
      </c>
      <c r="N199" t="str">
        <f t="shared" si="20"/>
        <v>YES</v>
      </c>
      <c r="P199" s="6" t="str">
        <f t="shared" si="21"/>
        <v>2022-2023</v>
      </c>
      <c r="S199" t="str">
        <f t="shared" ca="1" si="22"/>
        <v>0</v>
      </c>
      <c r="T199">
        <f t="shared" si="23"/>
        <v>2.83</v>
      </c>
    </row>
    <row r="200" spans="1:20" x14ac:dyDescent="0.3">
      <c r="A200" t="s">
        <v>421</v>
      </c>
      <c r="B200" t="s">
        <v>422</v>
      </c>
      <c r="C200" t="s">
        <v>28</v>
      </c>
      <c r="D200" t="s">
        <v>62</v>
      </c>
      <c r="E200" s="1">
        <v>45031</v>
      </c>
      <c r="F200" t="s">
        <v>14</v>
      </c>
      <c r="G200">
        <v>4826</v>
      </c>
      <c r="H200">
        <v>9578</v>
      </c>
      <c r="I200">
        <v>3.3</v>
      </c>
      <c r="J200">
        <v>48</v>
      </c>
      <c r="K200">
        <f t="shared" ca="1" si="18"/>
        <v>880</v>
      </c>
      <c r="L200" t="str">
        <f t="shared" si="19"/>
        <v>Good</v>
      </c>
      <c r="M200" t="str">
        <f>VLOOKUP(D200,'Faculty head'!$A$2:$B$5,2,FALSE)</f>
        <v>Dr. Sinha</v>
      </c>
      <c r="N200" t="str">
        <f t="shared" si="20"/>
        <v>YES</v>
      </c>
      <c r="P200" s="6" t="str">
        <f t="shared" si="21"/>
        <v>2023-2024</v>
      </c>
      <c r="S200" t="str">
        <f t="shared" ca="1" si="22"/>
        <v>0</v>
      </c>
      <c r="T200">
        <f t="shared" si="23"/>
        <v>3.3</v>
      </c>
    </row>
    <row r="201" spans="1:20" x14ac:dyDescent="0.3">
      <c r="A201" t="s">
        <v>423</v>
      </c>
      <c r="B201" t="s">
        <v>424</v>
      </c>
      <c r="C201" t="s">
        <v>25</v>
      </c>
      <c r="D201" t="s">
        <v>62</v>
      </c>
      <c r="E201" s="1">
        <v>44569</v>
      </c>
      <c r="F201" t="s">
        <v>14</v>
      </c>
      <c r="G201">
        <v>9328</v>
      </c>
      <c r="H201">
        <v>5482</v>
      </c>
      <c r="I201">
        <v>2.5099999999999998</v>
      </c>
      <c r="J201">
        <v>78</v>
      </c>
      <c r="K201">
        <f t="shared" ca="1" si="18"/>
        <v>1342</v>
      </c>
      <c r="L201" t="str">
        <f t="shared" si="19"/>
        <v>Average</v>
      </c>
      <c r="M201" t="str">
        <f>VLOOKUP(D201,'Faculty head'!$A$2:$B$5,2,FALSE)</f>
        <v>Dr. Sinha</v>
      </c>
      <c r="N201" t="str">
        <f t="shared" si="20"/>
        <v>YES</v>
      </c>
      <c r="P201" s="6" t="str">
        <f t="shared" si="21"/>
        <v>2022-2023</v>
      </c>
      <c r="S201" t="str">
        <f t="shared" ca="1" si="22"/>
        <v>0</v>
      </c>
      <c r="T201">
        <f t="shared" si="23"/>
        <v>2.5099999999999998</v>
      </c>
    </row>
    <row r="202" spans="1:20" x14ac:dyDescent="0.3">
      <c r="A202" t="s">
        <v>425</v>
      </c>
      <c r="B202" t="s">
        <v>426</v>
      </c>
      <c r="C202" t="s">
        <v>22</v>
      </c>
      <c r="D202" t="s">
        <v>62</v>
      </c>
      <c r="E202" s="1">
        <v>45233</v>
      </c>
      <c r="F202" t="s">
        <v>19</v>
      </c>
      <c r="G202">
        <v>10414</v>
      </c>
      <c r="H202">
        <v>3254</v>
      </c>
      <c r="I202">
        <v>2.36</v>
      </c>
      <c r="J202">
        <v>48</v>
      </c>
      <c r="K202">
        <f t="shared" ca="1" si="18"/>
        <v>0</v>
      </c>
      <c r="L202" t="str">
        <f t="shared" si="19"/>
        <v>Average</v>
      </c>
      <c r="M202" t="str">
        <f>VLOOKUP(D202,'Faculty head'!$A$2:$B$5,2,FALSE)</f>
        <v>Dr. Sinha</v>
      </c>
      <c r="N202" t="str">
        <f t="shared" si="20"/>
        <v>NO</v>
      </c>
      <c r="P202" s="6" t="str">
        <f t="shared" si="21"/>
        <v>2023-2024</v>
      </c>
      <c r="S202">
        <f t="shared" ca="1" si="22"/>
        <v>678</v>
      </c>
      <c r="T202">
        <f t="shared" si="23"/>
        <v>2.36</v>
      </c>
    </row>
    <row r="203" spans="1:20" x14ac:dyDescent="0.3">
      <c r="A203" t="s">
        <v>427</v>
      </c>
      <c r="B203" t="s">
        <v>428</v>
      </c>
      <c r="C203" t="s">
        <v>54</v>
      </c>
      <c r="D203" t="s">
        <v>62</v>
      </c>
      <c r="E203" s="1">
        <v>44813</v>
      </c>
      <c r="F203" t="s">
        <v>14</v>
      </c>
      <c r="G203">
        <v>5868</v>
      </c>
      <c r="H203">
        <v>3160</v>
      </c>
      <c r="I203">
        <v>3.33</v>
      </c>
      <c r="J203">
        <v>47</v>
      </c>
      <c r="K203">
        <f t="shared" ca="1" si="18"/>
        <v>1098</v>
      </c>
      <c r="L203" t="str">
        <f t="shared" si="19"/>
        <v>Good</v>
      </c>
      <c r="M203" t="str">
        <f>VLOOKUP(D203,'Faculty head'!$A$2:$B$5,2,FALSE)</f>
        <v>Dr. Sinha</v>
      </c>
      <c r="N203" t="str">
        <f t="shared" si="20"/>
        <v>YES</v>
      </c>
      <c r="P203" s="6" t="str">
        <f t="shared" si="21"/>
        <v>2022-2023</v>
      </c>
      <c r="S203" t="str">
        <f t="shared" ca="1" si="22"/>
        <v>0</v>
      </c>
      <c r="T203">
        <f t="shared" si="23"/>
        <v>3.33</v>
      </c>
    </row>
    <row r="204" spans="1:20" x14ac:dyDescent="0.3">
      <c r="A204" t="s">
        <v>429</v>
      </c>
      <c r="B204" t="s">
        <v>430</v>
      </c>
      <c r="C204" t="s">
        <v>25</v>
      </c>
      <c r="D204" t="s">
        <v>13</v>
      </c>
      <c r="E204" s="1">
        <v>45056</v>
      </c>
      <c r="F204" t="s">
        <v>14</v>
      </c>
      <c r="G204">
        <v>13500</v>
      </c>
      <c r="H204">
        <v>3151</v>
      </c>
      <c r="I204">
        <v>2.34</v>
      </c>
      <c r="J204">
        <v>114</v>
      </c>
      <c r="K204">
        <f t="shared" ca="1" si="18"/>
        <v>855</v>
      </c>
      <c r="L204" t="str">
        <f t="shared" si="19"/>
        <v>Average</v>
      </c>
      <c r="M204" t="str">
        <f>VLOOKUP(D204,'Faculty head'!$A$2:$B$5,2,FALSE)</f>
        <v xml:space="preserve"> Dr. Mehta</v>
      </c>
      <c r="N204" t="str">
        <f t="shared" si="20"/>
        <v>NO</v>
      </c>
      <c r="P204" s="6" t="str">
        <f t="shared" si="21"/>
        <v>2023-2024</v>
      </c>
      <c r="S204" t="str">
        <f t="shared" ca="1" si="22"/>
        <v>0</v>
      </c>
      <c r="T204">
        <f t="shared" si="23"/>
        <v>2.34</v>
      </c>
    </row>
    <row r="205" spans="1:20" x14ac:dyDescent="0.3">
      <c r="A205" t="s">
        <v>431</v>
      </c>
      <c r="B205" t="s">
        <v>432</v>
      </c>
      <c r="C205" t="s">
        <v>22</v>
      </c>
      <c r="D205" t="s">
        <v>31</v>
      </c>
      <c r="E205" s="1">
        <v>44895</v>
      </c>
      <c r="F205" t="s">
        <v>14</v>
      </c>
      <c r="G205">
        <v>5931</v>
      </c>
      <c r="H205">
        <v>8777</v>
      </c>
      <c r="I205">
        <v>3.86</v>
      </c>
      <c r="J205">
        <v>31</v>
      </c>
      <c r="K205">
        <f t="shared" ca="1" si="18"/>
        <v>1016</v>
      </c>
      <c r="L205" t="str">
        <f t="shared" si="19"/>
        <v>Excellent</v>
      </c>
      <c r="M205" t="str">
        <f>VLOOKUP(D205,'Faculty head'!$A$2:$B$5,2,FALSE)</f>
        <v>Dr. Sharma</v>
      </c>
      <c r="N205" t="str">
        <f t="shared" si="20"/>
        <v>YES</v>
      </c>
      <c r="P205" s="6" t="str">
        <f t="shared" si="21"/>
        <v>2022-2023</v>
      </c>
      <c r="S205" t="str">
        <f t="shared" ca="1" si="22"/>
        <v>0</v>
      </c>
      <c r="T205">
        <f t="shared" si="23"/>
        <v>3.86</v>
      </c>
    </row>
    <row r="206" spans="1:20" x14ac:dyDescent="0.3">
      <c r="A206" t="s">
        <v>433</v>
      </c>
      <c r="B206" t="s">
        <v>434</v>
      </c>
      <c r="C206" t="s">
        <v>12</v>
      </c>
      <c r="D206" t="s">
        <v>18</v>
      </c>
      <c r="E206" s="1">
        <v>45454</v>
      </c>
      <c r="F206" t="s">
        <v>19</v>
      </c>
      <c r="G206">
        <v>9066</v>
      </c>
      <c r="H206">
        <v>7848</v>
      </c>
      <c r="I206">
        <v>2.21</v>
      </c>
      <c r="J206">
        <v>26</v>
      </c>
      <c r="K206">
        <f t="shared" ca="1" si="18"/>
        <v>0</v>
      </c>
      <c r="L206" t="str">
        <f t="shared" si="19"/>
        <v>Average</v>
      </c>
      <c r="M206" t="str">
        <f>VLOOKUP(D206,'Faculty head'!$A$2:$B$5,2,FALSE)</f>
        <v>Dr. Roy</v>
      </c>
      <c r="N206" t="str">
        <f t="shared" si="20"/>
        <v>YES</v>
      </c>
      <c r="P206" s="6" t="str">
        <f t="shared" si="21"/>
        <v>2024-2025</v>
      </c>
      <c r="S206">
        <f t="shared" ca="1" si="22"/>
        <v>457</v>
      </c>
      <c r="T206">
        <f t="shared" si="23"/>
        <v>2.21</v>
      </c>
    </row>
    <row r="207" spans="1:20" x14ac:dyDescent="0.3">
      <c r="A207" t="s">
        <v>435</v>
      </c>
      <c r="B207" t="s">
        <v>436</v>
      </c>
      <c r="C207" t="s">
        <v>17</v>
      </c>
      <c r="D207" t="s">
        <v>13</v>
      </c>
      <c r="E207" s="1">
        <v>44730</v>
      </c>
      <c r="F207" t="s">
        <v>14</v>
      </c>
      <c r="G207">
        <v>7462</v>
      </c>
      <c r="H207">
        <v>1641</v>
      </c>
      <c r="I207">
        <v>3.01</v>
      </c>
      <c r="J207">
        <v>72</v>
      </c>
      <c r="K207">
        <f t="shared" ca="1" si="18"/>
        <v>1181</v>
      </c>
      <c r="L207" t="str">
        <f t="shared" si="19"/>
        <v>Good</v>
      </c>
      <c r="M207" t="str">
        <f>VLOOKUP(D207,'Faculty head'!$A$2:$B$5,2,FALSE)</f>
        <v xml:space="preserve"> Dr. Mehta</v>
      </c>
      <c r="N207" t="str">
        <f t="shared" si="20"/>
        <v>NO</v>
      </c>
      <c r="P207" s="6" t="str">
        <f t="shared" si="21"/>
        <v>2022-2023</v>
      </c>
      <c r="S207" t="str">
        <f t="shared" ca="1" si="22"/>
        <v>0</v>
      </c>
      <c r="T207">
        <f t="shared" si="23"/>
        <v>3.01</v>
      </c>
    </row>
    <row r="208" spans="1:20" x14ac:dyDescent="0.3">
      <c r="A208" t="s">
        <v>437</v>
      </c>
      <c r="B208" t="s">
        <v>438</v>
      </c>
      <c r="C208" t="s">
        <v>28</v>
      </c>
      <c r="D208" t="s">
        <v>62</v>
      </c>
      <c r="E208" s="1">
        <v>45163</v>
      </c>
      <c r="F208" t="s">
        <v>14</v>
      </c>
      <c r="G208">
        <v>13915</v>
      </c>
      <c r="H208">
        <v>3698</v>
      </c>
      <c r="I208">
        <v>3</v>
      </c>
      <c r="J208">
        <v>79</v>
      </c>
      <c r="K208">
        <f t="shared" ca="1" si="18"/>
        <v>748</v>
      </c>
      <c r="L208" t="str">
        <f t="shared" si="19"/>
        <v>Good</v>
      </c>
      <c r="M208" t="str">
        <f>VLOOKUP(D208,'Faculty head'!$A$2:$B$5,2,FALSE)</f>
        <v>Dr. Sinha</v>
      </c>
      <c r="N208" t="str">
        <f t="shared" si="20"/>
        <v>NO</v>
      </c>
      <c r="P208" s="6" t="str">
        <f t="shared" si="21"/>
        <v>2023-2024</v>
      </c>
      <c r="S208" t="str">
        <f t="shared" ca="1" si="22"/>
        <v>0</v>
      </c>
      <c r="T208">
        <f t="shared" si="23"/>
        <v>3</v>
      </c>
    </row>
    <row r="209" spans="1:20" x14ac:dyDescent="0.3">
      <c r="A209" t="s">
        <v>439</v>
      </c>
      <c r="B209" t="s">
        <v>440</v>
      </c>
      <c r="C209" t="s">
        <v>22</v>
      </c>
      <c r="D209" t="s">
        <v>62</v>
      </c>
      <c r="E209" s="1">
        <v>44683</v>
      </c>
      <c r="F209" t="s">
        <v>19</v>
      </c>
      <c r="G209">
        <v>10682</v>
      </c>
      <c r="H209">
        <v>3998</v>
      </c>
      <c r="I209">
        <v>2.58</v>
      </c>
      <c r="J209">
        <v>34</v>
      </c>
      <c r="K209">
        <f t="shared" ca="1" si="18"/>
        <v>0</v>
      </c>
      <c r="L209" t="str">
        <f t="shared" si="19"/>
        <v>Average</v>
      </c>
      <c r="M209" t="str">
        <f>VLOOKUP(D209,'Faculty head'!$A$2:$B$5,2,FALSE)</f>
        <v>Dr. Sinha</v>
      </c>
      <c r="N209" t="str">
        <f t="shared" si="20"/>
        <v>NO</v>
      </c>
      <c r="P209" s="6" t="str">
        <f t="shared" si="21"/>
        <v>2022-2023</v>
      </c>
      <c r="S209">
        <f t="shared" ca="1" si="22"/>
        <v>1228</v>
      </c>
      <c r="T209">
        <f t="shared" si="23"/>
        <v>2.58</v>
      </c>
    </row>
    <row r="210" spans="1:20" x14ac:dyDescent="0.3">
      <c r="A210" t="s">
        <v>441</v>
      </c>
      <c r="B210" t="s">
        <v>442</v>
      </c>
      <c r="C210" t="s">
        <v>22</v>
      </c>
      <c r="D210" t="s">
        <v>13</v>
      </c>
      <c r="E210" s="1">
        <v>44565</v>
      </c>
      <c r="F210" t="s">
        <v>14</v>
      </c>
      <c r="G210">
        <v>7804</v>
      </c>
      <c r="H210">
        <v>1458</v>
      </c>
      <c r="I210">
        <v>3.63</v>
      </c>
      <c r="J210">
        <v>68</v>
      </c>
      <c r="K210">
        <f t="shared" ca="1" si="18"/>
        <v>1346</v>
      </c>
      <c r="L210" t="str">
        <f t="shared" si="19"/>
        <v>Excellent</v>
      </c>
      <c r="M210" t="str">
        <f>VLOOKUP(D210,'Faculty head'!$A$2:$B$5,2,FALSE)</f>
        <v xml:space="preserve"> Dr. Mehta</v>
      </c>
      <c r="N210" t="str">
        <f t="shared" si="20"/>
        <v>NO</v>
      </c>
      <c r="P210" s="6" t="str">
        <f t="shared" si="21"/>
        <v>2022-2023</v>
      </c>
      <c r="S210" t="str">
        <f t="shared" ca="1" si="22"/>
        <v>0</v>
      </c>
      <c r="T210">
        <f t="shared" si="23"/>
        <v>3.63</v>
      </c>
    </row>
    <row r="211" spans="1:20" x14ac:dyDescent="0.3">
      <c r="A211" t="s">
        <v>443</v>
      </c>
      <c r="B211" t="s">
        <v>444</v>
      </c>
      <c r="C211" t="s">
        <v>36</v>
      </c>
      <c r="D211" t="s">
        <v>13</v>
      </c>
      <c r="E211" s="1">
        <v>45433</v>
      </c>
      <c r="F211" t="s">
        <v>19</v>
      </c>
      <c r="G211">
        <v>14208</v>
      </c>
      <c r="H211">
        <v>1610</v>
      </c>
      <c r="I211">
        <v>2.4</v>
      </c>
      <c r="J211">
        <v>64</v>
      </c>
      <c r="K211">
        <f t="shared" ca="1" si="18"/>
        <v>0</v>
      </c>
      <c r="L211" t="str">
        <f t="shared" si="19"/>
        <v>Average</v>
      </c>
      <c r="M211" t="str">
        <f>VLOOKUP(D211,'Faculty head'!$A$2:$B$5,2,FALSE)</f>
        <v xml:space="preserve"> Dr. Mehta</v>
      </c>
      <c r="N211" t="str">
        <f t="shared" si="20"/>
        <v>NO</v>
      </c>
      <c r="P211" s="6" t="str">
        <f t="shared" si="21"/>
        <v>2024-2025</v>
      </c>
      <c r="S211">
        <f t="shared" ca="1" si="22"/>
        <v>478</v>
      </c>
      <c r="T211">
        <f t="shared" si="23"/>
        <v>2.4</v>
      </c>
    </row>
    <row r="212" spans="1:20" x14ac:dyDescent="0.3">
      <c r="A212" t="s">
        <v>445</v>
      </c>
      <c r="B212" t="s">
        <v>446</v>
      </c>
      <c r="C212" t="s">
        <v>22</v>
      </c>
      <c r="D212" t="s">
        <v>18</v>
      </c>
      <c r="E212" s="1">
        <v>45400</v>
      </c>
      <c r="F212" t="s">
        <v>39</v>
      </c>
      <c r="G212">
        <v>10912</v>
      </c>
      <c r="H212">
        <v>7036</v>
      </c>
      <c r="I212">
        <v>2.34</v>
      </c>
      <c r="J212">
        <v>43</v>
      </c>
      <c r="K212">
        <f t="shared" ca="1" si="18"/>
        <v>0</v>
      </c>
      <c r="L212" t="str">
        <f t="shared" si="19"/>
        <v>Average</v>
      </c>
      <c r="M212" t="str">
        <f>VLOOKUP(D212,'Faculty head'!$A$2:$B$5,2,FALSE)</f>
        <v>Dr. Roy</v>
      </c>
      <c r="N212" t="str">
        <f t="shared" si="20"/>
        <v>YES</v>
      </c>
      <c r="P212" s="6" t="str">
        <f t="shared" si="21"/>
        <v>2024-2025</v>
      </c>
      <c r="S212" t="str">
        <f t="shared" ca="1" si="22"/>
        <v>0</v>
      </c>
      <c r="T212">
        <f t="shared" si="23"/>
        <v>2.34</v>
      </c>
    </row>
    <row r="213" spans="1:20" x14ac:dyDescent="0.3">
      <c r="A213" t="s">
        <v>447</v>
      </c>
      <c r="B213" t="s">
        <v>448</v>
      </c>
      <c r="C213" t="s">
        <v>17</v>
      </c>
      <c r="D213" t="s">
        <v>13</v>
      </c>
      <c r="E213" s="1">
        <v>45231</v>
      </c>
      <c r="F213" t="s">
        <v>14</v>
      </c>
      <c r="G213">
        <v>4292</v>
      </c>
      <c r="H213">
        <v>5770</v>
      </c>
      <c r="I213">
        <v>3.5</v>
      </c>
      <c r="J213">
        <v>96</v>
      </c>
      <c r="K213">
        <f t="shared" ca="1" si="18"/>
        <v>680</v>
      </c>
      <c r="L213" t="str">
        <f t="shared" si="19"/>
        <v>Excellent</v>
      </c>
      <c r="M213" t="str">
        <f>VLOOKUP(D213,'Faculty head'!$A$2:$B$5,2,FALSE)</f>
        <v xml:space="preserve"> Dr. Mehta</v>
      </c>
      <c r="N213" t="str">
        <f t="shared" si="20"/>
        <v>YES</v>
      </c>
      <c r="P213" s="6" t="str">
        <f t="shared" si="21"/>
        <v>2023-2024</v>
      </c>
      <c r="S213" t="str">
        <f t="shared" ca="1" si="22"/>
        <v>0</v>
      </c>
      <c r="T213">
        <f t="shared" si="23"/>
        <v>3.5</v>
      </c>
    </row>
    <row r="214" spans="1:20" x14ac:dyDescent="0.3">
      <c r="A214" t="s">
        <v>449</v>
      </c>
      <c r="B214" t="s">
        <v>450</v>
      </c>
      <c r="C214" t="s">
        <v>28</v>
      </c>
      <c r="D214" t="s">
        <v>31</v>
      </c>
      <c r="E214" s="1">
        <v>45245</v>
      </c>
      <c r="F214" t="s">
        <v>19</v>
      </c>
      <c r="G214">
        <v>13557</v>
      </c>
      <c r="H214">
        <v>7162</v>
      </c>
      <c r="I214">
        <v>2.0299999999999998</v>
      </c>
      <c r="J214">
        <v>111</v>
      </c>
      <c r="K214">
        <f t="shared" ca="1" si="18"/>
        <v>0</v>
      </c>
      <c r="L214" t="str">
        <f t="shared" si="19"/>
        <v>Average</v>
      </c>
      <c r="M214" t="str">
        <f>VLOOKUP(D214,'Faculty head'!$A$2:$B$5,2,FALSE)</f>
        <v>Dr. Sharma</v>
      </c>
      <c r="N214" t="str">
        <f t="shared" si="20"/>
        <v>YES</v>
      </c>
      <c r="P214" s="6" t="str">
        <f t="shared" si="21"/>
        <v>2023-2024</v>
      </c>
      <c r="S214">
        <f t="shared" ca="1" si="22"/>
        <v>666</v>
      </c>
      <c r="T214">
        <f t="shared" si="23"/>
        <v>2.0299999999999998</v>
      </c>
    </row>
    <row r="215" spans="1:20" x14ac:dyDescent="0.3">
      <c r="A215" t="s">
        <v>451</v>
      </c>
      <c r="B215" t="s">
        <v>452</v>
      </c>
      <c r="C215" t="s">
        <v>17</v>
      </c>
      <c r="D215" t="s">
        <v>62</v>
      </c>
      <c r="E215" s="1">
        <v>45175</v>
      </c>
      <c r="F215" t="s">
        <v>19</v>
      </c>
      <c r="G215">
        <v>9626</v>
      </c>
      <c r="H215">
        <v>5195</v>
      </c>
      <c r="I215">
        <v>3.38</v>
      </c>
      <c r="J215">
        <v>17</v>
      </c>
      <c r="K215">
        <f t="shared" ca="1" si="18"/>
        <v>0</v>
      </c>
      <c r="L215" t="str">
        <f t="shared" si="19"/>
        <v>Good</v>
      </c>
      <c r="M215" t="str">
        <f>VLOOKUP(D215,'Faculty head'!$A$2:$B$5,2,FALSE)</f>
        <v>Dr. Sinha</v>
      </c>
      <c r="N215" t="str">
        <f t="shared" si="20"/>
        <v>YES</v>
      </c>
      <c r="P215" s="6" t="str">
        <f t="shared" si="21"/>
        <v>2023-2024</v>
      </c>
      <c r="S215">
        <f t="shared" ca="1" si="22"/>
        <v>736</v>
      </c>
      <c r="T215">
        <f t="shared" si="23"/>
        <v>3.38</v>
      </c>
    </row>
    <row r="216" spans="1:20" x14ac:dyDescent="0.3">
      <c r="A216" t="s">
        <v>453</v>
      </c>
      <c r="B216" t="s">
        <v>454</v>
      </c>
      <c r="C216" t="s">
        <v>12</v>
      </c>
      <c r="D216" t="s">
        <v>13</v>
      </c>
      <c r="E216" s="1">
        <v>45157</v>
      </c>
      <c r="F216" t="s">
        <v>14</v>
      </c>
      <c r="G216">
        <v>13924</v>
      </c>
      <c r="H216">
        <v>919</v>
      </c>
      <c r="I216">
        <v>2.89</v>
      </c>
      <c r="J216">
        <v>108</v>
      </c>
      <c r="K216">
        <f t="shared" ca="1" si="18"/>
        <v>754</v>
      </c>
      <c r="L216" t="str">
        <f t="shared" si="19"/>
        <v>Average</v>
      </c>
      <c r="M216" t="str">
        <f>VLOOKUP(D216,'Faculty head'!$A$2:$B$5,2,FALSE)</f>
        <v xml:space="preserve"> Dr. Mehta</v>
      </c>
      <c r="N216" t="str">
        <f t="shared" si="20"/>
        <v>NO</v>
      </c>
      <c r="P216" s="6" t="str">
        <f t="shared" si="21"/>
        <v>2023-2024</v>
      </c>
      <c r="S216" t="str">
        <f t="shared" ca="1" si="22"/>
        <v>0</v>
      </c>
      <c r="T216">
        <f t="shared" si="23"/>
        <v>2.89</v>
      </c>
    </row>
    <row r="217" spans="1:20" x14ac:dyDescent="0.3">
      <c r="A217" t="s">
        <v>455</v>
      </c>
      <c r="B217" t="s">
        <v>456</v>
      </c>
      <c r="C217" t="s">
        <v>17</v>
      </c>
      <c r="D217" t="s">
        <v>62</v>
      </c>
      <c r="E217" s="1">
        <v>44802</v>
      </c>
      <c r="F217" t="s">
        <v>14</v>
      </c>
      <c r="G217">
        <v>11491</v>
      </c>
      <c r="H217">
        <v>8965</v>
      </c>
      <c r="I217">
        <v>2.95</v>
      </c>
      <c r="J217">
        <v>5</v>
      </c>
      <c r="K217">
        <f t="shared" ca="1" si="18"/>
        <v>1109</v>
      </c>
      <c r="L217" t="str">
        <f t="shared" si="19"/>
        <v>Average</v>
      </c>
      <c r="M217" t="str">
        <f>VLOOKUP(D217,'Faculty head'!$A$2:$B$5,2,FALSE)</f>
        <v>Dr. Sinha</v>
      </c>
      <c r="N217" t="str">
        <f t="shared" si="20"/>
        <v>YES</v>
      </c>
      <c r="P217" s="6" t="str">
        <f t="shared" si="21"/>
        <v>2022-2023</v>
      </c>
      <c r="S217" t="str">
        <f t="shared" ca="1" si="22"/>
        <v>0</v>
      </c>
      <c r="T217">
        <f t="shared" si="23"/>
        <v>2.95</v>
      </c>
    </row>
    <row r="218" spans="1:20" x14ac:dyDescent="0.3">
      <c r="A218" t="s">
        <v>457</v>
      </c>
      <c r="B218" t="s">
        <v>458</v>
      </c>
      <c r="C218" t="s">
        <v>57</v>
      </c>
      <c r="D218" t="s">
        <v>18</v>
      </c>
      <c r="E218" s="1">
        <v>45388</v>
      </c>
      <c r="F218" t="s">
        <v>14</v>
      </c>
      <c r="G218">
        <v>3781</v>
      </c>
      <c r="H218">
        <v>4601</v>
      </c>
      <c r="I218">
        <v>3.36</v>
      </c>
      <c r="J218">
        <v>6</v>
      </c>
      <c r="K218">
        <f t="shared" ca="1" si="18"/>
        <v>523</v>
      </c>
      <c r="L218" t="str">
        <f t="shared" si="19"/>
        <v>Good</v>
      </c>
      <c r="M218" t="str">
        <f>VLOOKUP(D218,'Faculty head'!$A$2:$B$5,2,FALSE)</f>
        <v>Dr. Roy</v>
      </c>
      <c r="N218" t="str">
        <f t="shared" si="20"/>
        <v>YES</v>
      </c>
      <c r="P218" s="6" t="str">
        <f t="shared" si="21"/>
        <v>2024-2025</v>
      </c>
      <c r="S218" t="str">
        <f t="shared" ca="1" si="22"/>
        <v>0</v>
      </c>
      <c r="T218">
        <f t="shared" si="23"/>
        <v>3.36</v>
      </c>
    </row>
    <row r="219" spans="1:20" x14ac:dyDescent="0.3">
      <c r="A219" t="s">
        <v>459</v>
      </c>
      <c r="B219" t="s">
        <v>460</v>
      </c>
      <c r="C219" t="s">
        <v>17</v>
      </c>
      <c r="D219" t="s">
        <v>62</v>
      </c>
      <c r="E219" s="1">
        <v>45252</v>
      </c>
      <c r="F219" t="s">
        <v>19</v>
      </c>
      <c r="G219">
        <v>12986</v>
      </c>
      <c r="H219">
        <v>7952</v>
      </c>
      <c r="I219">
        <v>2.85</v>
      </c>
      <c r="J219">
        <v>90</v>
      </c>
      <c r="K219">
        <f t="shared" ca="1" si="18"/>
        <v>0</v>
      </c>
      <c r="L219" t="str">
        <f t="shared" si="19"/>
        <v>Average</v>
      </c>
      <c r="M219" t="str">
        <f>VLOOKUP(D219,'Faculty head'!$A$2:$B$5,2,FALSE)</f>
        <v>Dr. Sinha</v>
      </c>
      <c r="N219" t="str">
        <f t="shared" si="20"/>
        <v>YES</v>
      </c>
      <c r="P219" s="6" t="str">
        <f t="shared" si="21"/>
        <v>2023-2024</v>
      </c>
      <c r="S219">
        <f t="shared" ca="1" si="22"/>
        <v>659</v>
      </c>
      <c r="T219">
        <f t="shared" si="23"/>
        <v>2.85</v>
      </c>
    </row>
    <row r="220" spans="1:20" x14ac:dyDescent="0.3">
      <c r="A220" t="s">
        <v>461</v>
      </c>
      <c r="B220" t="s">
        <v>462</v>
      </c>
      <c r="C220" t="s">
        <v>57</v>
      </c>
      <c r="D220" t="s">
        <v>13</v>
      </c>
      <c r="E220" s="1">
        <v>44719</v>
      </c>
      <c r="F220" t="s">
        <v>14</v>
      </c>
      <c r="G220">
        <v>5785</v>
      </c>
      <c r="H220">
        <v>8652</v>
      </c>
      <c r="I220">
        <v>3.75</v>
      </c>
      <c r="J220">
        <v>96</v>
      </c>
      <c r="K220">
        <f t="shared" ca="1" si="18"/>
        <v>1192</v>
      </c>
      <c r="L220" t="str">
        <f t="shared" si="19"/>
        <v>Excellent</v>
      </c>
      <c r="M220" t="str">
        <f>VLOOKUP(D220,'Faculty head'!$A$2:$B$5,2,FALSE)</f>
        <v xml:space="preserve"> Dr. Mehta</v>
      </c>
      <c r="N220" t="str">
        <f t="shared" si="20"/>
        <v>YES</v>
      </c>
      <c r="P220" s="6" t="str">
        <f t="shared" si="21"/>
        <v>2022-2023</v>
      </c>
      <c r="S220" t="str">
        <f t="shared" ca="1" si="22"/>
        <v>0</v>
      </c>
      <c r="T220">
        <f t="shared" si="23"/>
        <v>3.75</v>
      </c>
    </row>
    <row r="221" spans="1:20" x14ac:dyDescent="0.3">
      <c r="A221" t="s">
        <v>463</v>
      </c>
      <c r="B221" t="s">
        <v>464</v>
      </c>
      <c r="C221" t="s">
        <v>17</v>
      </c>
      <c r="D221" t="s">
        <v>62</v>
      </c>
      <c r="E221" s="1">
        <v>44924</v>
      </c>
      <c r="F221" t="s">
        <v>14</v>
      </c>
      <c r="G221">
        <v>6786</v>
      </c>
      <c r="H221">
        <v>6481</v>
      </c>
      <c r="I221">
        <v>2.57</v>
      </c>
      <c r="J221">
        <v>28</v>
      </c>
      <c r="K221">
        <f t="shared" ca="1" si="18"/>
        <v>987</v>
      </c>
      <c r="L221" t="str">
        <f t="shared" si="19"/>
        <v>Average</v>
      </c>
      <c r="M221" t="str">
        <f>VLOOKUP(D221,'Faculty head'!$A$2:$B$5,2,FALSE)</f>
        <v>Dr. Sinha</v>
      </c>
      <c r="N221" t="str">
        <f t="shared" si="20"/>
        <v>YES</v>
      </c>
      <c r="P221" s="6" t="str">
        <f t="shared" si="21"/>
        <v>2022-2023</v>
      </c>
      <c r="S221" t="str">
        <f t="shared" ca="1" si="22"/>
        <v>0</v>
      </c>
      <c r="T221">
        <f t="shared" si="23"/>
        <v>2.57</v>
      </c>
    </row>
    <row r="222" spans="1:20" x14ac:dyDescent="0.3">
      <c r="A222" t="s">
        <v>465</v>
      </c>
      <c r="B222" t="s">
        <v>466</v>
      </c>
      <c r="C222" t="s">
        <v>28</v>
      </c>
      <c r="D222" t="s">
        <v>31</v>
      </c>
      <c r="E222" s="1">
        <v>44843</v>
      </c>
      <c r="F222" t="s">
        <v>14</v>
      </c>
      <c r="G222">
        <v>6615</v>
      </c>
      <c r="H222">
        <v>199</v>
      </c>
      <c r="I222">
        <v>2.04</v>
      </c>
      <c r="J222">
        <v>38</v>
      </c>
      <c r="K222">
        <f t="shared" ca="1" si="18"/>
        <v>1068</v>
      </c>
      <c r="L222" t="str">
        <f t="shared" si="19"/>
        <v>Average</v>
      </c>
      <c r="M222" t="str">
        <f>VLOOKUP(D222,'Faculty head'!$A$2:$B$5,2,FALSE)</f>
        <v>Dr. Sharma</v>
      </c>
      <c r="N222" t="str">
        <f t="shared" si="20"/>
        <v>NO</v>
      </c>
      <c r="P222" s="6" t="str">
        <f t="shared" si="21"/>
        <v>2022-2023</v>
      </c>
      <c r="S222" t="str">
        <f t="shared" ca="1" si="22"/>
        <v>0</v>
      </c>
      <c r="T222">
        <f t="shared" si="23"/>
        <v>2.04</v>
      </c>
    </row>
    <row r="223" spans="1:20" x14ac:dyDescent="0.3">
      <c r="A223" t="s">
        <v>467</v>
      </c>
      <c r="B223" t="s">
        <v>468</v>
      </c>
      <c r="C223" t="s">
        <v>54</v>
      </c>
      <c r="D223" t="s">
        <v>18</v>
      </c>
      <c r="E223" s="1">
        <v>45449</v>
      </c>
      <c r="F223" t="s">
        <v>14</v>
      </c>
      <c r="G223">
        <v>9625</v>
      </c>
      <c r="H223">
        <v>8374</v>
      </c>
      <c r="I223">
        <v>3.69</v>
      </c>
      <c r="J223">
        <v>6</v>
      </c>
      <c r="K223">
        <f t="shared" ca="1" si="18"/>
        <v>462</v>
      </c>
      <c r="L223" t="str">
        <f t="shared" si="19"/>
        <v>Excellent</v>
      </c>
      <c r="M223" t="str">
        <f>VLOOKUP(D223,'Faculty head'!$A$2:$B$5,2,FALSE)</f>
        <v>Dr. Roy</v>
      </c>
      <c r="N223" t="str">
        <f t="shared" si="20"/>
        <v>YES</v>
      </c>
      <c r="P223" s="6" t="str">
        <f t="shared" si="21"/>
        <v>2024-2025</v>
      </c>
      <c r="S223" t="str">
        <f t="shared" ca="1" si="22"/>
        <v>0</v>
      </c>
      <c r="T223">
        <f t="shared" si="23"/>
        <v>3.69</v>
      </c>
    </row>
    <row r="224" spans="1:20" x14ac:dyDescent="0.3">
      <c r="A224" t="s">
        <v>469</v>
      </c>
      <c r="B224" t="s">
        <v>470</v>
      </c>
      <c r="C224" t="s">
        <v>57</v>
      </c>
      <c r="D224" t="s">
        <v>62</v>
      </c>
      <c r="E224" s="1">
        <v>45192</v>
      </c>
      <c r="F224" t="s">
        <v>14</v>
      </c>
      <c r="G224">
        <v>13304</v>
      </c>
      <c r="H224">
        <v>6463</v>
      </c>
      <c r="I224">
        <v>3.24</v>
      </c>
      <c r="J224">
        <v>96</v>
      </c>
      <c r="K224">
        <f t="shared" ca="1" si="18"/>
        <v>719</v>
      </c>
      <c r="L224" t="str">
        <f t="shared" si="19"/>
        <v>Good</v>
      </c>
      <c r="M224" t="str">
        <f>VLOOKUP(D224,'Faculty head'!$A$2:$B$5,2,FALSE)</f>
        <v>Dr. Sinha</v>
      </c>
      <c r="N224" t="str">
        <f t="shared" si="20"/>
        <v>NO</v>
      </c>
      <c r="P224" s="6" t="str">
        <f t="shared" si="21"/>
        <v>2023-2024</v>
      </c>
      <c r="S224" t="str">
        <f t="shared" ca="1" si="22"/>
        <v>0</v>
      </c>
      <c r="T224">
        <f t="shared" si="23"/>
        <v>3.24</v>
      </c>
    </row>
    <row r="225" spans="1:20" x14ac:dyDescent="0.3">
      <c r="A225" t="s">
        <v>471</v>
      </c>
      <c r="B225" t="s">
        <v>472</v>
      </c>
      <c r="C225" t="s">
        <v>54</v>
      </c>
      <c r="D225" t="s">
        <v>13</v>
      </c>
      <c r="E225" s="1">
        <v>45116</v>
      </c>
      <c r="F225" t="s">
        <v>14</v>
      </c>
      <c r="G225">
        <v>4559</v>
      </c>
      <c r="H225">
        <v>385</v>
      </c>
      <c r="I225">
        <v>3.67</v>
      </c>
      <c r="J225">
        <v>105</v>
      </c>
      <c r="K225">
        <f t="shared" ca="1" si="18"/>
        <v>795</v>
      </c>
      <c r="L225" t="str">
        <f t="shared" si="19"/>
        <v>Excellent</v>
      </c>
      <c r="M225" t="str">
        <f>VLOOKUP(D225,'Faculty head'!$A$2:$B$5,2,FALSE)</f>
        <v xml:space="preserve"> Dr. Mehta</v>
      </c>
      <c r="N225" t="str">
        <f t="shared" si="20"/>
        <v>NO</v>
      </c>
      <c r="P225" s="6" t="str">
        <f t="shared" si="21"/>
        <v>2023-2024</v>
      </c>
      <c r="S225" t="str">
        <f t="shared" ca="1" si="22"/>
        <v>0</v>
      </c>
      <c r="T225">
        <f t="shared" si="23"/>
        <v>3.67</v>
      </c>
    </row>
    <row r="226" spans="1:20" x14ac:dyDescent="0.3">
      <c r="A226" t="s">
        <v>473</v>
      </c>
      <c r="B226" t="s">
        <v>474</v>
      </c>
      <c r="C226" t="s">
        <v>57</v>
      </c>
      <c r="D226" t="s">
        <v>31</v>
      </c>
      <c r="E226" s="1">
        <v>44777</v>
      </c>
      <c r="F226" t="s">
        <v>14</v>
      </c>
      <c r="G226">
        <v>4418</v>
      </c>
      <c r="H226">
        <v>295</v>
      </c>
      <c r="I226">
        <v>2.12</v>
      </c>
      <c r="J226">
        <v>65</v>
      </c>
      <c r="K226">
        <f t="shared" ca="1" si="18"/>
        <v>1134</v>
      </c>
      <c r="L226" t="str">
        <f t="shared" si="19"/>
        <v>Average</v>
      </c>
      <c r="M226" t="str">
        <f>VLOOKUP(D226,'Faculty head'!$A$2:$B$5,2,FALSE)</f>
        <v>Dr. Sharma</v>
      </c>
      <c r="N226" t="str">
        <f t="shared" si="20"/>
        <v>NO</v>
      </c>
      <c r="P226" s="6" t="str">
        <f t="shared" si="21"/>
        <v>2022-2023</v>
      </c>
      <c r="S226" t="str">
        <f t="shared" ca="1" si="22"/>
        <v>0</v>
      </c>
      <c r="T226">
        <f t="shared" si="23"/>
        <v>2.12</v>
      </c>
    </row>
    <row r="227" spans="1:20" x14ac:dyDescent="0.3">
      <c r="A227" t="s">
        <v>475</v>
      </c>
      <c r="B227" t="s">
        <v>476</v>
      </c>
      <c r="C227" t="s">
        <v>28</v>
      </c>
      <c r="D227" t="s">
        <v>18</v>
      </c>
      <c r="E227" s="1">
        <v>44842</v>
      </c>
      <c r="F227" t="s">
        <v>14</v>
      </c>
      <c r="G227">
        <v>11433</v>
      </c>
      <c r="H227">
        <v>5463</v>
      </c>
      <c r="I227">
        <v>2.87</v>
      </c>
      <c r="J227">
        <v>55</v>
      </c>
      <c r="K227">
        <f t="shared" ca="1" si="18"/>
        <v>1069</v>
      </c>
      <c r="L227" t="str">
        <f t="shared" si="19"/>
        <v>Average</v>
      </c>
      <c r="M227" t="str">
        <f>VLOOKUP(D227,'Faculty head'!$A$2:$B$5,2,FALSE)</f>
        <v>Dr. Roy</v>
      </c>
      <c r="N227" t="str">
        <f t="shared" si="20"/>
        <v>NO</v>
      </c>
      <c r="P227" s="6" t="str">
        <f t="shared" si="21"/>
        <v>2022-2023</v>
      </c>
      <c r="S227" t="str">
        <f t="shared" ca="1" si="22"/>
        <v>0</v>
      </c>
      <c r="T227">
        <f t="shared" si="23"/>
        <v>2.87</v>
      </c>
    </row>
    <row r="228" spans="1:20" x14ac:dyDescent="0.3">
      <c r="A228" t="s">
        <v>477</v>
      </c>
      <c r="B228" t="s">
        <v>478</v>
      </c>
      <c r="C228" t="s">
        <v>28</v>
      </c>
      <c r="D228" t="s">
        <v>62</v>
      </c>
      <c r="E228" s="1">
        <v>45149</v>
      </c>
      <c r="F228" t="s">
        <v>14</v>
      </c>
      <c r="G228">
        <v>10920</v>
      </c>
      <c r="H228">
        <v>1855</v>
      </c>
      <c r="I228">
        <v>2.5299999999999998</v>
      </c>
      <c r="J228">
        <v>35</v>
      </c>
      <c r="K228">
        <f t="shared" ca="1" si="18"/>
        <v>762</v>
      </c>
      <c r="L228" t="str">
        <f t="shared" si="19"/>
        <v>Average</v>
      </c>
      <c r="M228" t="str">
        <f>VLOOKUP(D228,'Faculty head'!$A$2:$B$5,2,FALSE)</f>
        <v>Dr. Sinha</v>
      </c>
      <c r="N228" t="str">
        <f t="shared" si="20"/>
        <v>NO</v>
      </c>
      <c r="P228" s="6" t="str">
        <f t="shared" si="21"/>
        <v>2023-2024</v>
      </c>
      <c r="S228" t="str">
        <f t="shared" ca="1" si="22"/>
        <v>0</v>
      </c>
      <c r="T228">
        <f t="shared" si="23"/>
        <v>2.5299999999999998</v>
      </c>
    </row>
    <row r="229" spans="1:20" x14ac:dyDescent="0.3">
      <c r="A229" t="s">
        <v>479</v>
      </c>
      <c r="B229" t="s">
        <v>480</v>
      </c>
      <c r="C229" t="s">
        <v>36</v>
      </c>
      <c r="D229" t="s">
        <v>13</v>
      </c>
      <c r="E229" s="1">
        <v>44644</v>
      </c>
      <c r="F229" t="s">
        <v>19</v>
      </c>
      <c r="G229">
        <v>7532</v>
      </c>
      <c r="H229">
        <v>5770</v>
      </c>
      <c r="I229">
        <v>2.84</v>
      </c>
      <c r="J229">
        <v>53</v>
      </c>
      <c r="K229">
        <f t="shared" ca="1" si="18"/>
        <v>0</v>
      </c>
      <c r="L229" t="str">
        <f t="shared" si="19"/>
        <v>Average</v>
      </c>
      <c r="M229" t="str">
        <f>VLOOKUP(D229,'Faculty head'!$A$2:$B$5,2,FALSE)</f>
        <v xml:space="preserve"> Dr. Mehta</v>
      </c>
      <c r="N229" t="str">
        <f t="shared" si="20"/>
        <v>YES</v>
      </c>
      <c r="P229" s="6" t="str">
        <f t="shared" si="21"/>
        <v>2022-2023</v>
      </c>
      <c r="S229">
        <f t="shared" ca="1" si="22"/>
        <v>1267</v>
      </c>
      <c r="T229">
        <f t="shared" si="23"/>
        <v>2.84</v>
      </c>
    </row>
    <row r="230" spans="1:20" x14ac:dyDescent="0.3">
      <c r="A230" t="s">
        <v>481</v>
      </c>
      <c r="B230" t="s">
        <v>482</v>
      </c>
      <c r="C230" t="s">
        <v>28</v>
      </c>
      <c r="D230" t="s">
        <v>62</v>
      </c>
      <c r="E230" s="1">
        <v>45226</v>
      </c>
      <c r="F230" t="s">
        <v>14</v>
      </c>
      <c r="G230">
        <v>4365</v>
      </c>
      <c r="H230">
        <v>9361</v>
      </c>
      <c r="I230">
        <v>3.09</v>
      </c>
      <c r="J230">
        <v>24</v>
      </c>
      <c r="K230">
        <f t="shared" ca="1" si="18"/>
        <v>685</v>
      </c>
      <c r="L230" t="str">
        <f t="shared" si="19"/>
        <v>Good</v>
      </c>
      <c r="M230" t="str">
        <f>VLOOKUP(D230,'Faculty head'!$A$2:$B$5,2,FALSE)</f>
        <v>Dr. Sinha</v>
      </c>
      <c r="N230" t="str">
        <f t="shared" si="20"/>
        <v>YES</v>
      </c>
      <c r="P230" s="6" t="str">
        <f t="shared" si="21"/>
        <v>2023-2024</v>
      </c>
      <c r="S230" t="str">
        <f t="shared" ca="1" si="22"/>
        <v>0</v>
      </c>
      <c r="T230">
        <f t="shared" si="23"/>
        <v>3.09</v>
      </c>
    </row>
    <row r="231" spans="1:20" x14ac:dyDescent="0.3">
      <c r="A231" t="s">
        <v>483</v>
      </c>
      <c r="B231" t="s">
        <v>484</v>
      </c>
      <c r="C231" t="s">
        <v>54</v>
      </c>
      <c r="D231" t="s">
        <v>13</v>
      </c>
      <c r="E231" s="1">
        <v>44568</v>
      </c>
      <c r="F231" t="s">
        <v>19</v>
      </c>
      <c r="G231">
        <v>8437</v>
      </c>
      <c r="H231">
        <v>5207</v>
      </c>
      <c r="I231">
        <v>2.61</v>
      </c>
      <c r="J231">
        <v>78</v>
      </c>
      <c r="K231">
        <f t="shared" ca="1" si="18"/>
        <v>0</v>
      </c>
      <c r="L231" t="str">
        <f t="shared" si="19"/>
        <v>Average</v>
      </c>
      <c r="M231" t="str">
        <f>VLOOKUP(D231,'Faculty head'!$A$2:$B$5,2,FALSE)</f>
        <v xml:space="preserve"> Dr. Mehta</v>
      </c>
      <c r="N231" t="str">
        <f t="shared" si="20"/>
        <v>YES</v>
      </c>
      <c r="P231" s="6" t="str">
        <f t="shared" si="21"/>
        <v>2022-2023</v>
      </c>
      <c r="S231">
        <f t="shared" ca="1" si="22"/>
        <v>1343</v>
      </c>
      <c r="T231">
        <f t="shared" si="23"/>
        <v>2.61</v>
      </c>
    </row>
    <row r="232" spans="1:20" x14ac:dyDescent="0.3">
      <c r="A232" t="s">
        <v>485</v>
      </c>
      <c r="B232" t="s">
        <v>486</v>
      </c>
      <c r="C232" t="s">
        <v>54</v>
      </c>
      <c r="D232" t="s">
        <v>62</v>
      </c>
      <c r="E232" s="1">
        <v>44985</v>
      </c>
      <c r="F232" t="s">
        <v>14</v>
      </c>
      <c r="G232">
        <v>8696</v>
      </c>
      <c r="H232">
        <v>684</v>
      </c>
      <c r="I232">
        <v>2.88</v>
      </c>
      <c r="J232">
        <v>83</v>
      </c>
      <c r="K232">
        <f t="shared" ca="1" si="18"/>
        <v>926</v>
      </c>
      <c r="L232" t="str">
        <f t="shared" si="19"/>
        <v>Average</v>
      </c>
      <c r="M232" t="str">
        <f>VLOOKUP(D232,'Faculty head'!$A$2:$B$5,2,FALSE)</f>
        <v>Dr. Sinha</v>
      </c>
      <c r="N232" t="str">
        <f t="shared" si="20"/>
        <v>NO</v>
      </c>
      <c r="P232" s="6" t="str">
        <f t="shared" si="21"/>
        <v>2023-2024</v>
      </c>
      <c r="S232" t="str">
        <f t="shared" ca="1" si="22"/>
        <v>0</v>
      </c>
      <c r="T232">
        <f t="shared" si="23"/>
        <v>2.88</v>
      </c>
    </row>
    <row r="233" spans="1:20" x14ac:dyDescent="0.3">
      <c r="A233" t="s">
        <v>487</v>
      </c>
      <c r="B233" t="s">
        <v>488</v>
      </c>
      <c r="C233" t="s">
        <v>22</v>
      </c>
      <c r="D233" t="s">
        <v>62</v>
      </c>
      <c r="E233" s="1">
        <v>44682</v>
      </c>
      <c r="F233" t="s">
        <v>19</v>
      </c>
      <c r="G233">
        <v>11639</v>
      </c>
      <c r="H233">
        <v>4226</v>
      </c>
      <c r="I233">
        <v>3.24</v>
      </c>
      <c r="J233">
        <v>43</v>
      </c>
      <c r="K233">
        <f t="shared" ca="1" si="18"/>
        <v>0</v>
      </c>
      <c r="L233" t="str">
        <f t="shared" si="19"/>
        <v>Good</v>
      </c>
      <c r="M233" t="str">
        <f>VLOOKUP(D233,'Faculty head'!$A$2:$B$5,2,FALSE)</f>
        <v>Dr. Sinha</v>
      </c>
      <c r="N233" t="str">
        <f t="shared" si="20"/>
        <v>NO</v>
      </c>
      <c r="P233" s="6" t="str">
        <f t="shared" si="21"/>
        <v>2022-2023</v>
      </c>
      <c r="S233">
        <f t="shared" ca="1" si="22"/>
        <v>1229</v>
      </c>
      <c r="T233">
        <f t="shared" si="23"/>
        <v>3.24</v>
      </c>
    </row>
    <row r="234" spans="1:20" x14ac:dyDescent="0.3">
      <c r="A234" t="s">
        <v>489</v>
      </c>
      <c r="B234" t="s">
        <v>490</v>
      </c>
      <c r="C234" t="s">
        <v>28</v>
      </c>
      <c r="D234" t="s">
        <v>18</v>
      </c>
      <c r="E234" s="1">
        <v>45280</v>
      </c>
      <c r="F234" t="s">
        <v>19</v>
      </c>
      <c r="G234">
        <v>14104</v>
      </c>
      <c r="H234">
        <v>7961</v>
      </c>
      <c r="I234">
        <v>3.12</v>
      </c>
      <c r="J234">
        <v>119</v>
      </c>
      <c r="K234">
        <f t="shared" ca="1" si="18"/>
        <v>0</v>
      </c>
      <c r="L234" t="str">
        <f t="shared" si="19"/>
        <v>Good</v>
      </c>
      <c r="M234" t="str">
        <f>VLOOKUP(D234,'Faculty head'!$A$2:$B$5,2,FALSE)</f>
        <v>Dr. Roy</v>
      </c>
      <c r="N234" t="str">
        <f t="shared" si="20"/>
        <v>YES</v>
      </c>
      <c r="P234" s="6" t="str">
        <f t="shared" si="21"/>
        <v>2023-2024</v>
      </c>
      <c r="S234">
        <f t="shared" ca="1" si="22"/>
        <v>631</v>
      </c>
      <c r="T234">
        <f t="shared" si="23"/>
        <v>3.12</v>
      </c>
    </row>
    <row r="235" spans="1:20" x14ac:dyDescent="0.3">
      <c r="A235" t="s">
        <v>491</v>
      </c>
      <c r="B235" t="s">
        <v>492</v>
      </c>
      <c r="C235" t="s">
        <v>25</v>
      </c>
      <c r="D235" t="s">
        <v>18</v>
      </c>
      <c r="E235" s="1">
        <v>45181</v>
      </c>
      <c r="F235" t="s">
        <v>39</v>
      </c>
      <c r="G235">
        <v>8577</v>
      </c>
      <c r="H235">
        <v>1188</v>
      </c>
      <c r="I235">
        <v>2.21</v>
      </c>
      <c r="J235">
        <v>47</v>
      </c>
      <c r="K235">
        <f t="shared" ca="1" si="18"/>
        <v>0</v>
      </c>
      <c r="L235" t="str">
        <f t="shared" si="19"/>
        <v>Average</v>
      </c>
      <c r="M235" t="str">
        <f>VLOOKUP(D235,'Faculty head'!$A$2:$B$5,2,FALSE)</f>
        <v>Dr. Roy</v>
      </c>
      <c r="N235" t="str">
        <f t="shared" si="20"/>
        <v>NO</v>
      </c>
      <c r="P235" s="6" t="str">
        <f t="shared" si="21"/>
        <v>2023-2024</v>
      </c>
      <c r="S235" t="str">
        <f t="shared" ca="1" si="22"/>
        <v>0</v>
      </c>
      <c r="T235">
        <f t="shared" si="23"/>
        <v>2.21</v>
      </c>
    </row>
    <row r="236" spans="1:20" x14ac:dyDescent="0.3">
      <c r="A236" t="s">
        <v>493</v>
      </c>
      <c r="B236" t="s">
        <v>494</v>
      </c>
      <c r="C236" t="s">
        <v>25</v>
      </c>
      <c r="D236" t="s">
        <v>13</v>
      </c>
      <c r="E236" s="1">
        <v>44955</v>
      </c>
      <c r="F236" t="s">
        <v>19</v>
      </c>
      <c r="G236">
        <v>9465</v>
      </c>
      <c r="H236">
        <v>4415</v>
      </c>
      <c r="I236">
        <v>2.44</v>
      </c>
      <c r="J236">
        <v>62</v>
      </c>
      <c r="K236">
        <f t="shared" ca="1" si="18"/>
        <v>0</v>
      </c>
      <c r="L236" t="str">
        <f t="shared" si="19"/>
        <v>Average</v>
      </c>
      <c r="M236" t="str">
        <f>VLOOKUP(D236,'Faculty head'!$A$2:$B$5,2,FALSE)</f>
        <v xml:space="preserve"> Dr. Mehta</v>
      </c>
      <c r="N236" t="str">
        <f t="shared" si="20"/>
        <v>NO</v>
      </c>
      <c r="P236" s="6" t="str">
        <f t="shared" si="21"/>
        <v>2023-2024</v>
      </c>
      <c r="S236">
        <f t="shared" ca="1" si="22"/>
        <v>956</v>
      </c>
      <c r="T236">
        <f t="shared" si="23"/>
        <v>2.44</v>
      </c>
    </row>
    <row r="237" spans="1:20" x14ac:dyDescent="0.3">
      <c r="A237" t="s">
        <v>495</v>
      </c>
      <c r="B237" t="s">
        <v>496</v>
      </c>
      <c r="C237" t="s">
        <v>57</v>
      </c>
      <c r="D237" t="s">
        <v>13</v>
      </c>
      <c r="E237" s="1">
        <v>44736</v>
      </c>
      <c r="F237" t="s">
        <v>14</v>
      </c>
      <c r="G237">
        <v>11825</v>
      </c>
      <c r="H237">
        <v>1060</v>
      </c>
      <c r="I237">
        <v>2.14</v>
      </c>
      <c r="J237">
        <v>90</v>
      </c>
      <c r="K237">
        <f t="shared" ca="1" si="18"/>
        <v>1175</v>
      </c>
      <c r="L237" t="str">
        <f t="shared" si="19"/>
        <v>Average</v>
      </c>
      <c r="M237" t="str">
        <f>VLOOKUP(D237,'Faculty head'!$A$2:$B$5,2,FALSE)</f>
        <v xml:space="preserve"> Dr. Mehta</v>
      </c>
      <c r="N237" t="str">
        <f t="shared" si="20"/>
        <v>NO</v>
      </c>
      <c r="P237" s="6" t="str">
        <f t="shared" si="21"/>
        <v>2022-2023</v>
      </c>
      <c r="S237" t="str">
        <f t="shared" ca="1" si="22"/>
        <v>0</v>
      </c>
      <c r="T237">
        <f t="shared" si="23"/>
        <v>2.14</v>
      </c>
    </row>
    <row r="238" spans="1:20" x14ac:dyDescent="0.3">
      <c r="A238" t="s">
        <v>497</v>
      </c>
      <c r="B238" t="s">
        <v>498</v>
      </c>
      <c r="C238" t="s">
        <v>57</v>
      </c>
      <c r="D238" t="s">
        <v>62</v>
      </c>
      <c r="E238" s="1">
        <v>45268</v>
      </c>
      <c r="F238" t="s">
        <v>14</v>
      </c>
      <c r="G238">
        <v>12026</v>
      </c>
      <c r="H238">
        <v>5856</v>
      </c>
      <c r="I238">
        <v>3.64</v>
      </c>
      <c r="J238">
        <v>15</v>
      </c>
      <c r="K238">
        <f t="shared" ca="1" si="18"/>
        <v>643</v>
      </c>
      <c r="L238" t="str">
        <f t="shared" si="19"/>
        <v>Excellent</v>
      </c>
      <c r="M238" t="str">
        <f>VLOOKUP(D238,'Faculty head'!$A$2:$B$5,2,FALSE)</f>
        <v>Dr. Sinha</v>
      </c>
      <c r="N238" t="str">
        <f t="shared" si="20"/>
        <v>NO</v>
      </c>
      <c r="P238" s="6" t="str">
        <f t="shared" si="21"/>
        <v>2023-2024</v>
      </c>
      <c r="S238" t="str">
        <f t="shared" ca="1" si="22"/>
        <v>0</v>
      </c>
      <c r="T238">
        <f t="shared" si="23"/>
        <v>3.64</v>
      </c>
    </row>
    <row r="239" spans="1:20" x14ac:dyDescent="0.3">
      <c r="A239" t="s">
        <v>499</v>
      </c>
      <c r="B239" t="s">
        <v>500</v>
      </c>
      <c r="C239" t="s">
        <v>36</v>
      </c>
      <c r="D239" t="s">
        <v>13</v>
      </c>
      <c r="E239" s="1">
        <v>45055</v>
      </c>
      <c r="F239" t="s">
        <v>14</v>
      </c>
      <c r="G239">
        <v>12137</v>
      </c>
      <c r="H239">
        <v>8974</v>
      </c>
      <c r="I239">
        <v>3.33</v>
      </c>
      <c r="J239">
        <v>59</v>
      </c>
      <c r="K239">
        <f t="shared" ca="1" si="18"/>
        <v>856</v>
      </c>
      <c r="L239" t="str">
        <f t="shared" si="19"/>
        <v>Good</v>
      </c>
      <c r="M239" t="str">
        <f>VLOOKUP(D239,'Faculty head'!$A$2:$B$5,2,FALSE)</f>
        <v xml:space="preserve"> Dr. Mehta</v>
      </c>
      <c r="N239" t="str">
        <f t="shared" si="20"/>
        <v>YES</v>
      </c>
      <c r="P239" s="6" t="str">
        <f t="shared" si="21"/>
        <v>2023-2024</v>
      </c>
      <c r="S239" t="str">
        <f t="shared" ca="1" si="22"/>
        <v>0</v>
      </c>
      <c r="T239">
        <f t="shared" si="23"/>
        <v>3.33</v>
      </c>
    </row>
    <row r="240" spans="1:20" x14ac:dyDescent="0.3">
      <c r="A240" t="s">
        <v>501</v>
      </c>
      <c r="B240" t="s">
        <v>502</v>
      </c>
      <c r="C240" t="s">
        <v>54</v>
      </c>
      <c r="D240" t="s">
        <v>18</v>
      </c>
      <c r="E240" s="1">
        <v>45316</v>
      </c>
      <c r="F240" t="s">
        <v>14</v>
      </c>
      <c r="G240">
        <v>13153</v>
      </c>
      <c r="H240">
        <v>7899</v>
      </c>
      <c r="I240">
        <v>3.35</v>
      </c>
      <c r="J240">
        <v>4</v>
      </c>
      <c r="K240">
        <f t="shared" ca="1" si="18"/>
        <v>595</v>
      </c>
      <c r="L240" t="str">
        <f t="shared" si="19"/>
        <v>Good</v>
      </c>
      <c r="M240" t="str">
        <f>VLOOKUP(D240,'Faculty head'!$A$2:$B$5,2,FALSE)</f>
        <v>Dr. Roy</v>
      </c>
      <c r="N240" t="str">
        <f t="shared" si="20"/>
        <v>YES</v>
      </c>
      <c r="P240" s="6" t="str">
        <f t="shared" si="21"/>
        <v>2024-2025</v>
      </c>
      <c r="S240" t="str">
        <f t="shared" ca="1" si="22"/>
        <v>0</v>
      </c>
      <c r="T240">
        <f t="shared" si="23"/>
        <v>3.35</v>
      </c>
    </row>
    <row r="241" spans="1:20" x14ac:dyDescent="0.3">
      <c r="A241" t="s">
        <v>503</v>
      </c>
      <c r="B241" t="s">
        <v>504</v>
      </c>
      <c r="C241" t="s">
        <v>54</v>
      </c>
      <c r="D241" t="s">
        <v>31</v>
      </c>
      <c r="E241" s="1">
        <v>45377</v>
      </c>
      <c r="F241" t="s">
        <v>14</v>
      </c>
      <c r="G241">
        <v>8445</v>
      </c>
      <c r="H241">
        <v>5645</v>
      </c>
      <c r="I241">
        <v>2.66</v>
      </c>
      <c r="J241">
        <v>106</v>
      </c>
      <c r="K241">
        <f t="shared" ca="1" si="18"/>
        <v>534</v>
      </c>
      <c r="L241" t="str">
        <f t="shared" si="19"/>
        <v>Average</v>
      </c>
      <c r="M241" t="str">
        <f>VLOOKUP(D241,'Faculty head'!$A$2:$B$5,2,FALSE)</f>
        <v>Dr. Sharma</v>
      </c>
      <c r="N241" t="str">
        <f t="shared" si="20"/>
        <v>YES</v>
      </c>
      <c r="P241" s="6" t="str">
        <f t="shared" si="21"/>
        <v>2024-2025</v>
      </c>
      <c r="S241" t="str">
        <f t="shared" ca="1" si="22"/>
        <v>0</v>
      </c>
      <c r="T241">
        <f t="shared" si="23"/>
        <v>2.66</v>
      </c>
    </row>
    <row r="242" spans="1:20" x14ac:dyDescent="0.3">
      <c r="A242" t="s">
        <v>505</v>
      </c>
      <c r="B242" t="s">
        <v>506</v>
      </c>
      <c r="C242" t="s">
        <v>25</v>
      </c>
      <c r="D242" t="s">
        <v>62</v>
      </c>
      <c r="E242" s="1">
        <v>44847</v>
      </c>
      <c r="F242" t="s">
        <v>19</v>
      </c>
      <c r="G242">
        <v>6582</v>
      </c>
      <c r="H242">
        <v>7383</v>
      </c>
      <c r="I242">
        <v>2.9</v>
      </c>
      <c r="J242">
        <v>68</v>
      </c>
      <c r="K242">
        <f t="shared" ca="1" si="18"/>
        <v>0</v>
      </c>
      <c r="L242" t="str">
        <f t="shared" si="19"/>
        <v>Average</v>
      </c>
      <c r="M242" t="str">
        <f>VLOOKUP(D242,'Faculty head'!$A$2:$B$5,2,FALSE)</f>
        <v>Dr. Sinha</v>
      </c>
      <c r="N242" t="str">
        <f t="shared" si="20"/>
        <v>YES</v>
      </c>
      <c r="P242" s="6" t="str">
        <f t="shared" si="21"/>
        <v>2022-2023</v>
      </c>
      <c r="S242">
        <f t="shared" ca="1" si="22"/>
        <v>1064</v>
      </c>
      <c r="T242">
        <f t="shared" si="23"/>
        <v>2.9</v>
      </c>
    </row>
    <row r="243" spans="1:20" x14ac:dyDescent="0.3">
      <c r="A243" t="s">
        <v>507</v>
      </c>
      <c r="B243" t="s">
        <v>508</v>
      </c>
      <c r="C243" t="s">
        <v>36</v>
      </c>
      <c r="D243" t="s">
        <v>62</v>
      </c>
      <c r="E243" s="1">
        <v>45026</v>
      </c>
      <c r="F243" t="s">
        <v>19</v>
      </c>
      <c r="G243">
        <v>9924</v>
      </c>
      <c r="H243">
        <v>4822</v>
      </c>
      <c r="I243">
        <v>2.79</v>
      </c>
      <c r="J243">
        <v>25</v>
      </c>
      <c r="K243">
        <f t="shared" ca="1" si="18"/>
        <v>0</v>
      </c>
      <c r="L243" t="str">
        <f t="shared" si="19"/>
        <v>Average</v>
      </c>
      <c r="M243" t="str">
        <f>VLOOKUP(D243,'Faculty head'!$A$2:$B$5,2,FALSE)</f>
        <v>Dr. Sinha</v>
      </c>
      <c r="N243" t="str">
        <f t="shared" si="20"/>
        <v>NO</v>
      </c>
      <c r="P243" s="6" t="str">
        <f t="shared" si="21"/>
        <v>2023-2024</v>
      </c>
      <c r="S243">
        <f t="shared" ca="1" si="22"/>
        <v>885</v>
      </c>
      <c r="T243">
        <f t="shared" si="23"/>
        <v>2.79</v>
      </c>
    </row>
    <row r="244" spans="1:20" x14ac:dyDescent="0.3">
      <c r="A244" t="s">
        <v>509</v>
      </c>
      <c r="B244" t="s">
        <v>510</v>
      </c>
      <c r="C244" t="s">
        <v>36</v>
      </c>
      <c r="D244" t="s">
        <v>13</v>
      </c>
      <c r="E244" s="1">
        <v>45292</v>
      </c>
      <c r="F244" t="s">
        <v>19</v>
      </c>
      <c r="G244">
        <v>9436</v>
      </c>
      <c r="H244">
        <v>3767</v>
      </c>
      <c r="I244">
        <v>2.27</v>
      </c>
      <c r="J244">
        <v>69</v>
      </c>
      <c r="K244">
        <f t="shared" ca="1" si="18"/>
        <v>0</v>
      </c>
      <c r="L244" t="str">
        <f t="shared" si="19"/>
        <v>Average</v>
      </c>
      <c r="M244" t="str">
        <f>VLOOKUP(D244,'Faculty head'!$A$2:$B$5,2,FALSE)</f>
        <v xml:space="preserve"> Dr. Mehta</v>
      </c>
      <c r="N244" t="str">
        <f t="shared" si="20"/>
        <v>NO</v>
      </c>
      <c r="P244" s="6" t="str">
        <f t="shared" si="21"/>
        <v>2024-2025</v>
      </c>
      <c r="S244">
        <f t="shared" ca="1" si="22"/>
        <v>619</v>
      </c>
      <c r="T244">
        <f t="shared" si="23"/>
        <v>2.27</v>
      </c>
    </row>
    <row r="245" spans="1:20" x14ac:dyDescent="0.3">
      <c r="A245" t="s">
        <v>511</v>
      </c>
      <c r="B245" t="s">
        <v>512</v>
      </c>
      <c r="C245" t="s">
        <v>28</v>
      </c>
      <c r="D245" t="s">
        <v>31</v>
      </c>
      <c r="E245" s="1">
        <v>44982</v>
      </c>
      <c r="F245" t="s">
        <v>14</v>
      </c>
      <c r="G245">
        <v>11021</v>
      </c>
      <c r="H245">
        <v>1197</v>
      </c>
      <c r="I245">
        <v>2.08</v>
      </c>
      <c r="J245">
        <v>13</v>
      </c>
      <c r="K245">
        <f t="shared" ca="1" si="18"/>
        <v>929</v>
      </c>
      <c r="L245" t="str">
        <f t="shared" si="19"/>
        <v>Average</v>
      </c>
      <c r="M245" t="str">
        <f>VLOOKUP(D245,'Faculty head'!$A$2:$B$5,2,FALSE)</f>
        <v>Dr. Sharma</v>
      </c>
      <c r="N245" t="str">
        <f t="shared" si="20"/>
        <v>NO</v>
      </c>
      <c r="P245" s="6" t="str">
        <f t="shared" si="21"/>
        <v>2023-2024</v>
      </c>
      <c r="S245" t="str">
        <f t="shared" ca="1" si="22"/>
        <v>0</v>
      </c>
      <c r="T245">
        <f t="shared" si="23"/>
        <v>2.08</v>
      </c>
    </row>
    <row r="246" spans="1:20" x14ac:dyDescent="0.3">
      <c r="A246" t="s">
        <v>513</v>
      </c>
      <c r="B246" t="s">
        <v>514</v>
      </c>
      <c r="C246" t="s">
        <v>17</v>
      </c>
      <c r="D246" t="s">
        <v>62</v>
      </c>
      <c r="E246" s="1">
        <v>45147</v>
      </c>
      <c r="F246" t="s">
        <v>39</v>
      </c>
      <c r="G246">
        <v>5204</v>
      </c>
      <c r="H246">
        <v>3851</v>
      </c>
      <c r="I246">
        <v>2.2799999999999998</v>
      </c>
      <c r="J246">
        <v>29</v>
      </c>
      <c r="K246">
        <f t="shared" ca="1" si="18"/>
        <v>0</v>
      </c>
      <c r="L246" t="str">
        <f t="shared" si="19"/>
        <v>Average</v>
      </c>
      <c r="M246" t="str">
        <f>VLOOKUP(D246,'Faculty head'!$A$2:$B$5,2,FALSE)</f>
        <v>Dr. Sinha</v>
      </c>
      <c r="N246" t="str">
        <f t="shared" si="20"/>
        <v>YES</v>
      </c>
      <c r="P246" s="6" t="str">
        <f t="shared" si="21"/>
        <v>2023-2024</v>
      </c>
      <c r="S246" t="str">
        <f t="shared" ca="1" si="22"/>
        <v>0</v>
      </c>
      <c r="T246">
        <f t="shared" si="23"/>
        <v>2.2799999999999998</v>
      </c>
    </row>
    <row r="247" spans="1:20" x14ac:dyDescent="0.3">
      <c r="A247" t="s">
        <v>515</v>
      </c>
      <c r="B247" t="s">
        <v>516</v>
      </c>
      <c r="C247" t="s">
        <v>17</v>
      </c>
      <c r="D247" t="s">
        <v>62</v>
      </c>
      <c r="E247" s="1">
        <v>45423</v>
      </c>
      <c r="F247" t="s">
        <v>14</v>
      </c>
      <c r="G247">
        <v>2031</v>
      </c>
      <c r="H247">
        <v>9223</v>
      </c>
      <c r="I247">
        <v>2.78</v>
      </c>
      <c r="J247">
        <v>49</v>
      </c>
      <c r="K247">
        <f t="shared" ca="1" si="18"/>
        <v>488</v>
      </c>
      <c r="L247" t="str">
        <f t="shared" si="19"/>
        <v>Average</v>
      </c>
      <c r="M247" t="str">
        <f>VLOOKUP(D247,'Faculty head'!$A$2:$B$5,2,FALSE)</f>
        <v>Dr. Sinha</v>
      </c>
      <c r="N247" t="str">
        <f t="shared" si="20"/>
        <v>YES</v>
      </c>
      <c r="P247" s="6" t="str">
        <f t="shared" si="21"/>
        <v>2024-2025</v>
      </c>
      <c r="S247" t="str">
        <f t="shared" ca="1" si="22"/>
        <v>0</v>
      </c>
      <c r="T247">
        <f t="shared" si="23"/>
        <v>2.78</v>
      </c>
    </row>
    <row r="248" spans="1:20" x14ac:dyDescent="0.3">
      <c r="A248" t="s">
        <v>517</v>
      </c>
      <c r="B248" t="s">
        <v>518</v>
      </c>
      <c r="C248" t="s">
        <v>36</v>
      </c>
      <c r="D248" t="s">
        <v>62</v>
      </c>
      <c r="E248" s="1">
        <v>45334</v>
      </c>
      <c r="F248" t="s">
        <v>14</v>
      </c>
      <c r="G248">
        <v>9136</v>
      </c>
      <c r="H248">
        <v>9130</v>
      </c>
      <c r="I248">
        <v>2.15</v>
      </c>
      <c r="J248">
        <v>53</v>
      </c>
      <c r="K248">
        <f t="shared" ca="1" si="18"/>
        <v>577</v>
      </c>
      <c r="L248" t="str">
        <f t="shared" si="19"/>
        <v>Average</v>
      </c>
      <c r="M248" t="str">
        <f>VLOOKUP(D248,'Faculty head'!$A$2:$B$5,2,FALSE)</f>
        <v>Dr. Sinha</v>
      </c>
      <c r="N248" t="str">
        <f t="shared" si="20"/>
        <v>YES</v>
      </c>
      <c r="P248" s="6" t="str">
        <f t="shared" si="21"/>
        <v>2024-2025</v>
      </c>
      <c r="S248" t="str">
        <f t="shared" ca="1" si="22"/>
        <v>0</v>
      </c>
      <c r="T248">
        <f t="shared" si="23"/>
        <v>2.15</v>
      </c>
    </row>
    <row r="249" spans="1:20" x14ac:dyDescent="0.3">
      <c r="A249" t="s">
        <v>519</v>
      </c>
      <c r="B249" t="s">
        <v>520</v>
      </c>
      <c r="C249" t="s">
        <v>28</v>
      </c>
      <c r="D249" t="s">
        <v>62</v>
      </c>
      <c r="E249" s="1">
        <v>44894</v>
      </c>
      <c r="F249" t="s">
        <v>14</v>
      </c>
      <c r="G249">
        <v>7624</v>
      </c>
      <c r="H249">
        <v>2182</v>
      </c>
      <c r="I249">
        <v>2.35</v>
      </c>
      <c r="J249">
        <v>21</v>
      </c>
      <c r="K249">
        <f t="shared" ca="1" si="18"/>
        <v>1017</v>
      </c>
      <c r="L249" t="str">
        <f t="shared" si="19"/>
        <v>Average</v>
      </c>
      <c r="M249" t="str">
        <f>VLOOKUP(D249,'Faculty head'!$A$2:$B$5,2,FALSE)</f>
        <v>Dr. Sinha</v>
      </c>
      <c r="N249" t="str">
        <f t="shared" si="20"/>
        <v>NO</v>
      </c>
      <c r="P249" s="6" t="str">
        <f t="shared" si="21"/>
        <v>2022-2023</v>
      </c>
      <c r="S249" t="str">
        <f t="shared" ca="1" si="22"/>
        <v>0</v>
      </c>
      <c r="T249">
        <f t="shared" si="23"/>
        <v>2.35</v>
      </c>
    </row>
    <row r="250" spans="1:20" x14ac:dyDescent="0.3">
      <c r="A250" t="s">
        <v>521</v>
      </c>
      <c r="B250" t="s">
        <v>522</v>
      </c>
      <c r="C250" t="s">
        <v>54</v>
      </c>
      <c r="D250" t="s">
        <v>18</v>
      </c>
      <c r="E250" s="1">
        <v>45137</v>
      </c>
      <c r="F250" t="s">
        <v>14</v>
      </c>
      <c r="G250">
        <v>14896</v>
      </c>
      <c r="H250">
        <v>7193</v>
      </c>
      <c r="I250">
        <v>2.99</v>
      </c>
      <c r="J250">
        <v>19</v>
      </c>
      <c r="K250">
        <f t="shared" ca="1" si="18"/>
        <v>774</v>
      </c>
      <c r="L250" t="str">
        <f t="shared" si="19"/>
        <v>Average</v>
      </c>
      <c r="M250" t="str">
        <f>VLOOKUP(D250,'Faculty head'!$A$2:$B$5,2,FALSE)</f>
        <v>Dr. Roy</v>
      </c>
      <c r="N250" t="str">
        <f t="shared" si="20"/>
        <v>NO</v>
      </c>
      <c r="P250" s="6" t="str">
        <f t="shared" si="21"/>
        <v>2023-2024</v>
      </c>
      <c r="S250" t="str">
        <f t="shared" ca="1" si="22"/>
        <v>0</v>
      </c>
      <c r="T250">
        <f t="shared" si="23"/>
        <v>2.99</v>
      </c>
    </row>
    <row r="251" spans="1:20" x14ac:dyDescent="0.3">
      <c r="A251" t="s">
        <v>523</v>
      </c>
      <c r="B251" t="s">
        <v>524</v>
      </c>
      <c r="C251" t="s">
        <v>22</v>
      </c>
      <c r="D251" t="s">
        <v>18</v>
      </c>
      <c r="E251" s="1">
        <v>44942</v>
      </c>
      <c r="F251" t="s">
        <v>14</v>
      </c>
      <c r="G251">
        <v>9944</v>
      </c>
      <c r="H251">
        <v>1801</v>
      </c>
      <c r="I251">
        <v>2.2000000000000002</v>
      </c>
      <c r="J251">
        <v>74</v>
      </c>
      <c r="K251">
        <f t="shared" ca="1" si="18"/>
        <v>969</v>
      </c>
      <c r="L251" t="str">
        <f t="shared" si="19"/>
        <v>Average</v>
      </c>
      <c r="M251" t="str">
        <f>VLOOKUP(D251,'Faculty head'!$A$2:$B$5,2,FALSE)</f>
        <v>Dr. Roy</v>
      </c>
      <c r="N251" t="str">
        <f t="shared" si="20"/>
        <v>NO</v>
      </c>
      <c r="P251" s="6" t="str">
        <f t="shared" si="21"/>
        <v>2023-2024</v>
      </c>
      <c r="S251" t="str">
        <f t="shared" ca="1" si="22"/>
        <v>0</v>
      </c>
      <c r="T251">
        <f t="shared" si="23"/>
        <v>2.2000000000000002</v>
      </c>
    </row>
    <row r="252" spans="1:20" x14ac:dyDescent="0.3">
      <c r="A252" t="s">
        <v>525</v>
      </c>
      <c r="B252" t="s">
        <v>526</v>
      </c>
      <c r="C252" t="s">
        <v>12</v>
      </c>
      <c r="D252" t="s">
        <v>62</v>
      </c>
      <c r="E252" s="1">
        <v>45391</v>
      </c>
      <c r="F252" t="s">
        <v>14</v>
      </c>
      <c r="G252">
        <v>4101</v>
      </c>
      <c r="H252">
        <v>6124</v>
      </c>
      <c r="I252">
        <v>2.59</v>
      </c>
      <c r="J252">
        <v>77</v>
      </c>
      <c r="K252">
        <f t="shared" ca="1" si="18"/>
        <v>520</v>
      </c>
      <c r="L252" t="str">
        <f t="shared" si="19"/>
        <v>Average</v>
      </c>
      <c r="M252" t="str">
        <f>VLOOKUP(D252,'Faculty head'!$A$2:$B$5,2,FALSE)</f>
        <v>Dr. Sinha</v>
      </c>
      <c r="N252" t="str">
        <f t="shared" si="20"/>
        <v>YES</v>
      </c>
      <c r="P252" s="6" t="str">
        <f t="shared" si="21"/>
        <v>2024-2025</v>
      </c>
      <c r="S252" t="str">
        <f t="shared" ca="1" si="22"/>
        <v>0</v>
      </c>
      <c r="T252">
        <f t="shared" si="23"/>
        <v>2.59</v>
      </c>
    </row>
    <row r="253" spans="1:20" x14ac:dyDescent="0.3">
      <c r="A253" t="s">
        <v>527</v>
      </c>
      <c r="B253" t="s">
        <v>528</v>
      </c>
      <c r="C253" t="s">
        <v>28</v>
      </c>
      <c r="D253" t="s">
        <v>13</v>
      </c>
      <c r="E253" s="1">
        <v>45016</v>
      </c>
      <c r="F253" t="s">
        <v>14</v>
      </c>
      <c r="G253">
        <v>2923</v>
      </c>
      <c r="H253">
        <v>6728</v>
      </c>
      <c r="I253">
        <v>3.9</v>
      </c>
      <c r="J253">
        <v>116</v>
      </c>
      <c r="K253">
        <f t="shared" ca="1" si="18"/>
        <v>895</v>
      </c>
      <c r="L253" t="str">
        <f t="shared" si="19"/>
        <v>Excellent</v>
      </c>
      <c r="M253" t="str">
        <f>VLOOKUP(D253,'Faculty head'!$A$2:$B$5,2,FALSE)</f>
        <v xml:space="preserve"> Dr. Mehta</v>
      </c>
      <c r="N253" t="str">
        <f t="shared" si="20"/>
        <v>YES</v>
      </c>
      <c r="P253" s="6" t="str">
        <f t="shared" si="21"/>
        <v>2023-2024</v>
      </c>
      <c r="S253" t="str">
        <f t="shared" ca="1" si="22"/>
        <v>0</v>
      </c>
      <c r="T253">
        <f t="shared" si="23"/>
        <v>3.9</v>
      </c>
    </row>
    <row r="254" spans="1:20" x14ac:dyDescent="0.3">
      <c r="A254" t="s">
        <v>529</v>
      </c>
      <c r="B254" t="s">
        <v>530</v>
      </c>
      <c r="C254" t="s">
        <v>12</v>
      </c>
      <c r="D254" t="s">
        <v>31</v>
      </c>
      <c r="E254" s="1">
        <v>44725</v>
      </c>
      <c r="F254" t="s">
        <v>14</v>
      </c>
      <c r="G254">
        <v>6135</v>
      </c>
      <c r="H254">
        <v>4716</v>
      </c>
      <c r="I254">
        <v>2.1800000000000002</v>
      </c>
      <c r="J254">
        <v>52</v>
      </c>
      <c r="K254">
        <f t="shared" ca="1" si="18"/>
        <v>1186</v>
      </c>
      <c r="L254" t="str">
        <f t="shared" si="19"/>
        <v>Average</v>
      </c>
      <c r="M254" t="str">
        <f>VLOOKUP(D254,'Faculty head'!$A$2:$B$5,2,FALSE)</f>
        <v>Dr. Sharma</v>
      </c>
      <c r="N254" t="str">
        <f t="shared" si="20"/>
        <v>YES</v>
      </c>
      <c r="P254" s="6" t="str">
        <f t="shared" si="21"/>
        <v>2022-2023</v>
      </c>
      <c r="S254" t="str">
        <f t="shared" ca="1" si="22"/>
        <v>0</v>
      </c>
      <c r="T254">
        <f t="shared" si="23"/>
        <v>2.1800000000000002</v>
      </c>
    </row>
    <row r="255" spans="1:20" x14ac:dyDescent="0.3">
      <c r="A255" t="s">
        <v>531</v>
      </c>
      <c r="B255" t="s">
        <v>532</v>
      </c>
      <c r="C255" t="s">
        <v>54</v>
      </c>
      <c r="D255" t="s">
        <v>62</v>
      </c>
      <c r="E255" s="1">
        <v>45084</v>
      </c>
      <c r="F255" t="s">
        <v>39</v>
      </c>
      <c r="G255">
        <v>5429</v>
      </c>
      <c r="H255">
        <v>7603</v>
      </c>
      <c r="I255">
        <v>2.35</v>
      </c>
      <c r="J255">
        <v>18</v>
      </c>
      <c r="K255">
        <f t="shared" ca="1" si="18"/>
        <v>0</v>
      </c>
      <c r="L255" t="str">
        <f t="shared" si="19"/>
        <v>Average</v>
      </c>
      <c r="M255" t="str">
        <f>VLOOKUP(D255,'Faculty head'!$A$2:$B$5,2,FALSE)</f>
        <v>Dr. Sinha</v>
      </c>
      <c r="N255" t="str">
        <f t="shared" si="20"/>
        <v>YES</v>
      </c>
      <c r="P255" s="6" t="str">
        <f t="shared" si="21"/>
        <v>2023-2024</v>
      </c>
      <c r="S255" t="str">
        <f t="shared" ca="1" si="22"/>
        <v>0</v>
      </c>
      <c r="T255">
        <f t="shared" si="23"/>
        <v>2.35</v>
      </c>
    </row>
    <row r="256" spans="1:20" x14ac:dyDescent="0.3">
      <c r="A256" t="s">
        <v>533</v>
      </c>
      <c r="B256" t="s">
        <v>534</v>
      </c>
      <c r="C256" t="s">
        <v>28</v>
      </c>
      <c r="D256" t="s">
        <v>62</v>
      </c>
      <c r="E256" s="1">
        <v>45340</v>
      </c>
      <c r="F256" t="s">
        <v>14</v>
      </c>
      <c r="G256">
        <v>9722</v>
      </c>
      <c r="H256">
        <v>9487</v>
      </c>
      <c r="I256">
        <v>3.38</v>
      </c>
      <c r="J256">
        <v>35</v>
      </c>
      <c r="K256">
        <f t="shared" ca="1" si="18"/>
        <v>571</v>
      </c>
      <c r="L256" t="str">
        <f t="shared" si="19"/>
        <v>Good</v>
      </c>
      <c r="M256" t="str">
        <f>VLOOKUP(D256,'Faculty head'!$A$2:$B$5,2,FALSE)</f>
        <v>Dr. Sinha</v>
      </c>
      <c r="N256" t="str">
        <f t="shared" si="20"/>
        <v>YES</v>
      </c>
      <c r="P256" s="6" t="str">
        <f t="shared" si="21"/>
        <v>2024-2025</v>
      </c>
      <c r="S256" t="str">
        <f t="shared" ca="1" si="22"/>
        <v>0</v>
      </c>
      <c r="T256">
        <f t="shared" si="23"/>
        <v>3.38</v>
      </c>
    </row>
    <row r="257" spans="1:20" x14ac:dyDescent="0.3">
      <c r="A257" t="s">
        <v>535</v>
      </c>
      <c r="B257" t="s">
        <v>536</v>
      </c>
      <c r="C257" t="s">
        <v>12</v>
      </c>
      <c r="D257" t="s">
        <v>31</v>
      </c>
      <c r="E257" s="1">
        <v>44585</v>
      </c>
      <c r="F257" t="s">
        <v>14</v>
      </c>
      <c r="G257">
        <v>8231</v>
      </c>
      <c r="H257">
        <v>7185</v>
      </c>
      <c r="I257">
        <v>2.23</v>
      </c>
      <c r="J257">
        <v>106</v>
      </c>
      <c r="K257">
        <f t="shared" ca="1" si="18"/>
        <v>1326</v>
      </c>
      <c r="L257" t="str">
        <f t="shared" si="19"/>
        <v>Average</v>
      </c>
      <c r="M257" t="str">
        <f>VLOOKUP(D257,'Faculty head'!$A$2:$B$5,2,FALSE)</f>
        <v>Dr. Sharma</v>
      </c>
      <c r="N257" t="str">
        <f t="shared" si="20"/>
        <v>YES</v>
      </c>
      <c r="P257" s="6" t="str">
        <f t="shared" si="21"/>
        <v>2022-2023</v>
      </c>
      <c r="S257" t="str">
        <f t="shared" ca="1" si="22"/>
        <v>0</v>
      </c>
      <c r="T257">
        <f t="shared" si="23"/>
        <v>2.23</v>
      </c>
    </row>
    <row r="258" spans="1:20" x14ac:dyDescent="0.3">
      <c r="A258" t="s">
        <v>537</v>
      </c>
      <c r="B258" t="s">
        <v>538</v>
      </c>
      <c r="C258" t="s">
        <v>25</v>
      </c>
      <c r="D258" t="s">
        <v>13</v>
      </c>
      <c r="E258" s="1">
        <v>45189</v>
      </c>
      <c r="F258" t="s">
        <v>14</v>
      </c>
      <c r="G258">
        <v>6740</v>
      </c>
      <c r="H258">
        <v>1446</v>
      </c>
      <c r="I258">
        <v>3.06</v>
      </c>
      <c r="J258">
        <v>88</v>
      </c>
      <c r="K258">
        <f t="shared" ca="1" si="18"/>
        <v>722</v>
      </c>
      <c r="L258" t="str">
        <f t="shared" si="19"/>
        <v>Good</v>
      </c>
      <c r="M258" t="str">
        <f>VLOOKUP(D258,'Faculty head'!$A$2:$B$5,2,FALSE)</f>
        <v xml:space="preserve"> Dr. Mehta</v>
      </c>
      <c r="N258" t="str">
        <f t="shared" si="20"/>
        <v>NO</v>
      </c>
      <c r="P258" s="6" t="str">
        <f t="shared" si="21"/>
        <v>2023-2024</v>
      </c>
      <c r="S258" t="str">
        <f t="shared" ca="1" si="22"/>
        <v>0</v>
      </c>
      <c r="T258">
        <f t="shared" si="23"/>
        <v>3.06</v>
      </c>
    </row>
    <row r="259" spans="1:20" x14ac:dyDescent="0.3">
      <c r="A259" t="s">
        <v>539</v>
      </c>
      <c r="B259" t="s">
        <v>540</v>
      </c>
      <c r="C259" t="s">
        <v>54</v>
      </c>
      <c r="D259" t="s">
        <v>31</v>
      </c>
      <c r="E259" s="1">
        <v>44857</v>
      </c>
      <c r="F259" t="s">
        <v>19</v>
      </c>
      <c r="G259">
        <v>3472</v>
      </c>
      <c r="H259">
        <v>7647</v>
      </c>
      <c r="I259">
        <v>2.27</v>
      </c>
      <c r="J259">
        <v>70</v>
      </c>
      <c r="K259">
        <f t="shared" ref="K259:K322" ca="1" si="24">IF(F259="Enrolled",TODAY()-E259,0)</f>
        <v>0</v>
      </c>
      <c r="L259" t="str">
        <f t="shared" ref="L259:L322" si="25">_xlfn.IFS(I259&gt;=3.5,"Excellent",I259&gt;=3,"Good",I259&gt;=2,"Average",I259&lt;2,"Poor")</f>
        <v>Average</v>
      </c>
      <c r="M259" t="str">
        <f>VLOOKUP(D259,'Faculty head'!$A$2:$B$5,2,FALSE)</f>
        <v>Dr. Sharma</v>
      </c>
      <c r="N259" t="str">
        <f t="shared" ref="N259:N322" si="26">IF(H259&gt;=0.5*G259,"YES","NO")</f>
        <v>YES</v>
      </c>
      <c r="P259" s="6" t="str">
        <f t="shared" ref="P259:P322" si="27">YEAR(E259) &amp; "-" &amp; (YEAR(E259)+1)</f>
        <v>2022-2023</v>
      </c>
      <c r="S259">
        <f t="shared" ref="S259:S322" ca="1" si="28">IF(F259="Completed", TODAY()-E259, "0")</f>
        <v>1054</v>
      </c>
      <c r="T259">
        <f t="shared" ref="T259:T322" si="29">INDEX(I:I, MATCH(A259, A:A, 0))</f>
        <v>2.27</v>
      </c>
    </row>
    <row r="260" spans="1:20" x14ac:dyDescent="0.3">
      <c r="A260" t="s">
        <v>541</v>
      </c>
      <c r="B260" t="s">
        <v>542</v>
      </c>
      <c r="C260" t="s">
        <v>28</v>
      </c>
      <c r="D260" t="s">
        <v>31</v>
      </c>
      <c r="E260" s="1">
        <v>45361</v>
      </c>
      <c r="F260" t="s">
        <v>39</v>
      </c>
      <c r="G260">
        <v>14136</v>
      </c>
      <c r="H260">
        <v>1781</v>
      </c>
      <c r="I260">
        <v>2.06</v>
      </c>
      <c r="J260">
        <v>81</v>
      </c>
      <c r="K260">
        <f t="shared" ca="1" si="24"/>
        <v>0</v>
      </c>
      <c r="L260" t="str">
        <f t="shared" si="25"/>
        <v>Average</v>
      </c>
      <c r="M260" t="str">
        <f>VLOOKUP(D260,'Faculty head'!$A$2:$B$5,2,FALSE)</f>
        <v>Dr. Sharma</v>
      </c>
      <c r="N260" t="str">
        <f t="shared" si="26"/>
        <v>NO</v>
      </c>
      <c r="P260" s="6" t="str">
        <f t="shared" si="27"/>
        <v>2024-2025</v>
      </c>
      <c r="S260" t="str">
        <f t="shared" ca="1" si="28"/>
        <v>0</v>
      </c>
      <c r="T260">
        <f t="shared" si="29"/>
        <v>2.06</v>
      </c>
    </row>
    <row r="261" spans="1:20" x14ac:dyDescent="0.3">
      <c r="A261" t="s">
        <v>543</v>
      </c>
      <c r="B261" t="s">
        <v>544</v>
      </c>
      <c r="C261" t="s">
        <v>54</v>
      </c>
      <c r="D261" t="s">
        <v>13</v>
      </c>
      <c r="E261" s="1">
        <v>44937</v>
      </c>
      <c r="F261" t="s">
        <v>19</v>
      </c>
      <c r="G261">
        <v>8110</v>
      </c>
      <c r="H261">
        <v>2427</v>
      </c>
      <c r="I261">
        <v>3.44</v>
      </c>
      <c r="J261">
        <v>55</v>
      </c>
      <c r="K261">
        <f t="shared" ca="1" si="24"/>
        <v>0</v>
      </c>
      <c r="L261" t="str">
        <f t="shared" si="25"/>
        <v>Good</v>
      </c>
      <c r="M261" t="str">
        <f>VLOOKUP(D261,'Faculty head'!$A$2:$B$5,2,FALSE)</f>
        <v xml:space="preserve"> Dr. Mehta</v>
      </c>
      <c r="N261" t="str">
        <f t="shared" si="26"/>
        <v>NO</v>
      </c>
      <c r="P261" s="6" t="str">
        <f t="shared" si="27"/>
        <v>2023-2024</v>
      </c>
      <c r="S261">
        <f t="shared" ca="1" si="28"/>
        <v>974</v>
      </c>
      <c r="T261">
        <f t="shared" si="29"/>
        <v>3.44</v>
      </c>
    </row>
    <row r="262" spans="1:20" x14ac:dyDescent="0.3">
      <c r="A262" t="s">
        <v>545</v>
      </c>
      <c r="B262" t="s">
        <v>546</v>
      </c>
      <c r="C262" t="s">
        <v>28</v>
      </c>
      <c r="D262" t="s">
        <v>18</v>
      </c>
      <c r="E262" s="1">
        <v>44995</v>
      </c>
      <c r="F262" t="s">
        <v>19</v>
      </c>
      <c r="G262">
        <v>4090</v>
      </c>
      <c r="H262">
        <v>1536</v>
      </c>
      <c r="I262">
        <v>2.95</v>
      </c>
      <c r="J262">
        <v>60</v>
      </c>
      <c r="K262">
        <f t="shared" ca="1" si="24"/>
        <v>0</v>
      </c>
      <c r="L262" t="str">
        <f t="shared" si="25"/>
        <v>Average</v>
      </c>
      <c r="M262" t="str">
        <f>VLOOKUP(D262,'Faculty head'!$A$2:$B$5,2,FALSE)</f>
        <v>Dr. Roy</v>
      </c>
      <c r="N262" t="str">
        <f t="shared" si="26"/>
        <v>NO</v>
      </c>
      <c r="P262" s="6" t="str">
        <f t="shared" si="27"/>
        <v>2023-2024</v>
      </c>
      <c r="S262">
        <f t="shared" ca="1" si="28"/>
        <v>916</v>
      </c>
      <c r="T262">
        <f t="shared" si="29"/>
        <v>2.95</v>
      </c>
    </row>
    <row r="263" spans="1:20" x14ac:dyDescent="0.3">
      <c r="A263" t="s">
        <v>547</v>
      </c>
      <c r="B263" t="s">
        <v>548</v>
      </c>
      <c r="C263" t="s">
        <v>36</v>
      </c>
      <c r="D263" t="s">
        <v>13</v>
      </c>
      <c r="E263" s="1">
        <v>44952</v>
      </c>
      <c r="F263" t="s">
        <v>14</v>
      </c>
      <c r="G263">
        <v>2654</v>
      </c>
      <c r="H263">
        <v>1494</v>
      </c>
      <c r="I263">
        <v>3.44</v>
      </c>
      <c r="J263">
        <v>78</v>
      </c>
      <c r="K263">
        <f t="shared" ca="1" si="24"/>
        <v>959</v>
      </c>
      <c r="L263" t="str">
        <f t="shared" si="25"/>
        <v>Good</v>
      </c>
      <c r="M263" t="str">
        <f>VLOOKUP(D263,'Faculty head'!$A$2:$B$5,2,FALSE)</f>
        <v xml:space="preserve"> Dr. Mehta</v>
      </c>
      <c r="N263" t="str">
        <f t="shared" si="26"/>
        <v>YES</v>
      </c>
      <c r="P263" s="6" t="str">
        <f t="shared" si="27"/>
        <v>2023-2024</v>
      </c>
      <c r="S263" t="str">
        <f t="shared" ca="1" si="28"/>
        <v>0</v>
      </c>
      <c r="T263">
        <f t="shared" si="29"/>
        <v>3.44</v>
      </c>
    </row>
    <row r="264" spans="1:20" x14ac:dyDescent="0.3">
      <c r="A264" t="s">
        <v>549</v>
      </c>
      <c r="B264" t="s">
        <v>550</v>
      </c>
      <c r="C264" t="s">
        <v>12</v>
      </c>
      <c r="D264" t="s">
        <v>62</v>
      </c>
      <c r="E264" s="1">
        <v>45276</v>
      </c>
      <c r="F264" t="s">
        <v>14</v>
      </c>
      <c r="G264">
        <v>14036</v>
      </c>
      <c r="H264">
        <v>9481</v>
      </c>
      <c r="I264">
        <v>3.17</v>
      </c>
      <c r="J264">
        <v>85</v>
      </c>
      <c r="K264">
        <f t="shared" ca="1" si="24"/>
        <v>635</v>
      </c>
      <c r="L264" t="str">
        <f t="shared" si="25"/>
        <v>Good</v>
      </c>
      <c r="M264" t="str">
        <f>VLOOKUP(D264,'Faculty head'!$A$2:$B$5,2,FALSE)</f>
        <v>Dr. Sinha</v>
      </c>
      <c r="N264" t="str">
        <f t="shared" si="26"/>
        <v>YES</v>
      </c>
      <c r="P264" s="6" t="str">
        <f t="shared" si="27"/>
        <v>2023-2024</v>
      </c>
      <c r="S264" t="str">
        <f t="shared" ca="1" si="28"/>
        <v>0</v>
      </c>
      <c r="T264">
        <f t="shared" si="29"/>
        <v>3.17</v>
      </c>
    </row>
    <row r="265" spans="1:20" x14ac:dyDescent="0.3">
      <c r="A265" t="s">
        <v>551</v>
      </c>
      <c r="B265" t="s">
        <v>552</v>
      </c>
      <c r="C265" t="s">
        <v>12</v>
      </c>
      <c r="D265" t="s">
        <v>31</v>
      </c>
      <c r="E265" s="1">
        <v>44619</v>
      </c>
      <c r="F265" t="s">
        <v>19</v>
      </c>
      <c r="G265">
        <v>9912</v>
      </c>
      <c r="H265">
        <v>9447</v>
      </c>
      <c r="I265">
        <v>2.11</v>
      </c>
      <c r="J265">
        <v>10</v>
      </c>
      <c r="K265">
        <f t="shared" ca="1" si="24"/>
        <v>0</v>
      </c>
      <c r="L265" t="str">
        <f t="shared" si="25"/>
        <v>Average</v>
      </c>
      <c r="M265" t="str">
        <f>VLOOKUP(D265,'Faculty head'!$A$2:$B$5,2,FALSE)</f>
        <v>Dr. Sharma</v>
      </c>
      <c r="N265" t="str">
        <f t="shared" si="26"/>
        <v>YES</v>
      </c>
      <c r="P265" s="6" t="str">
        <f t="shared" si="27"/>
        <v>2022-2023</v>
      </c>
      <c r="S265">
        <f t="shared" ca="1" si="28"/>
        <v>1292</v>
      </c>
      <c r="T265">
        <f t="shared" si="29"/>
        <v>2.11</v>
      </c>
    </row>
    <row r="266" spans="1:20" x14ac:dyDescent="0.3">
      <c r="A266" t="s">
        <v>553</v>
      </c>
      <c r="B266" t="s">
        <v>554</v>
      </c>
      <c r="C266" t="s">
        <v>25</v>
      </c>
      <c r="D266" t="s">
        <v>13</v>
      </c>
      <c r="E266" s="1">
        <v>44922</v>
      </c>
      <c r="F266" t="s">
        <v>19</v>
      </c>
      <c r="G266">
        <v>6111</v>
      </c>
      <c r="H266">
        <v>1558</v>
      </c>
      <c r="I266">
        <v>2.2200000000000002</v>
      </c>
      <c r="J266">
        <v>48</v>
      </c>
      <c r="K266">
        <f t="shared" ca="1" si="24"/>
        <v>0</v>
      </c>
      <c r="L266" t="str">
        <f t="shared" si="25"/>
        <v>Average</v>
      </c>
      <c r="M266" t="str">
        <f>VLOOKUP(D266,'Faculty head'!$A$2:$B$5,2,FALSE)</f>
        <v xml:space="preserve"> Dr. Mehta</v>
      </c>
      <c r="N266" t="str">
        <f t="shared" si="26"/>
        <v>NO</v>
      </c>
      <c r="P266" s="6" t="str">
        <f t="shared" si="27"/>
        <v>2022-2023</v>
      </c>
      <c r="S266">
        <f t="shared" ca="1" si="28"/>
        <v>989</v>
      </c>
      <c r="T266">
        <f t="shared" si="29"/>
        <v>2.2200000000000002</v>
      </c>
    </row>
    <row r="267" spans="1:20" x14ac:dyDescent="0.3">
      <c r="A267" t="s">
        <v>555</v>
      </c>
      <c r="B267" t="s">
        <v>556</v>
      </c>
      <c r="C267" t="s">
        <v>25</v>
      </c>
      <c r="D267" t="s">
        <v>62</v>
      </c>
      <c r="E267" s="1">
        <v>45360</v>
      </c>
      <c r="F267" t="s">
        <v>14</v>
      </c>
      <c r="G267">
        <v>12375</v>
      </c>
      <c r="H267">
        <v>1292</v>
      </c>
      <c r="I267">
        <v>2.54</v>
      </c>
      <c r="J267">
        <v>40</v>
      </c>
      <c r="K267">
        <f t="shared" ca="1" si="24"/>
        <v>551</v>
      </c>
      <c r="L267" t="str">
        <f t="shared" si="25"/>
        <v>Average</v>
      </c>
      <c r="M267" t="str">
        <f>VLOOKUP(D267,'Faculty head'!$A$2:$B$5,2,FALSE)</f>
        <v>Dr. Sinha</v>
      </c>
      <c r="N267" t="str">
        <f t="shared" si="26"/>
        <v>NO</v>
      </c>
      <c r="P267" s="6" t="str">
        <f t="shared" si="27"/>
        <v>2024-2025</v>
      </c>
      <c r="S267" t="str">
        <f t="shared" ca="1" si="28"/>
        <v>0</v>
      </c>
      <c r="T267">
        <f t="shared" si="29"/>
        <v>2.54</v>
      </c>
    </row>
    <row r="268" spans="1:20" x14ac:dyDescent="0.3">
      <c r="A268" t="s">
        <v>557</v>
      </c>
      <c r="B268" t="s">
        <v>558</v>
      </c>
      <c r="C268" t="s">
        <v>54</v>
      </c>
      <c r="D268" t="s">
        <v>18</v>
      </c>
      <c r="E268" s="1">
        <v>44906</v>
      </c>
      <c r="F268" t="s">
        <v>14</v>
      </c>
      <c r="G268">
        <v>5864</v>
      </c>
      <c r="H268">
        <v>3943</v>
      </c>
      <c r="I268">
        <v>3.14</v>
      </c>
      <c r="J268">
        <v>79</v>
      </c>
      <c r="K268">
        <f t="shared" ca="1" si="24"/>
        <v>1005</v>
      </c>
      <c r="L268" t="str">
        <f t="shared" si="25"/>
        <v>Good</v>
      </c>
      <c r="M268" t="str">
        <f>VLOOKUP(D268,'Faculty head'!$A$2:$B$5,2,FALSE)</f>
        <v>Dr. Roy</v>
      </c>
      <c r="N268" t="str">
        <f t="shared" si="26"/>
        <v>YES</v>
      </c>
      <c r="P268" s="6" t="str">
        <f t="shared" si="27"/>
        <v>2022-2023</v>
      </c>
      <c r="S268" t="str">
        <f t="shared" ca="1" si="28"/>
        <v>0</v>
      </c>
      <c r="T268">
        <f t="shared" si="29"/>
        <v>3.14</v>
      </c>
    </row>
    <row r="269" spans="1:20" x14ac:dyDescent="0.3">
      <c r="A269" t="s">
        <v>559</v>
      </c>
      <c r="B269" t="s">
        <v>560</v>
      </c>
      <c r="C269" t="s">
        <v>25</v>
      </c>
      <c r="D269" t="s">
        <v>13</v>
      </c>
      <c r="E269" s="1">
        <v>44637</v>
      </c>
      <c r="F269" t="s">
        <v>14</v>
      </c>
      <c r="G269">
        <v>14547</v>
      </c>
      <c r="H269">
        <v>4922</v>
      </c>
      <c r="I269">
        <v>3.06</v>
      </c>
      <c r="J269">
        <v>67</v>
      </c>
      <c r="K269">
        <f t="shared" ca="1" si="24"/>
        <v>1274</v>
      </c>
      <c r="L269" t="str">
        <f t="shared" si="25"/>
        <v>Good</v>
      </c>
      <c r="M269" t="str">
        <f>VLOOKUP(D269,'Faculty head'!$A$2:$B$5,2,FALSE)</f>
        <v xml:space="preserve"> Dr. Mehta</v>
      </c>
      <c r="N269" t="str">
        <f t="shared" si="26"/>
        <v>NO</v>
      </c>
      <c r="P269" s="6" t="str">
        <f t="shared" si="27"/>
        <v>2022-2023</v>
      </c>
      <c r="S269" t="str">
        <f t="shared" ca="1" si="28"/>
        <v>0</v>
      </c>
      <c r="T269">
        <f t="shared" si="29"/>
        <v>3.06</v>
      </c>
    </row>
    <row r="270" spans="1:20" x14ac:dyDescent="0.3">
      <c r="A270" t="s">
        <v>561</v>
      </c>
      <c r="B270" t="s">
        <v>562</v>
      </c>
      <c r="C270" t="s">
        <v>28</v>
      </c>
      <c r="D270" t="s">
        <v>13</v>
      </c>
      <c r="E270" s="1">
        <v>44647</v>
      </c>
      <c r="F270" t="s">
        <v>19</v>
      </c>
      <c r="G270">
        <v>12862</v>
      </c>
      <c r="H270">
        <v>6663</v>
      </c>
      <c r="I270">
        <v>3.69</v>
      </c>
      <c r="J270">
        <v>85</v>
      </c>
      <c r="K270">
        <f t="shared" ca="1" si="24"/>
        <v>0</v>
      </c>
      <c r="L270" t="str">
        <f t="shared" si="25"/>
        <v>Excellent</v>
      </c>
      <c r="M270" t="str">
        <f>VLOOKUP(D270,'Faculty head'!$A$2:$B$5,2,FALSE)</f>
        <v xml:space="preserve"> Dr. Mehta</v>
      </c>
      <c r="N270" t="str">
        <f t="shared" si="26"/>
        <v>YES</v>
      </c>
      <c r="P270" s="6" t="str">
        <f t="shared" si="27"/>
        <v>2022-2023</v>
      </c>
      <c r="S270">
        <f t="shared" ca="1" si="28"/>
        <v>1264</v>
      </c>
      <c r="T270">
        <f t="shared" si="29"/>
        <v>3.69</v>
      </c>
    </row>
    <row r="271" spans="1:20" x14ac:dyDescent="0.3">
      <c r="A271" t="s">
        <v>563</v>
      </c>
      <c r="B271" t="s">
        <v>564</v>
      </c>
      <c r="C271" t="s">
        <v>22</v>
      </c>
      <c r="D271" t="s">
        <v>13</v>
      </c>
      <c r="E271" s="1">
        <v>45234</v>
      </c>
      <c r="F271" t="s">
        <v>14</v>
      </c>
      <c r="G271">
        <v>3181</v>
      </c>
      <c r="H271">
        <v>2030</v>
      </c>
      <c r="I271">
        <v>2.2200000000000002</v>
      </c>
      <c r="J271">
        <v>110</v>
      </c>
      <c r="K271">
        <f t="shared" ca="1" si="24"/>
        <v>677</v>
      </c>
      <c r="L271" t="str">
        <f t="shared" si="25"/>
        <v>Average</v>
      </c>
      <c r="M271" t="str">
        <f>VLOOKUP(D271,'Faculty head'!$A$2:$B$5,2,FALSE)</f>
        <v xml:space="preserve"> Dr. Mehta</v>
      </c>
      <c r="N271" t="str">
        <f t="shared" si="26"/>
        <v>YES</v>
      </c>
      <c r="P271" s="6" t="str">
        <f t="shared" si="27"/>
        <v>2023-2024</v>
      </c>
      <c r="S271" t="str">
        <f t="shared" ca="1" si="28"/>
        <v>0</v>
      </c>
      <c r="T271">
        <f t="shared" si="29"/>
        <v>2.2200000000000002</v>
      </c>
    </row>
    <row r="272" spans="1:20" x14ac:dyDescent="0.3">
      <c r="A272" t="s">
        <v>565</v>
      </c>
      <c r="B272" t="s">
        <v>566</v>
      </c>
      <c r="C272" t="s">
        <v>17</v>
      </c>
      <c r="D272" t="s">
        <v>62</v>
      </c>
      <c r="E272" s="1">
        <v>44759</v>
      </c>
      <c r="F272" t="s">
        <v>19</v>
      </c>
      <c r="G272">
        <v>7961</v>
      </c>
      <c r="H272">
        <v>6424</v>
      </c>
      <c r="I272">
        <v>3.69</v>
      </c>
      <c r="J272">
        <v>12</v>
      </c>
      <c r="K272">
        <f t="shared" ca="1" si="24"/>
        <v>0</v>
      </c>
      <c r="L272" t="str">
        <f t="shared" si="25"/>
        <v>Excellent</v>
      </c>
      <c r="M272" t="str">
        <f>VLOOKUP(D272,'Faculty head'!$A$2:$B$5,2,FALSE)</f>
        <v>Dr. Sinha</v>
      </c>
      <c r="N272" t="str">
        <f t="shared" si="26"/>
        <v>YES</v>
      </c>
      <c r="P272" s="6" t="str">
        <f t="shared" si="27"/>
        <v>2022-2023</v>
      </c>
      <c r="S272">
        <f t="shared" ca="1" si="28"/>
        <v>1152</v>
      </c>
      <c r="T272">
        <f t="shared" si="29"/>
        <v>3.69</v>
      </c>
    </row>
    <row r="273" spans="1:20" x14ac:dyDescent="0.3">
      <c r="A273" t="s">
        <v>567</v>
      </c>
      <c r="B273" t="s">
        <v>568</v>
      </c>
      <c r="C273" t="s">
        <v>54</v>
      </c>
      <c r="D273" t="s">
        <v>18</v>
      </c>
      <c r="E273" s="1">
        <v>44909</v>
      </c>
      <c r="F273" t="s">
        <v>19</v>
      </c>
      <c r="G273">
        <v>3134</v>
      </c>
      <c r="H273">
        <v>313</v>
      </c>
      <c r="I273">
        <v>2.02</v>
      </c>
      <c r="J273">
        <v>112</v>
      </c>
      <c r="K273">
        <f t="shared" ca="1" si="24"/>
        <v>0</v>
      </c>
      <c r="L273" t="str">
        <f t="shared" si="25"/>
        <v>Average</v>
      </c>
      <c r="M273" t="str">
        <f>VLOOKUP(D273,'Faculty head'!$A$2:$B$5,2,FALSE)</f>
        <v>Dr. Roy</v>
      </c>
      <c r="N273" t="str">
        <f t="shared" si="26"/>
        <v>NO</v>
      </c>
      <c r="P273" s="6" t="str">
        <f t="shared" si="27"/>
        <v>2022-2023</v>
      </c>
      <c r="S273">
        <f t="shared" ca="1" si="28"/>
        <v>1002</v>
      </c>
      <c r="T273">
        <f t="shared" si="29"/>
        <v>2.02</v>
      </c>
    </row>
    <row r="274" spans="1:20" x14ac:dyDescent="0.3">
      <c r="A274" t="s">
        <v>569</v>
      </c>
      <c r="B274" t="s">
        <v>570</v>
      </c>
      <c r="C274" t="s">
        <v>57</v>
      </c>
      <c r="D274" t="s">
        <v>18</v>
      </c>
      <c r="E274" s="1">
        <v>45060</v>
      </c>
      <c r="F274" t="s">
        <v>19</v>
      </c>
      <c r="G274">
        <v>13777</v>
      </c>
      <c r="H274">
        <v>8538</v>
      </c>
      <c r="I274">
        <v>3.35</v>
      </c>
      <c r="J274">
        <v>22</v>
      </c>
      <c r="K274">
        <f t="shared" ca="1" si="24"/>
        <v>0</v>
      </c>
      <c r="L274" t="str">
        <f t="shared" si="25"/>
        <v>Good</v>
      </c>
      <c r="M274" t="str">
        <f>VLOOKUP(D274,'Faculty head'!$A$2:$B$5,2,FALSE)</f>
        <v>Dr. Roy</v>
      </c>
      <c r="N274" t="str">
        <f t="shared" si="26"/>
        <v>YES</v>
      </c>
      <c r="P274" s="6" t="str">
        <f t="shared" si="27"/>
        <v>2023-2024</v>
      </c>
      <c r="S274">
        <f t="shared" ca="1" si="28"/>
        <v>851</v>
      </c>
      <c r="T274">
        <f t="shared" si="29"/>
        <v>3.35</v>
      </c>
    </row>
    <row r="275" spans="1:20" x14ac:dyDescent="0.3">
      <c r="A275" t="s">
        <v>571</v>
      </c>
      <c r="B275" t="s">
        <v>572</v>
      </c>
      <c r="C275" t="s">
        <v>57</v>
      </c>
      <c r="D275" t="s">
        <v>13</v>
      </c>
      <c r="E275" s="1">
        <v>45387</v>
      </c>
      <c r="F275" t="s">
        <v>14</v>
      </c>
      <c r="G275">
        <v>13439</v>
      </c>
      <c r="H275">
        <v>2405</v>
      </c>
      <c r="I275">
        <v>2.5099999999999998</v>
      </c>
      <c r="J275">
        <v>104</v>
      </c>
      <c r="K275">
        <f t="shared" ca="1" si="24"/>
        <v>524</v>
      </c>
      <c r="L275" t="str">
        <f t="shared" si="25"/>
        <v>Average</v>
      </c>
      <c r="M275" t="str">
        <f>VLOOKUP(D275,'Faculty head'!$A$2:$B$5,2,FALSE)</f>
        <v xml:space="preserve"> Dr. Mehta</v>
      </c>
      <c r="N275" t="str">
        <f t="shared" si="26"/>
        <v>NO</v>
      </c>
      <c r="P275" s="6" t="str">
        <f t="shared" si="27"/>
        <v>2024-2025</v>
      </c>
      <c r="S275" t="str">
        <f t="shared" ca="1" si="28"/>
        <v>0</v>
      </c>
      <c r="T275">
        <f t="shared" si="29"/>
        <v>2.5099999999999998</v>
      </c>
    </row>
    <row r="276" spans="1:20" x14ac:dyDescent="0.3">
      <c r="A276" t="s">
        <v>573</v>
      </c>
      <c r="B276" t="s">
        <v>574</v>
      </c>
      <c r="C276" t="s">
        <v>54</v>
      </c>
      <c r="D276" t="s">
        <v>18</v>
      </c>
      <c r="E276" s="1">
        <v>44944</v>
      </c>
      <c r="F276" t="s">
        <v>19</v>
      </c>
      <c r="G276">
        <v>7518</v>
      </c>
      <c r="H276">
        <v>6229</v>
      </c>
      <c r="I276">
        <v>3.59</v>
      </c>
      <c r="J276">
        <v>48</v>
      </c>
      <c r="K276">
        <f t="shared" ca="1" si="24"/>
        <v>0</v>
      </c>
      <c r="L276" t="str">
        <f t="shared" si="25"/>
        <v>Excellent</v>
      </c>
      <c r="M276" t="str">
        <f>VLOOKUP(D276,'Faculty head'!$A$2:$B$5,2,FALSE)</f>
        <v>Dr. Roy</v>
      </c>
      <c r="N276" t="str">
        <f t="shared" si="26"/>
        <v>YES</v>
      </c>
      <c r="P276" s="6" t="str">
        <f t="shared" si="27"/>
        <v>2023-2024</v>
      </c>
      <c r="S276">
        <f t="shared" ca="1" si="28"/>
        <v>967</v>
      </c>
      <c r="T276">
        <f t="shared" si="29"/>
        <v>3.59</v>
      </c>
    </row>
    <row r="277" spans="1:20" x14ac:dyDescent="0.3">
      <c r="A277" t="s">
        <v>575</v>
      </c>
      <c r="B277" t="s">
        <v>576</v>
      </c>
      <c r="C277" t="s">
        <v>36</v>
      </c>
      <c r="D277" t="s">
        <v>31</v>
      </c>
      <c r="E277" s="1">
        <v>45073</v>
      </c>
      <c r="F277" t="s">
        <v>14</v>
      </c>
      <c r="G277">
        <v>13408</v>
      </c>
      <c r="H277">
        <v>4476</v>
      </c>
      <c r="I277">
        <v>2.15</v>
      </c>
      <c r="J277">
        <v>22</v>
      </c>
      <c r="K277">
        <f t="shared" ca="1" si="24"/>
        <v>838</v>
      </c>
      <c r="L277" t="str">
        <f t="shared" si="25"/>
        <v>Average</v>
      </c>
      <c r="M277" t="str">
        <f>VLOOKUP(D277,'Faculty head'!$A$2:$B$5,2,FALSE)</f>
        <v>Dr. Sharma</v>
      </c>
      <c r="N277" t="str">
        <f t="shared" si="26"/>
        <v>NO</v>
      </c>
      <c r="P277" s="6" t="str">
        <f t="shared" si="27"/>
        <v>2023-2024</v>
      </c>
      <c r="S277" t="str">
        <f t="shared" ca="1" si="28"/>
        <v>0</v>
      </c>
      <c r="T277">
        <f t="shared" si="29"/>
        <v>2.15</v>
      </c>
    </row>
    <row r="278" spans="1:20" x14ac:dyDescent="0.3">
      <c r="A278" t="s">
        <v>577</v>
      </c>
      <c r="B278" t="s">
        <v>578</v>
      </c>
      <c r="C278" t="s">
        <v>12</v>
      </c>
      <c r="D278" t="s">
        <v>13</v>
      </c>
      <c r="E278" s="1">
        <v>45450</v>
      </c>
      <c r="F278" t="s">
        <v>14</v>
      </c>
      <c r="G278">
        <v>8007</v>
      </c>
      <c r="H278">
        <v>9251</v>
      </c>
      <c r="I278">
        <v>2.42</v>
      </c>
      <c r="J278">
        <v>37</v>
      </c>
      <c r="K278">
        <f t="shared" ca="1" si="24"/>
        <v>461</v>
      </c>
      <c r="L278" t="str">
        <f t="shared" si="25"/>
        <v>Average</v>
      </c>
      <c r="M278" t="str">
        <f>VLOOKUP(D278,'Faculty head'!$A$2:$B$5,2,FALSE)</f>
        <v xml:space="preserve"> Dr. Mehta</v>
      </c>
      <c r="N278" t="str">
        <f t="shared" si="26"/>
        <v>YES</v>
      </c>
      <c r="P278" s="6" t="str">
        <f t="shared" si="27"/>
        <v>2024-2025</v>
      </c>
      <c r="S278" t="str">
        <f t="shared" ca="1" si="28"/>
        <v>0</v>
      </c>
      <c r="T278">
        <f t="shared" si="29"/>
        <v>2.42</v>
      </c>
    </row>
    <row r="279" spans="1:20" x14ac:dyDescent="0.3">
      <c r="A279" t="s">
        <v>579</v>
      </c>
      <c r="B279" t="s">
        <v>580</v>
      </c>
      <c r="C279" t="s">
        <v>12</v>
      </c>
      <c r="D279" t="s">
        <v>62</v>
      </c>
      <c r="E279" s="1">
        <v>45183</v>
      </c>
      <c r="F279" t="s">
        <v>19</v>
      </c>
      <c r="G279">
        <v>9757</v>
      </c>
      <c r="H279">
        <v>7770</v>
      </c>
      <c r="I279">
        <v>3.36</v>
      </c>
      <c r="J279">
        <v>103</v>
      </c>
      <c r="K279">
        <f t="shared" ca="1" si="24"/>
        <v>0</v>
      </c>
      <c r="L279" t="str">
        <f t="shared" si="25"/>
        <v>Good</v>
      </c>
      <c r="M279" t="str">
        <f>VLOOKUP(D279,'Faculty head'!$A$2:$B$5,2,FALSE)</f>
        <v>Dr. Sinha</v>
      </c>
      <c r="N279" t="str">
        <f t="shared" si="26"/>
        <v>YES</v>
      </c>
      <c r="P279" s="6" t="str">
        <f t="shared" si="27"/>
        <v>2023-2024</v>
      </c>
      <c r="S279">
        <f t="shared" ca="1" si="28"/>
        <v>728</v>
      </c>
      <c r="T279">
        <f t="shared" si="29"/>
        <v>3.36</v>
      </c>
    </row>
    <row r="280" spans="1:20" x14ac:dyDescent="0.3">
      <c r="A280" t="s">
        <v>581</v>
      </c>
      <c r="B280" t="s">
        <v>582</v>
      </c>
      <c r="C280" t="s">
        <v>25</v>
      </c>
      <c r="D280" t="s">
        <v>62</v>
      </c>
      <c r="E280" s="1">
        <v>44989</v>
      </c>
      <c r="F280" t="s">
        <v>19</v>
      </c>
      <c r="G280">
        <v>5923</v>
      </c>
      <c r="H280">
        <v>8679</v>
      </c>
      <c r="I280">
        <v>2.2799999999999998</v>
      </c>
      <c r="J280">
        <v>65</v>
      </c>
      <c r="K280">
        <f t="shared" ca="1" si="24"/>
        <v>0</v>
      </c>
      <c r="L280" t="str">
        <f t="shared" si="25"/>
        <v>Average</v>
      </c>
      <c r="M280" t="str">
        <f>VLOOKUP(D280,'Faculty head'!$A$2:$B$5,2,FALSE)</f>
        <v>Dr. Sinha</v>
      </c>
      <c r="N280" t="str">
        <f t="shared" si="26"/>
        <v>YES</v>
      </c>
      <c r="P280" s="6" t="str">
        <f t="shared" si="27"/>
        <v>2023-2024</v>
      </c>
      <c r="S280">
        <f t="shared" ca="1" si="28"/>
        <v>922</v>
      </c>
      <c r="T280">
        <f t="shared" si="29"/>
        <v>2.2799999999999998</v>
      </c>
    </row>
    <row r="281" spans="1:20" x14ac:dyDescent="0.3">
      <c r="A281" t="s">
        <v>583</v>
      </c>
      <c r="B281" t="s">
        <v>584</v>
      </c>
      <c r="C281" t="s">
        <v>54</v>
      </c>
      <c r="D281" t="s">
        <v>31</v>
      </c>
      <c r="E281" s="1">
        <v>45210</v>
      </c>
      <c r="F281" t="s">
        <v>19</v>
      </c>
      <c r="G281">
        <v>11940</v>
      </c>
      <c r="H281">
        <v>9530</v>
      </c>
      <c r="I281">
        <v>2.02</v>
      </c>
      <c r="J281">
        <v>30</v>
      </c>
      <c r="K281">
        <f t="shared" ca="1" si="24"/>
        <v>0</v>
      </c>
      <c r="L281" t="str">
        <f t="shared" si="25"/>
        <v>Average</v>
      </c>
      <c r="M281" t="str">
        <f>VLOOKUP(D281,'Faculty head'!$A$2:$B$5,2,FALSE)</f>
        <v>Dr. Sharma</v>
      </c>
      <c r="N281" t="str">
        <f t="shared" si="26"/>
        <v>YES</v>
      </c>
      <c r="P281" s="6" t="str">
        <f t="shared" si="27"/>
        <v>2023-2024</v>
      </c>
      <c r="S281">
        <f t="shared" ca="1" si="28"/>
        <v>701</v>
      </c>
      <c r="T281">
        <f t="shared" si="29"/>
        <v>2.02</v>
      </c>
    </row>
    <row r="282" spans="1:20" x14ac:dyDescent="0.3">
      <c r="A282" t="s">
        <v>585</v>
      </c>
      <c r="B282" t="s">
        <v>586</v>
      </c>
      <c r="C282" t="s">
        <v>36</v>
      </c>
      <c r="D282" t="s">
        <v>13</v>
      </c>
      <c r="E282" s="1">
        <v>45155</v>
      </c>
      <c r="F282" t="s">
        <v>19</v>
      </c>
      <c r="G282">
        <v>12216</v>
      </c>
      <c r="H282">
        <v>8265</v>
      </c>
      <c r="I282">
        <v>3.42</v>
      </c>
      <c r="J282">
        <v>5</v>
      </c>
      <c r="K282">
        <f t="shared" ca="1" si="24"/>
        <v>0</v>
      </c>
      <c r="L282" t="str">
        <f t="shared" si="25"/>
        <v>Good</v>
      </c>
      <c r="M282" t="str">
        <f>VLOOKUP(D282,'Faculty head'!$A$2:$B$5,2,FALSE)</f>
        <v xml:space="preserve"> Dr. Mehta</v>
      </c>
      <c r="N282" t="str">
        <f t="shared" si="26"/>
        <v>YES</v>
      </c>
      <c r="P282" s="6" t="str">
        <f t="shared" si="27"/>
        <v>2023-2024</v>
      </c>
      <c r="S282">
        <f t="shared" ca="1" si="28"/>
        <v>756</v>
      </c>
      <c r="T282">
        <f t="shared" si="29"/>
        <v>3.42</v>
      </c>
    </row>
    <row r="283" spans="1:20" x14ac:dyDescent="0.3">
      <c r="A283" t="s">
        <v>587</v>
      </c>
      <c r="B283" t="s">
        <v>588</v>
      </c>
      <c r="C283" t="s">
        <v>54</v>
      </c>
      <c r="D283" t="s">
        <v>31</v>
      </c>
      <c r="E283" s="1">
        <v>44910</v>
      </c>
      <c r="F283" t="s">
        <v>14</v>
      </c>
      <c r="G283">
        <v>8332</v>
      </c>
      <c r="H283">
        <v>4580</v>
      </c>
      <c r="I283">
        <v>2.6</v>
      </c>
      <c r="J283">
        <v>53</v>
      </c>
      <c r="K283">
        <f t="shared" ca="1" si="24"/>
        <v>1001</v>
      </c>
      <c r="L283" t="str">
        <f t="shared" si="25"/>
        <v>Average</v>
      </c>
      <c r="M283" t="str">
        <f>VLOOKUP(D283,'Faculty head'!$A$2:$B$5,2,FALSE)</f>
        <v>Dr. Sharma</v>
      </c>
      <c r="N283" t="str">
        <f t="shared" si="26"/>
        <v>YES</v>
      </c>
      <c r="P283" s="6" t="str">
        <f t="shared" si="27"/>
        <v>2022-2023</v>
      </c>
      <c r="S283" t="str">
        <f t="shared" ca="1" si="28"/>
        <v>0</v>
      </c>
      <c r="T283">
        <f t="shared" si="29"/>
        <v>2.6</v>
      </c>
    </row>
    <row r="284" spans="1:20" x14ac:dyDescent="0.3">
      <c r="A284" t="s">
        <v>589</v>
      </c>
      <c r="B284" t="s">
        <v>590</v>
      </c>
      <c r="C284" t="s">
        <v>54</v>
      </c>
      <c r="D284" t="s">
        <v>31</v>
      </c>
      <c r="E284" s="1">
        <v>44869</v>
      </c>
      <c r="F284" t="s">
        <v>14</v>
      </c>
      <c r="G284">
        <v>8893</v>
      </c>
      <c r="H284">
        <v>6924</v>
      </c>
      <c r="I284">
        <v>3.7</v>
      </c>
      <c r="J284">
        <v>51</v>
      </c>
      <c r="K284">
        <f t="shared" ca="1" si="24"/>
        <v>1042</v>
      </c>
      <c r="L284" t="str">
        <f t="shared" si="25"/>
        <v>Excellent</v>
      </c>
      <c r="M284" t="str">
        <f>VLOOKUP(D284,'Faculty head'!$A$2:$B$5,2,FALSE)</f>
        <v>Dr. Sharma</v>
      </c>
      <c r="N284" t="str">
        <f t="shared" si="26"/>
        <v>YES</v>
      </c>
      <c r="P284" s="6" t="str">
        <f t="shared" si="27"/>
        <v>2022-2023</v>
      </c>
      <c r="S284" t="str">
        <f t="shared" ca="1" si="28"/>
        <v>0</v>
      </c>
      <c r="T284">
        <f t="shared" si="29"/>
        <v>3.7</v>
      </c>
    </row>
    <row r="285" spans="1:20" x14ac:dyDescent="0.3">
      <c r="A285" t="s">
        <v>591</v>
      </c>
      <c r="B285" t="s">
        <v>592</v>
      </c>
      <c r="C285" t="s">
        <v>28</v>
      </c>
      <c r="D285" t="s">
        <v>31</v>
      </c>
      <c r="E285" s="1">
        <v>44725</v>
      </c>
      <c r="F285" t="s">
        <v>39</v>
      </c>
      <c r="G285">
        <v>9981</v>
      </c>
      <c r="H285">
        <v>2190</v>
      </c>
      <c r="I285">
        <v>2.12</v>
      </c>
      <c r="J285">
        <v>53</v>
      </c>
      <c r="K285">
        <f t="shared" ca="1" si="24"/>
        <v>0</v>
      </c>
      <c r="L285" t="str">
        <f t="shared" si="25"/>
        <v>Average</v>
      </c>
      <c r="M285" t="str">
        <f>VLOOKUP(D285,'Faculty head'!$A$2:$B$5,2,FALSE)</f>
        <v>Dr. Sharma</v>
      </c>
      <c r="N285" t="str">
        <f t="shared" si="26"/>
        <v>NO</v>
      </c>
      <c r="P285" s="6" t="str">
        <f t="shared" si="27"/>
        <v>2022-2023</v>
      </c>
      <c r="S285" t="str">
        <f t="shared" ca="1" si="28"/>
        <v>0</v>
      </c>
      <c r="T285">
        <f t="shared" si="29"/>
        <v>2.12</v>
      </c>
    </row>
    <row r="286" spans="1:20" x14ac:dyDescent="0.3">
      <c r="A286" t="s">
        <v>593</v>
      </c>
      <c r="B286" t="s">
        <v>594</v>
      </c>
      <c r="C286" t="s">
        <v>22</v>
      </c>
      <c r="D286" t="s">
        <v>31</v>
      </c>
      <c r="E286" s="1">
        <v>45254</v>
      </c>
      <c r="F286" t="s">
        <v>19</v>
      </c>
      <c r="G286">
        <v>9881</v>
      </c>
      <c r="H286">
        <v>561</v>
      </c>
      <c r="I286">
        <v>2.93</v>
      </c>
      <c r="J286">
        <v>90</v>
      </c>
      <c r="K286">
        <f t="shared" ca="1" si="24"/>
        <v>0</v>
      </c>
      <c r="L286" t="str">
        <f t="shared" si="25"/>
        <v>Average</v>
      </c>
      <c r="M286" t="str">
        <f>VLOOKUP(D286,'Faculty head'!$A$2:$B$5,2,FALSE)</f>
        <v>Dr. Sharma</v>
      </c>
      <c r="N286" t="str">
        <f t="shared" si="26"/>
        <v>NO</v>
      </c>
      <c r="P286" s="6" t="str">
        <f t="shared" si="27"/>
        <v>2023-2024</v>
      </c>
      <c r="S286">
        <f t="shared" ca="1" si="28"/>
        <v>657</v>
      </c>
      <c r="T286">
        <f t="shared" si="29"/>
        <v>2.93</v>
      </c>
    </row>
    <row r="287" spans="1:20" x14ac:dyDescent="0.3">
      <c r="A287" t="s">
        <v>595</v>
      </c>
      <c r="B287" t="s">
        <v>596</v>
      </c>
      <c r="C287" t="s">
        <v>12</v>
      </c>
      <c r="D287" t="s">
        <v>13</v>
      </c>
      <c r="E287" s="1">
        <v>45178</v>
      </c>
      <c r="F287" t="s">
        <v>14</v>
      </c>
      <c r="G287">
        <v>2709</v>
      </c>
      <c r="H287">
        <v>4201</v>
      </c>
      <c r="I287">
        <v>2.2599999999999998</v>
      </c>
      <c r="J287">
        <v>50</v>
      </c>
      <c r="K287">
        <f t="shared" ca="1" si="24"/>
        <v>733</v>
      </c>
      <c r="L287" t="str">
        <f t="shared" si="25"/>
        <v>Average</v>
      </c>
      <c r="M287" t="str">
        <f>VLOOKUP(D287,'Faculty head'!$A$2:$B$5,2,FALSE)</f>
        <v xml:space="preserve"> Dr. Mehta</v>
      </c>
      <c r="N287" t="str">
        <f t="shared" si="26"/>
        <v>YES</v>
      </c>
      <c r="P287" s="6" t="str">
        <f t="shared" si="27"/>
        <v>2023-2024</v>
      </c>
      <c r="S287" t="str">
        <f t="shared" ca="1" si="28"/>
        <v>0</v>
      </c>
      <c r="T287">
        <f t="shared" si="29"/>
        <v>2.2599999999999998</v>
      </c>
    </row>
    <row r="288" spans="1:20" x14ac:dyDescent="0.3">
      <c r="A288" t="s">
        <v>597</v>
      </c>
      <c r="B288" t="s">
        <v>598</v>
      </c>
      <c r="C288" t="s">
        <v>17</v>
      </c>
      <c r="D288" t="s">
        <v>31</v>
      </c>
      <c r="E288" s="1">
        <v>44580</v>
      </c>
      <c r="F288" t="s">
        <v>14</v>
      </c>
      <c r="G288">
        <v>11935</v>
      </c>
      <c r="H288">
        <v>4832</v>
      </c>
      <c r="I288">
        <v>2.36</v>
      </c>
      <c r="J288">
        <v>31</v>
      </c>
      <c r="K288">
        <f t="shared" ca="1" si="24"/>
        <v>1331</v>
      </c>
      <c r="L288" t="str">
        <f t="shared" si="25"/>
        <v>Average</v>
      </c>
      <c r="M288" t="str">
        <f>VLOOKUP(D288,'Faculty head'!$A$2:$B$5,2,FALSE)</f>
        <v>Dr. Sharma</v>
      </c>
      <c r="N288" t="str">
        <f t="shared" si="26"/>
        <v>NO</v>
      </c>
      <c r="P288" s="6" t="str">
        <f t="shared" si="27"/>
        <v>2022-2023</v>
      </c>
      <c r="S288" t="str">
        <f t="shared" ca="1" si="28"/>
        <v>0</v>
      </c>
      <c r="T288">
        <f t="shared" si="29"/>
        <v>2.36</v>
      </c>
    </row>
    <row r="289" spans="1:20" x14ac:dyDescent="0.3">
      <c r="A289" t="s">
        <v>599</v>
      </c>
      <c r="B289" t="s">
        <v>600</v>
      </c>
      <c r="C289" t="s">
        <v>25</v>
      </c>
      <c r="D289" t="s">
        <v>31</v>
      </c>
      <c r="E289" s="1">
        <v>45452</v>
      </c>
      <c r="F289" t="s">
        <v>14</v>
      </c>
      <c r="G289">
        <v>11303</v>
      </c>
      <c r="H289">
        <v>4786</v>
      </c>
      <c r="I289">
        <v>2.72</v>
      </c>
      <c r="J289">
        <v>60</v>
      </c>
      <c r="K289">
        <f t="shared" ca="1" si="24"/>
        <v>459</v>
      </c>
      <c r="L289" t="str">
        <f t="shared" si="25"/>
        <v>Average</v>
      </c>
      <c r="M289" t="str">
        <f>VLOOKUP(D289,'Faculty head'!$A$2:$B$5,2,FALSE)</f>
        <v>Dr. Sharma</v>
      </c>
      <c r="N289" t="str">
        <f t="shared" si="26"/>
        <v>NO</v>
      </c>
      <c r="P289" s="6" t="str">
        <f t="shared" si="27"/>
        <v>2024-2025</v>
      </c>
      <c r="S289" t="str">
        <f t="shared" ca="1" si="28"/>
        <v>0</v>
      </c>
      <c r="T289">
        <f t="shared" si="29"/>
        <v>2.72</v>
      </c>
    </row>
    <row r="290" spans="1:20" x14ac:dyDescent="0.3">
      <c r="A290" t="s">
        <v>601</v>
      </c>
      <c r="B290" t="s">
        <v>602</v>
      </c>
      <c r="C290" t="s">
        <v>57</v>
      </c>
      <c r="D290" t="s">
        <v>62</v>
      </c>
      <c r="E290" s="1">
        <v>44872</v>
      </c>
      <c r="F290" t="s">
        <v>19</v>
      </c>
      <c r="G290">
        <v>14396</v>
      </c>
      <c r="H290">
        <v>4065</v>
      </c>
      <c r="I290">
        <v>2.06</v>
      </c>
      <c r="J290">
        <v>34</v>
      </c>
      <c r="K290">
        <f t="shared" ca="1" si="24"/>
        <v>0</v>
      </c>
      <c r="L290" t="str">
        <f t="shared" si="25"/>
        <v>Average</v>
      </c>
      <c r="M290" t="str">
        <f>VLOOKUP(D290,'Faculty head'!$A$2:$B$5,2,FALSE)</f>
        <v>Dr. Sinha</v>
      </c>
      <c r="N290" t="str">
        <f t="shared" si="26"/>
        <v>NO</v>
      </c>
      <c r="P290" s="6" t="str">
        <f t="shared" si="27"/>
        <v>2022-2023</v>
      </c>
      <c r="S290">
        <f t="shared" ca="1" si="28"/>
        <v>1039</v>
      </c>
      <c r="T290">
        <f t="shared" si="29"/>
        <v>2.06</v>
      </c>
    </row>
    <row r="291" spans="1:20" x14ac:dyDescent="0.3">
      <c r="A291" t="s">
        <v>603</v>
      </c>
      <c r="B291" t="s">
        <v>604</v>
      </c>
      <c r="C291" t="s">
        <v>36</v>
      </c>
      <c r="D291" t="s">
        <v>13</v>
      </c>
      <c r="E291" s="1">
        <v>44980</v>
      </c>
      <c r="F291" t="s">
        <v>19</v>
      </c>
      <c r="G291">
        <v>7215</v>
      </c>
      <c r="H291">
        <v>260</v>
      </c>
      <c r="I291">
        <v>2.98</v>
      </c>
      <c r="J291">
        <v>47</v>
      </c>
      <c r="K291">
        <f t="shared" ca="1" si="24"/>
        <v>0</v>
      </c>
      <c r="L291" t="str">
        <f t="shared" si="25"/>
        <v>Average</v>
      </c>
      <c r="M291" t="str">
        <f>VLOOKUP(D291,'Faculty head'!$A$2:$B$5,2,FALSE)</f>
        <v xml:space="preserve"> Dr. Mehta</v>
      </c>
      <c r="N291" t="str">
        <f t="shared" si="26"/>
        <v>NO</v>
      </c>
      <c r="P291" s="6" t="str">
        <f t="shared" si="27"/>
        <v>2023-2024</v>
      </c>
      <c r="S291">
        <f t="shared" ca="1" si="28"/>
        <v>931</v>
      </c>
      <c r="T291">
        <f t="shared" si="29"/>
        <v>2.98</v>
      </c>
    </row>
    <row r="292" spans="1:20" x14ac:dyDescent="0.3">
      <c r="A292" t="s">
        <v>605</v>
      </c>
      <c r="B292" t="s">
        <v>606</v>
      </c>
      <c r="C292" t="s">
        <v>57</v>
      </c>
      <c r="D292" t="s">
        <v>62</v>
      </c>
      <c r="E292" s="1">
        <v>44698</v>
      </c>
      <c r="F292" t="s">
        <v>14</v>
      </c>
      <c r="G292">
        <v>5255</v>
      </c>
      <c r="H292">
        <v>6902</v>
      </c>
      <c r="I292">
        <v>3.64</v>
      </c>
      <c r="J292">
        <v>86</v>
      </c>
      <c r="K292">
        <f t="shared" ca="1" si="24"/>
        <v>1213</v>
      </c>
      <c r="L292" t="str">
        <f t="shared" si="25"/>
        <v>Excellent</v>
      </c>
      <c r="M292" t="str">
        <f>VLOOKUP(D292,'Faculty head'!$A$2:$B$5,2,FALSE)</f>
        <v>Dr. Sinha</v>
      </c>
      <c r="N292" t="str">
        <f t="shared" si="26"/>
        <v>YES</v>
      </c>
      <c r="P292" s="6" t="str">
        <f t="shared" si="27"/>
        <v>2022-2023</v>
      </c>
      <c r="S292" t="str">
        <f t="shared" ca="1" si="28"/>
        <v>0</v>
      </c>
      <c r="T292">
        <f t="shared" si="29"/>
        <v>3.64</v>
      </c>
    </row>
    <row r="293" spans="1:20" x14ac:dyDescent="0.3">
      <c r="A293" t="s">
        <v>607</v>
      </c>
      <c r="B293" t="s">
        <v>608</v>
      </c>
      <c r="C293" t="s">
        <v>54</v>
      </c>
      <c r="D293" t="s">
        <v>13</v>
      </c>
      <c r="E293" s="1">
        <v>45433</v>
      </c>
      <c r="F293" t="s">
        <v>39</v>
      </c>
      <c r="G293">
        <v>9805</v>
      </c>
      <c r="H293">
        <v>1354</v>
      </c>
      <c r="I293">
        <v>3.9</v>
      </c>
      <c r="J293">
        <v>83</v>
      </c>
      <c r="K293">
        <f t="shared" ca="1" si="24"/>
        <v>0</v>
      </c>
      <c r="L293" t="str">
        <f t="shared" si="25"/>
        <v>Excellent</v>
      </c>
      <c r="M293" t="str">
        <f>VLOOKUP(D293,'Faculty head'!$A$2:$B$5,2,FALSE)</f>
        <v xml:space="preserve"> Dr. Mehta</v>
      </c>
      <c r="N293" t="str">
        <f t="shared" si="26"/>
        <v>NO</v>
      </c>
      <c r="P293" s="6" t="str">
        <f t="shared" si="27"/>
        <v>2024-2025</v>
      </c>
      <c r="S293" t="str">
        <f t="shared" ca="1" si="28"/>
        <v>0</v>
      </c>
      <c r="T293">
        <f t="shared" si="29"/>
        <v>3.9</v>
      </c>
    </row>
    <row r="294" spans="1:20" x14ac:dyDescent="0.3">
      <c r="A294" t="s">
        <v>609</v>
      </c>
      <c r="B294" t="s">
        <v>610</v>
      </c>
      <c r="C294" t="s">
        <v>25</v>
      </c>
      <c r="D294" t="s">
        <v>18</v>
      </c>
      <c r="E294" s="1">
        <v>44933</v>
      </c>
      <c r="F294" t="s">
        <v>19</v>
      </c>
      <c r="G294">
        <v>4492</v>
      </c>
      <c r="H294">
        <v>9577</v>
      </c>
      <c r="I294">
        <v>3.78</v>
      </c>
      <c r="J294">
        <v>58</v>
      </c>
      <c r="K294">
        <f t="shared" ca="1" si="24"/>
        <v>0</v>
      </c>
      <c r="L294" t="str">
        <f t="shared" si="25"/>
        <v>Excellent</v>
      </c>
      <c r="M294" t="str">
        <f>VLOOKUP(D294,'Faculty head'!$A$2:$B$5,2,FALSE)</f>
        <v>Dr. Roy</v>
      </c>
      <c r="N294" t="str">
        <f t="shared" si="26"/>
        <v>YES</v>
      </c>
      <c r="P294" s="6" t="str">
        <f t="shared" si="27"/>
        <v>2023-2024</v>
      </c>
      <c r="S294">
        <f t="shared" ca="1" si="28"/>
        <v>978</v>
      </c>
      <c r="T294">
        <f t="shared" si="29"/>
        <v>3.78</v>
      </c>
    </row>
    <row r="295" spans="1:20" x14ac:dyDescent="0.3">
      <c r="A295" t="s">
        <v>611</v>
      </c>
      <c r="B295" t="s">
        <v>612</v>
      </c>
      <c r="C295" t="s">
        <v>36</v>
      </c>
      <c r="D295" t="s">
        <v>62</v>
      </c>
      <c r="E295" s="1">
        <v>44691</v>
      </c>
      <c r="F295" t="s">
        <v>14</v>
      </c>
      <c r="G295">
        <v>14426</v>
      </c>
      <c r="H295">
        <v>9248</v>
      </c>
      <c r="I295">
        <v>2.79</v>
      </c>
      <c r="J295">
        <v>87</v>
      </c>
      <c r="K295">
        <f t="shared" ca="1" si="24"/>
        <v>1220</v>
      </c>
      <c r="L295" t="str">
        <f t="shared" si="25"/>
        <v>Average</v>
      </c>
      <c r="M295" t="str">
        <f>VLOOKUP(D295,'Faculty head'!$A$2:$B$5,2,FALSE)</f>
        <v>Dr. Sinha</v>
      </c>
      <c r="N295" t="str">
        <f t="shared" si="26"/>
        <v>YES</v>
      </c>
      <c r="P295" s="6" t="str">
        <f t="shared" si="27"/>
        <v>2022-2023</v>
      </c>
      <c r="S295" t="str">
        <f t="shared" ca="1" si="28"/>
        <v>0</v>
      </c>
      <c r="T295">
        <f t="shared" si="29"/>
        <v>2.79</v>
      </c>
    </row>
    <row r="296" spans="1:20" x14ac:dyDescent="0.3">
      <c r="A296" t="s">
        <v>613</v>
      </c>
      <c r="B296" t="s">
        <v>614</v>
      </c>
      <c r="C296" t="s">
        <v>57</v>
      </c>
      <c r="D296" t="s">
        <v>62</v>
      </c>
      <c r="E296" s="1">
        <v>44914</v>
      </c>
      <c r="F296" t="s">
        <v>19</v>
      </c>
      <c r="G296">
        <v>5148</v>
      </c>
      <c r="H296">
        <v>2434</v>
      </c>
      <c r="I296">
        <v>3.96</v>
      </c>
      <c r="J296">
        <v>32</v>
      </c>
      <c r="K296">
        <f t="shared" ca="1" si="24"/>
        <v>0</v>
      </c>
      <c r="L296" t="str">
        <f t="shared" si="25"/>
        <v>Excellent</v>
      </c>
      <c r="M296" t="str">
        <f>VLOOKUP(D296,'Faculty head'!$A$2:$B$5,2,FALSE)</f>
        <v>Dr. Sinha</v>
      </c>
      <c r="N296" t="str">
        <f t="shared" si="26"/>
        <v>NO</v>
      </c>
      <c r="P296" s="6" t="str">
        <f t="shared" si="27"/>
        <v>2022-2023</v>
      </c>
      <c r="S296">
        <f t="shared" ca="1" si="28"/>
        <v>997</v>
      </c>
      <c r="T296">
        <f t="shared" si="29"/>
        <v>3.96</v>
      </c>
    </row>
    <row r="297" spans="1:20" x14ac:dyDescent="0.3">
      <c r="A297" t="s">
        <v>615</v>
      </c>
      <c r="B297" t="s">
        <v>616</v>
      </c>
      <c r="C297" t="s">
        <v>22</v>
      </c>
      <c r="D297" t="s">
        <v>18</v>
      </c>
      <c r="E297" s="1">
        <v>45240</v>
      </c>
      <c r="F297" t="s">
        <v>14</v>
      </c>
      <c r="G297">
        <v>11170</v>
      </c>
      <c r="H297">
        <v>7941</v>
      </c>
      <c r="I297">
        <v>2.06</v>
      </c>
      <c r="J297">
        <v>112</v>
      </c>
      <c r="K297">
        <f t="shared" ca="1" si="24"/>
        <v>671</v>
      </c>
      <c r="L297" t="str">
        <f t="shared" si="25"/>
        <v>Average</v>
      </c>
      <c r="M297" t="str">
        <f>VLOOKUP(D297,'Faculty head'!$A$2:$B$5,2,FALSE)</f>
        <v>Dr. Roy</v>
      </c>
      <c r="N297" t="str">
        <f t="shared" si="26"/>
        <v>YES</v>
      </c>
      <c r="P297" s="6" t="str">
        <f t="shared" si="27"/>
        <v>2023-2024</v>
      </c>
      <c r="S297" t="str">
        <f t="shared" ca="1" si="28"/>
        <v>0</v>
      </c>
      <c r="T297">
        <f t="shared" si="29"/>
        <v>2.06</v>
      </c>
    </row>
    <row r="298" spans="1:20" x14ac:dyDescent="0.3">
      <c r="A298" t="s">
        <v>617</v>
      </c>
      <c r="B298" t="s">
        <v>618</v>
      </c>
      <c r="C298" t="s">
        <v>57</v>
      </c>
      <c r="D298" t="s">
        <v>62</v>
      </c>
      <c r="E298" s="1">
        <v>44765</v>
      </c>
      <c r="F298" t="s">
        <v>14</v>
      </c>
      <c r="G298">
        <v>12190</v>
      </c>
      <c r="H298">
        <v>3721</v>
      </c>
      <c r="I298">
        <v>3.4</v>
      </c>
      <c r="J298">
        <v>5</v>
      </c>
      <c r="K298">
        <f t="shared" ca="1" si="24"/>
        <v>1146</v>
      </c>
      <c r="L298" t="str">
        <f t="shared" si="25"/>
        <v>Good</v>
      </c>
      <c r="M298" t="str">
        <f>VLOOKUP(D298,'Faculty head'!$A$2:$B$5,2,FALSE)</f>
        <v>Dr. Sinha</v>
      </c>
      <c r="N298" t="str">
        <f t="shared" si="26"/>
        <v>NO</v>
      </c>
      <c r="P298" s="6" t="str">
        <f t="shared" si="27"/>
        <v>2022-2023</v>
      </c>
      <c r="S298" t="str">
        <f t="shared" ca="1" si="28"/>
        <v>0</v>
      </c>
      <c r="T298">
        <f t="shared" si="29"/>
        <v>3.4</v>
      </c>
    </row>
    <row r="299" spans="1:20" x14ac:dyDescent="0.3">
      <c r="A299" t="s">
        <v>619</v>
      </c>
      <c r="B299" t="s">
        <v>620</v>
      </c>
      <c r="C299" t="s">
        <v>28</v>
      </c>
      <c r="D299" t="s">
        <v>62</v>
      </c>
      <c r="E299" s="1">
        <v>44840</v>
      </c>
      <c r="F299" t="s">
        <v>19</v>
      </c>
      <c r="G299">
        <v>11788</v>
      </c>
      <c r="H299">
        <v>6411</v>
      </c>
      <c r="I299">
        <v>3.18</v>
      </c>
      <c r="J299">
        <v>23</v>
      </c>
      <c r="K299">
        <f t="shared" ca="1" si="24"/>
        <v>0</v>
      </c>
      <c r="L299" t="str">
        <f t="shared" si="25"/>
        <v>Good</v>
      </c>
      <c r="M299" t="str">
        <f>VLOOKUP(D299,'Faculty head'!$A$2:$B$5,2,FALSE)</f>
        <v>Dr. Sinha</v>
      </c>
      <c r="N299" t="str">
        <f t="shared" si="26"/>
        <v>YES</v>
      </c>
      <c r="P299" s="6" t="str">
        <f t="shared" si="27"/>
        <v>2022-2023</v>
      </c>
      <c r="S299">
        <f t="shared" ca="1" si="28"/>
        <v>1071</v>
      </c>
      <c r="T299">
        <f t="shared" si="29"/>
        <v>3.18</v>
      </c>
    </row>
    <row r="300" spans="1:20" x14ac:dyDescent="0.3">
      <c r="A300" t="s">
        <v>621</v>
      </c>
      <c r="B300" t="s">
        <v>622</v>
      </c>
      <c r="C300" t="s">
        <v>57</v>
      </c>
      <c r="D300" t="s">
        <v>62</v>
      </c>
      <c r="E300" s="1">
        <v>45340</v>
      </c>
      <c r="F300" t="s">
        <v>14</v>
      </c>
      <c r="G300">
        <v>7884</v>
      </c>
      <c r="H300">
        <v>6454</v>
      </c>
      <c r="I300">
        <v>2.1</v>
      </c>
      <c r="J300">
        <v>40</v>
      </c>
      <c r="K300">
        <f t="shared" ca="1" si="24"/>
        <v>571</v>
      </c>
      <c r="L300" t="str">
        <f t="shared" si="25"/>
        <v>Average</v>
      </c>
      <c r="M300" t="str">
        <f>VLOOKUP(D300,'Faculty head'!$A$2:$B$5,2,FALSE)</f>
        <v>Dr. Sinha</v>
      </c>
      <c r="N300" t="str">
        <f t="shared" si="26"/>
        <v>YES</v>
      </c>
      <c r="P300" s="6" t="str">
        <f t="shared" si="27"/>
        <v>2024-2025</v>
      </c>
      <c r="S300" t="str">
        <f t="shared" ca="1" si="28"/>
        <v>0</v>
      </c>
      <c r="T300">
        <f t="shared" si="29"/>
        <v>2.1</v>
      </c>
    </row>
    <row r="301" spans="1:20" x14ac:dyDescent="0.3">
      <c r="A301" t="s">
        <v>623</v>
      </c>
      <c r="B301" t="s">
        <v>624</v>
      </c>
      <c r="C301" t="s">
        <v>22</v>
      </c>
      <c r="D301" t="s">
        <v>31</v>
      </c>
      <c r="E301" s="1">
        <v>45011</v>
      </c>
      <c r="F301" t="s">
        <v>19</v>
      </c>
      <c r="G301">
        <v>3515</v>
      </c>
      <c r="H301">
        <v>4798</v>
      </c>
      <c r="I301">
        <v>2.41</v>
      </c>
      <c r="J301">
        <v>115</v>
      </c>
      <c r="K301">
        <f t="shared" ca="1" si="24"/>
        <v>0</v>
      </c>
      <c r="L301" t="str">
        <f t="shared" si="25"/>
        <v>Average</v>
      </c>
      <c r="M301" t="str">
        <f>VLOOKUP(D301,'Faculty head'!$A$2:$B$5,2,FALSE)</f>
        <v>Dr. Sharma</v>
      </c>
      <c r="N301" t="str">
        <f t="shared" si="26"/>
        <v>YES</v>
      </c>
      <c r="P301" s="6" t="str">
        <f t="shared" si="27"/>
        <v>2023-2024</v>
      </c>
      <c r="S301">
        <f t="shared" ca="1" si="28"/>
        <v>900</v>
      </c>
      <c r="T301">
        <f t="shared" si="29"/>
        <v>2.41</v>
      </c>
    </row>
    <row r="302" spans="1:20" x14ac:dyDescent="0.3">
      <c r="A302" t="s">
        <v>625</v>
      </c>
      <c r="B302" t="s">
        <v>626</v>
      </c>
      <c r="C302" t="s">
        <v>57</v>
      </c>
      <c r="D302" t="s">
        <v>62</v>
      </c>
      <c r="E302" s="1">
        <v>44772</v>
      </c>
      <c r="F302" t="s">
        <v>19</v>
      </c>
      <c r="G302">
        <v>11803</v>
      </c>
      <c r="H302">
        <v>6022</v>
      </c>
      <c r="I302">
        <v>2.94</v>
      </c>
      <c r="J302">
        <v>116</v>
      </c>
      <c r="K302">
        <f t="shared" ca="1" si="24"/>
        <v>0</v>
      </c>
      <c r="L302" t="str">
        <f t="shared" si="25"/>
        <v>Average</v>
      </c>
      <c r="M302" t="str">
        <f>VLOOKUP(D302,'Faculty head'!$A$2:$B$5,2,FALSE)</f>
        <v>Dr. Sinha</v>
      </c>
      <c r="N302" t="str">
        <f t="shared" si="26"/>
        <v>YES</v>
      </c>
      <c r="P302" s="6" t="str">
        <f t="shared" si="27"/>
        <v>2022-2023</v>
      </c>
      <c r="S302">
        <f t="shared" ca="1" si="28"/>
        <v>1139</v>
      </c>
      <c r="T302">
        <f t="shared" si="29"/>
        <v>2.94</v>
      </c>
    </row>
    <row r="303" spans="1:20" x14ac:dyDescent="0.3">
      <c r="A303" t="s">
        <v>627</v>
      </c>
      <c r="B303" t="s">
        <v>628</v>
      </c>
      <c r="C303" t="s">
        <v>22</v>
      </c>
      <c r="D303" t="s">
        <v>13</v>
      </c>
      <c r="E303" s="1">
        <v>44691</v>
      </c>
      <c r="F303" t="s">
        <v>14</v>
      </c>
      <c r="G303">
        <v>5515</v>
      </c>
      <c r="H303">
        <v>5467</v>
      </c>
      <c r="I303">
        <v>3.85</v>
      </c>
      <c r="J303">
        <v>65</v>
      </c>
      <c r="K303">
        <f t="shared" ca="1" si="24"/>
        <v>1220</v>
      </c>
      <c r="L303" t="str">
        <f t="shared" si="25"/>
        <v>Excellent</v>
      </c>
      <c r="M303" t="str">
        <f>VLOOKUP(D303,'Faculty head'!$A$2:$B$5,2,FALSE)</f>
        <v xml:space="preserve"> Dr. Mehta</v>
      </c>
      <c r="N303" t="str">
        <f t="shared" si="26"/>
        <v>YES</v>
      </c>
      <c r="P303" s="6" t="str">
        <f t="shared" si="27"/>
        <v>2022-2023</v>
      </c>
      <c r="S303" t="str">
        <f t="shared" ca="1" si="28"/>
        <v>0</v>
      </c>
      <c r="T303">
        <f t="shared" si="29"/>
        <v>3.85</v>
      </c>
    </row>
    <row r="304" spans="1:20" x14ac:dyDescent="0.3">
      <c r="A304" t="s">
        <v>629</v>
      </c>
      <c r="B304" t="s">
        <v>630</v>
      </c>
      <c r="C304" t="s">
        <v>25</v>
      </c>
      <c r="D304" t="s">
        <v>62</v>
      </c>
      <c r="E304" s="1">
        <v>44812</v>
      </c>
      <c r="F304" t="s">
        <v>14</v>
      </c>
      <c r="G304">
        <v>12810</v>
      </c>
      <c r="H304">
        <v>9194</v>
      </c>
      <c r="I304">
        <v>3.95</v>
      </c>
      <c r="J304">
        <v>58</v>
      </c>
      <c r="K304">
        <f t="shared" ca="1" si="24"/>
        <v>1099</v>
      </c>
      <c r="L304" t="str">
        <f t="shared" si="25"/>
        <v>Excellent</v>
      </c>
      <c r="M304" t="str">
        <f>VLOOKUP(D304,'Faculty head'!$A$2:$B$5,2,FALSE)</f>
        <v>Dr. Sinha</v>
      </c>
      <c r="N304" t="str">
        <f t="shared" si="26"/>
        <v>YES</v>
      </c>
      <c r="P304" s="6" t="str">
        <f t="shared" si="27"/>
        <v>2022-2023</v>
      </c>
      <c r="S304" t="str">
        <f t="shared" ca="1" si="28"/>
        <v>0</v>
      </c>
      <c r="T304">
        <f t="shared" si="29"/>
        <v>3.95</v>
      </c>
    </row>
    <row r="305" spans="1:20" x14ac:dyDescent="0.3">
      <c r="A305" t="s">
        <v>631</v>
      </c>
      <c r="B305" t="s">
        <v>632</v>
      </c>
      <c r="C305" t="s">
        <v>25</v>
      </c>
      <c r="D305" t="s">
        <v>31</v>
      </c>
      <c r="E305" s="1">
        <v>44839</v>
      </c>
      <c r="F305" t="s">
        <v>14</v>
      </c>
      <c r="G305">
        <v>4155</v>
      </c>
      <c r="H305">
        <v>4450</v>
      </c>
      <c r="I305">
        <v>3.64</v>
      </c>
      <c r="J305">
        <v>25</v>
      </c>
      <c r="K305">
        <f t="shared" ca="1" si="24"/>
        <v>1072</v>
      </c>
      <c r="L305" t="str">
        <f t="shared" si="25"/>
        <v>Excellent</v>
      </c>
      <c r="M305" t="str">
        <f>VLOOKUP(D305,'Faculty head'!$A$2:$B$5,2,FALSE)</f>
        <v>Dr. Sharma</v>
      </c>
      <c r="N305" t="str">
        <f t="shared" si="26"/>
        <v>YES</v>
      </c>
      <c r="P305" s="6" t="str">
        <f t="shared" si="27"/>
        <v>2022-2023</v>
      </c>
      <c r="S305" t="str">
        <f t="shared" ca="1" si="28"/>
        <v>0</v>
      </c>
      <c r="T305">
        <f t="shared" si="29"/>
        <v>3.64</v>
      </c>
    </row>
    <row r="306" spans="1:20" x14ac:dyDescent="0.3">
      <c r="A306" t="s">
        <v>633</v>
      </c>
      <c r="B306" t="s">
        <v>634</v>
      </c>
      <c r="C306" t="s">
        <v>17</v>
      </c>
      <c r="D306" t="s">
        <v>62</v>
      </c>
      <c r="E306" s="1">
        <v>45372</v>
      </c>
      <c r="F306" t="s">
        <v>14</v>
      </c>
      <c r="G306">
        <v>7723</v>
      </c>
      <c r="H306">
        <v>368</v>
      </c>
      <c r="I306">
        <v>3.09</v>
      </c>
      <c r="J306">
        <v>23</v>
      </c>
      <c r="K306">
        <f t="shared" ca="1" si="24"/>
        <v>539</v>
      </c>
      <c r="L306" t="str">
        <f t="shared" si="25"/>
        <v>Good</v>
      </c>
      <c r="M306" t="str">
        <f>VLOOKUP(D306,'Faculty head'!$A$2:$B$5,2,FALSE)</f>
        <v>Dr. Sinha</v>
      </c>
      <c r="N306" t="str">
        <f t="shared" si="26"/>
        <v>NO</v>
      </c>
      <c r="P306" s="6" t="str">
        <f t="shared" si="27"/>
        <v>2024-2025</v>
      </c>
      <c r="S306" t="str">
        <f t="shared" ca="1" si="28"/>
        <v>0</v>
      </c>
      <c r="T306">
        <f t="shared" si="29"/>
        <v>3.09</v>
      </c>
    </row>
    <row r="307" spans="1:20" x14ac:dyDescent="0.3">
      <c r="A307" t="s">
        <v>635</v>
      </c>
      <c r="B307" t="s">
        <v>636</v>
      </c>
      <c r="C307" t="s">
        <v>36</v>
      </c>
      <c r="D307" t="s">
        <v>18</v>
      </c>
      <c r="E307" s="1">
        <v>44883</v>
      </c>
      <c r="F307" t="s">
        <v>19</v>
      </c>
      <c r="G307">
        <v>6777</v>
      </c>
      <c r="H307">
        <v>7534</v>
      </c>
      <c r="I307">
        <v>2.29</v>
      </c>
      <c r="J307">
        <v>47</v>
      </c>
      <c r="K307">
        <f t="shared" ca="1" si="24"/>
        <v>0</v>
      </c>
      <c r="L307" t="str">
        <f t="shared" si="25"/>
        <v>Average</v>
      </c>
      <c r="M307" t="str">
        <f>VLOOKUP(D307,'Faculty head'!$A$2:$B$5,2,FALSE)</f>
        <v>Dr. Roy</v>
      </c>
      <c r="N307" t="str">
        <f t="shared" si="26"/>
        <v>YES</v>
      </c>
      <c r="P307" s="6" t="str">
        <f t="shared" si="27"/>
        <v>2022-2023</v>
      </c>
      <c r="S307">
        <f t="shared" ca="1" si="28"/>
        <v>1028</v>
      </c>
      <c r="T307">
        <f t="shared" si="29"/>
        <v>2.29</v>
      </c>
    </row>
    <row r="308" spans="1:20" x14ac:dyDescent="0.3">
      <c r="A308" t="s">
        <v>637</v>
      </c>
      <c r="B308" t="s">
        <v>638</v>
      </c>
      <c r="C308" t="s">
        <v>12</v>
      </c>
      <c r="D308" t="s">
        <v>13</v>
      </c>
      <c r="E308" s="1">
        <v>44584</v>
      </c>
      <c r="F308" t="s">
        <v>19</v>
      </c>
      <c r="G308">
        <v>8267</v>
      </c>
      <c r="H308">
        <v>1717</v>
      </c>
      <c r="I308">
        <v>3.92</v>
      </c>
      <c r="J308">
        <v>56</v>
      </c>
      <c r="K308">
        <f t="shared" ca="1" si="24"/>
        <v>0</v>
      </c>
      <c r="L308" t="str">
        <f t="shared" si="25"/>
        <v>Excellent</v>
      </c>
      <c r="M308" t="str">
        <f>VLOOKUP(D308,'Faculty head'!$A$2:$B$5,2,FALSE)</f>
        <v xml:space="preserve"> Dr. Mehta</v>
      </c>
      <c r="N308" t="str">
        <f t="shared" si="26"/>
        <v>NO</v>
      </c>
      <c r="P308" s="6" t="str">
        <f t="shared" si="27"/>
        <v>2022-2023</v>
      </c>
      <c r="S308">
        <f t="shared" ca="1" si="28"/>
        <v>1327</v>
      </c>
      <c r="T308">
        <f t="shared" si="29"/>
        <v>3.92</v>
      </c>
    </row>
    <row r="309" spans="1:20" x14ac:dyDescent="0.3">
      <c r="A309" t="s">
        <v>639</v>
      </c>
      <c r="B309" t="s">
        <v>640</v>
      </c>
      <c r="C309" t="s">
        <v>12</v>
      </c>
      <c r="D309" t="s">
        <v>62</v>
      </c>
      <c r="E309" s="1">
        <v>44940</v>
      </c>
      <c r="F309" t="s">
        <v>14</v>
      </c>
      <c r="G309">
        <v>9602</v>
      </c>
      <c r="H309">
        <v>3213</v>
      </c>
      <c r="I309">
        <v>3.51</v>
      </c>
      <c r="J309">
        <v>103</v>
      </c>
      <c r="K309">
        <f t="shared" ca="1" si="24"/>
        <v>971</v>
      </c>
      <c r="L309" t="str">
        <f t="shared" si="25"/>
        <v>Excellent</v>
      </c>
      <c r="M309" t="str">
        <f>VLOOKUP(D309,'Faculty head'!$A$2:$B$5,2,FALSE)</f>
        <v>Dr. Sinha</v>
      </c>
      <c r="N309" t="str">
        <f t="shared" si="26"/>
        <v>NO</v>
      </c>
      <c r="P309" s="6" t="str">
        <f t="shared" si="27"/>
        <v>2023-2024</v>
      </c>
      <c r="S309" t="str">
        <f t="shared" ca="1" si="28"/>
        <v>0</v>
      </c>
      <c r="T309">
        <f t="shared" si="29"/>
        <v>3.51</v>
      </c>
    </row>
    <row r="310" spans="1:20" x14ac:dyDescent="0.3">
      <c r="A310" t="s">
        <v>641</v>
      </c>
      <c r="B310" t="s">
        <v>642</v>
      </c>
      <c r="C310" t="s">
        <v>22</v>
      </c>
      <c r="D310" t="s">
        <v>31</v>
      </c>
      <c r="E310" s="1">
        <v>45017</v>
      </c>
      <c r="F310" t="s">
        <v>14</v>
      </c>
      <c r="G310">
        <v>7771</v>
      </c>
      <c r="H310">
        <v>7737</v>
      </c>
      <c r="I310">
        <v>3.5</v>
      </c>
      <c r="J310">
        <v>44</v>
      </c>
      <c r="K310">
        <f t="shared" ca="1" si="24"/>
        <v>894</v>
      </c>
      <c r="L310" t="str">
        <f t="shared" si="25"/>
        <v>Excellent</v>
      </c>
      <c r="M310" t="str">
        <f>VLOOKUP(D310,'Faculty head'!$A$2:$B$5,2,FALSE)</f>
        <v>Dr. Sharma</v>
      </c>
      <c r="N310" t="str">
        <f t="shared" si="26"/>
        <v>YES</v>
      </c>
      <c r="P310" s="6" t="str">
        <f t="shared" si="27"/>
        <v>2023-2024</v>
      </c>
      <c r="S310" t="str">
        <f t="shared" ca="1" si="28"/>
        <v>0</v>
      </c>
      <c r="T310">
        <f t="shared" si="29"/>
        <v>3.5</v>
      </c>
    </row>
    <row r="311" spans="1:20" x14ac:dyDescent="0.3">
      <c r="A311" t="s">
        <v>643</v>
      </c>
      <c r="B311" t="s">
        <v>644</v>
      </c>
      <c r="C311" t="s">
        <v>54</v>
      </c>
      <c r="D311" t="s">
        <v>62</v>
      </c>
      <c r="E311" s="1">
        <v>44728</v>
      </c>
      <c r="F311" t="s">
        <v>14</v>
      </c>
      <c r="G311">
        <v>6051</v>
      </c>
      <c r="H311">
        <v>2238</v>
      </c>
      <c r="I311">
        <v>2.88</v>
      </c>
      <c r="J311">
        <v>73</v>
      </c>
      <c r="K311">
        <f t="shared" ca="1" si="24"/>
        <v>1183</v>
      </c>
      <c r="L311" t="str">
        <f t="shared" si="25"/>
        <v>Average</v>
      </c>
      <c r="M311" t="str">
        <f>VLOOKUP(D311,'Faculty head'!$A$2:$B$5,2,FALSE)</f>
        <v>Dr. Sinha</v>
      </c>
      <c r="N311" t="str">
        <f t="shared" si="26"/>
        <v>NO</v>
      </c>
      <c r="P311" s="6" t="str">
        <f t="shared" si="27"/>
        <v>2022-2023</v>
      </c>
      <c r="S311" t="str">
        <f t="shared" ca="1" si="28"/>
        <v>0</v>
      </c>
      <c r="T311">
        <f t="shared" si="29"/>
        <v>2.88</v>
      </c>
    </row>
    <row r="312" spans="1:20" x14ac:dyDescent="0.3">
      <c r="A312" t="s">
        <v>645</v>
      </c>
      <c r="B312" t="s">
        <v>646</v>
      </c>
      <c r="C312" t="s">
        <v>22</v>
      </c>
      <c r="D312" t="s">
        <v>31</v>
      </c>
      <c r="E312" s="1">
        <v>45068</v>
      </c>
      <c r="F312" t="s">
        <v>19</v>
      </c>
      <c r="G312">
        <v>10432</v>
      </c>
      <c r="H312">
        <v>3942</v>
      </c>
      <c r="I312">
        <v>3.19</v>
      </c>
      <c r="J312">
        <v>34</v>
      </c>
      <c r="K312">
        <f t="shared" ca="1" si="24"/>
        <v>0</v>
      </c>
      <c r="L312" t="str">
        <f t="shared" si="25"/>
        <v>Good</v>
      </c>
      <c r="M312" t="str">
        <f>VLOOKUP(D312,'Faculty head'!$A$2:$B$5,2,FALSE)</f>
        <v>Dr. Sharma</v>
      </c>
      <c r="N312" t="str">
        <f t="shared" si="26"/>
        <v>NO</v>
      </c>
      <c r="P312" s="6" t="str">
        <f t="shared" si="27"/>
        <v>2023-2024</v>
      </c>
      <c r="S312">
        <f t="shared" ca="1" si="28"/>
        <v>843</v>
      </c>
      <c r="T312">
        <f t="shared" si="29"/>
        <v>3.19</v>
      </c>
    </row>
    <row r="313" spans="1:20" x14ac:dyDescent="0.3">
      <c r="A313" t="s">
        <v>647</v>
      </c>
      <c r="B313" t="s">
        <v>648</v>
      </c>
      <c r="C313" t="s">
        <v>57</v>
      </c>
      <c r="D313" t="s">
        <v>18</v>
      </c>
      <c r="E313" s="1">
        <v>44656</v>
      </c>
      <c r="F313" t="s">
        <v>19</v>
      </c>
      <c r="G313">
        <v>13615</v>
      </c>
      <c r="H313">
        <v>6143</v>
      </c>
      <c r="I313">
        <v>2.2999999999999998</v>
      </c>
      <c r="J313">
        <v>26</v>
      </c>
      <c r="K313">
        <f t="shared" ca="1" si="24"/>
        <v>0</v>
      </c>
      <c r="L313" t="str">
        <f t="shared" si="25"/>
        <v>Average</v>
      </c>
      <c r="M313" t="str">
        <f>VLOOKUP(D313,'Faculty head'!$A$2:$B$5,2,FALSE)</f>
        <v>Dr. Roy</v>
      </c>
      <c r="N313" t="str">
        <f t="shared" si="26"/>
        <v>NO</v>
      </c>
      <c r="P313" s="6" t="str">
        <f t="shared" si="27"/>
        <v>2022-2023</v>
      </c>
      <c r="S313">
        <f t="shared" ca="1" si="28"/>
        <v>1255</v>
      </c>
      <c r="T313">
        <f t="shared" si="29"/>
        <v>2.2999999999999998</v>
      </c>
    </row>
    <row r="314" spans="1:20" x14ac:dyDescent="0.3">
      <c r="A314" t="s">
        <v>649</v>
      </c>
      <c r="B314" t="s">
        <v>650</v>
      </c>
      <c r="C314" t="s">
        <v>28</v>
      </c>
      <c r="D314" t="s">
        <v>18</v>
      </c>
      <c r="E314" s="1">
        <v>44579</v>
      </c>
      <c r="F314" t="s">
        <v>14</v>
      </c>
      <c r="G314">
        <v>11152</v>
      </c>
      <c r="H314">
        <v>4980</v>
      </c>
      <c r="I314">
        <v>2.37</v>
      </c>
      <c r="J314">
        <v>27</v>
      </c>
      <c r="K314">
        <f t="shared" ca="1" si="24"/>
        <v>1332</v>
      </c>
      <c r="L314" t="str">
        <f t="shared" si="25"/>
        <v>Average</v>
      </c>
      <c r="M314" t="str">
        <f>VLOOKUP(D314,'Faculty head'!$A$2:$B$5,2,FALSE)</f>
        <v>Dr. Roy</v>
      </c>
      <c r="N314" t="str">
        <f t="shared" si="26"/>
        <v>NO</v>
      </c>
      <c r="P314" s="6" t="str">
        <f t="shared" si="27"/>
        <v>2022-2023</v>
      </c>
      <c r="S314" t="str">
        <f t="shared" ca="1" si="28"/>
        <v>0</v>
      </c>
      <c r="T314">
        <f t="shared" si="29"/>
        <v>2.37</v>
      </c>
    </row>
    <row r="315" spans="1:20" x14ac:dyDescent="0.3">
      <c r="A315" t="s">
        <v>651</v>
      </c>
      <c r="B315" t="s">
        <v>652</v>
      </c>
      <c r="C315" t="s">
        <v>54</v>
      </c>
      <c r="D315" t="s">
        <v>31</v>
      </c>
      <c r="E315" s="1">
        <v>45328</v>
      </c>
      <c r="F315" t="s">
        <v>14</v>
      </c>
      <c r="G315">
        <v>6901</v>
      </c>
      <c r="H315">
        <v>9266</v>
      </c>
      <c r="I315">
        <v>2.88</v>
      </c>
      <c r="J315">
        <v>83</v>
      </c>
      <c r="K315">
        <f t="shared" ca="1" si="24"/>
        <v>583</v>
      </c>
      <c r="L315" t="str">
        <f t="shared" si="25"/>
        <v>Average</v>
      </c>
      <c r="M315" t="str">
        <f>VLOOKUP(D315,'Faculty head'!$A$2:$B$5,2,FALSE)</f>
        <v>Dr. Sharma</v>
      </c>
      <c r="N315" t="str">
        <f t="shared" si="26"/>
        <v>YES</v>
      </c>
      <c r="P315" s="6" t="str">
        <f t="shared" si="27"/>
        <v>2024-2025</v>
      </c>
      <c r="S315" t="str">
        <f t="shared" ca="1" si="28"/>
        <v>0</v>
      </c>
      <c r="T315">
        <f t="shared" si="29"/>
        <v>2.88</v>
      </c>
    </row>
    <row r="316" spans="1:20" x14ac:dyDescent="0.3">
      <c r="A316" t="s">
        <v>653</v>
      </c>
      <c r="B316" t="s">
        <v>654</v>
      </c>
      <c r="C316" t="s">
        <v>12</v>
      </c>
      <c r="D316" t="s">
        <v>13</v>
      </c>
      <c r="E316" s="1">
        <v>44730</v>
      </c>
      <c r="F316" t="s">
        <v>14</v>
      </c>
      <c r="G316">
        <v>8130</v>
      </c>
      <c r="H316">
        <v>906</v>
      </c>
      <c r="I316">
        <v>3.34</v>
      </c>
      <c r="J316">
        <v>13</v>
      </c>
      <c r="K316">
        <f t="shared" ca="1" si="24"/>
        <v>1181</v>
      </c>
      <c r="L316" t="str">
        <f t="shared" si="25"/>
        <v>Good</v>
      </c>
      <c r="M316" t="str">
        <f>VLOOKUP(D316,'Faculty head'!$A$2:$B$5,2,FALSE)</f>
        <v xml:space="preserve"> Dr. Mehta</v>
      </c>
      <c r="N316" t="str">
        <f t="shared" si="26"/>
        <v>NO</v>
      </c>
      <c r="P316" s="6" t="str">
        <f t="shared" si="27"/>
        <v>2022-2023</v>
      </c>
      <c r="S316" t="str">
        <f t="shared" ca="1" si="28"/>
        <v>0</v>
      </c>
      <c r="T316">
        <f t="shared" si="29"/>
        <v>3.34</v>
      </c>
    </row>
    <row r="317" spans="1:20" x14ac:dyDescent="0.3">
      <c r="A317" t="s">
        <v>655</v>
      </c>
      <c r="B317" t="s">
        <v>656</v>
      </c>
      <c r="C317" t="s">
        <v>22</v>
      </c>
      <c r="D317" t="s">
        <v>13</v>
      </c>
      <c r="E317" s="1">
        <v>44934</v>
      </c>
      <c r="F317" t="s">
        <v>19</v>
      </c>
      <c r="G317">
        <v>3221</v>
      </c>
      <c r="H317">
        <v>8857</v>
      </c>
      <c r="I317">
        <v>3.67</v>
      </c>
      <c r="J317">
        <v>48</v>
      </c>
      <c r="K317">
        <f t="shared" ca="1" si="24"/>
        <v>0</v>
      </c>
      <c r="L317" t="str">
        <f t="shared" si="25"/>
        <v>Excellent</v>
      </c>
      <c r="M317" t="str">
        <f>VLOOKUP(D317,'Faculty head'!$A$2:$B$5,2,FALSE)</f>
        <v xml:space="preserve"> Dr. Mehta</v>
      </c>
      <c r="N317" t="str">
        <f t="shared" si="26"/>
        <v>YES</v>
      </c>
      <c r="P317" s="6" t="str">
        <f t="shared" si="27"/>
        <v>2023-2024</v>
      </c>
      <c r="S317">
        <f t="shared" ca="1" si="28"/>
        <v>977</v>
      </c>
      <c r="T317">
        <f t="shared" si="29"/>
        <v>3.67</v>
      </c>
    </row>
    <row r="318" spans="1:20" x14ac:dyDescent="0.3">
      <c r="A318" t="s">
        <v>657</v>
      </c>
      <c r="B318" t="s">
        <v>658</v>
      </c>
      <c r="C318" t="s">
        <v>17</v>
      </c>
      <c r="D318" t="s">
        <v>62</v>
      </c>
      <c r="E318" s="1">
        <v>44810</v>
      </c>
      <c r="F318" t="s">
        <v>19</v>
      </c>
      <c r="G318">
        <v>14917</v>
      </c>
      <c r="H318">
        <v>1441</v>
      </c>
      <c r="I318">
        <v>2.77</v>
      </c>
      <c r="J318">
        <v>23</v>
      </c>
      <c r="K318">
        <f t="shared" ca="1" si="24"/>
        <v>0</v>
      </c>
      <c r="L318" t="str">
        <f t="shared" si="25"/>
        <v>Average</v>
      </c>
      <c r="M318" t="str">
        <f>VLOOKUP(D318,'Faculty head'!$A$2:$B$5,2,FALSE)</f>
        <v>Dr. Sinha</v>
      </c>
      <c r="N318" t="str">
        <f t="shared" si="26"/>
        <v>NO</v>
      </c>
      <c r="P318" s="6" t="str">
        <f t="shared" si="27"/>
        <v>2022-2023</v>
      </c>
      <c r="S318">
        <f t="shared" ca="1" si="28"/>
        <v>1101</v>
      </c>
      <c r="T318">
        <f t="shared" si="29"/>
        <v>2.77</v>
      </c>
    </row>
    <row r="319" spans="1:20" x14ac:dyDescent="0.3">
      <c r="A319" t="s">
        <v>659</v>
      </c>
      <c r="B319" t="s">
        <v>660</v>
      </c>
      <c r="C319" t="s">
        <v>36</v>
      </c>
      <c r="D319" t="s">
        <v>62</v>
      </c>
      <c r="E319" s="1">
        <v>44893</v>
      </c>
      <c r="F319" t="s">
        <v>14</v>
      </c>
      <c r="G319">
        <v>12168</v>
      </c>
      <c r="H319">
        <v>2071</v>
      </c>
      <c r="I319">
        <v>2.75</v>
      </c>
      <c r="J319">
        <v>24</v>
      </c>
      <c r="K319">
        <f t="shared" ca="1" si="24"/>
        <v>1018</v>
      </c>
      <c r="L319" t="str">
        <f t="shared" si="25"/>
        <v>Average</v>
      </c>
      <c r="M319" t="str">
        <f>VLOOKUP(D319,'Faculty head'!$A$2:$B$5,2,FALSE)</f>
        <v>Dr. Sinha</v>
      </c>
      <c r="N319" t="str">
        <f t="shared" si="26"/>
        <v>NO</v>
      </c>
      <c r="P319" s="6" t="str">
        <f t="shared" si="27"/>
        <v>2022-2023</v>
      </c>
      <c r="S319" t="str">
        <f t="shared" ca="1" si="28"/>
        <v>0</v>
      </c>
      <c r="T319">
        <f t="shared" si="29"/>
        <v>2.75</v>
      </c>
    </row>
    <row r="320" spans="1:20" x14ac:dyDescent="0.3">
      <c r="A320" t="s">
        <v>661</v>
      </c>
      <c r="B320" t="s">
        <v>662</v>
      </c>
      <c r="C320" t="s">
        <v>54</v>
      </c>
      <c r="D320" t="s">
        <v>31</v>
      </c>
      <c r="E320" s="1">
        <v>44725</v>
      </c>
      <c r="F320" t="s">
        <v>19</v>
      </c>
      <c r="G320">
        <v>10039</v>
      </c>
      <c r="H320">
        <v>458</v>
      </c>
      <c r="I320">
        <v>3.26</v>
      </c>
      <c r="J320">
        <v>63</v>
      </c>
      <c r="K320">
        <f t="shared" ca="1" si="24"/>
        <v>0</v>
      </c>
      <c r="L320" t="str">
        <f t="shared" si="25"/>
        <v>Good</v>
      </c>
      <c r="M320" t="str">
        <f>VLOOKUP(D320,'Faculty head'!$A$2:$B$5,2,FALSE)</f>
        <v>Dr. Sharma</v>
      </c>
      <c r="N320" t="str">
        <f t="shared" si="26"/>
        <v>NO</v>
      </c>
      <c r="P320" s="6" t="str">
        <f t="shared" si="27"/>
        <v>2022-2023</v>
      </c>
      <c r="S320">
        <f t="shared" ca="1" si="28"/>
        <v>1186</v>
      </c>
      <c r="T320">
        <f t="shared" si="29"/>
        <v>3.26</v>
      </c>
    </row>
    <row r="321" spans="1:20" x14ac:dyDescent="0.3">
      <c r="A321" t="s">
        <v>663</v>
      </c>
      <c r="B321" t="s">
        <v>664</v>
      </c>
      <c r="C321" t="s">
        <v>54</v>
      </c>
      <c r="D321" t="s">
        <v>62</v>
      </c>
      <c r="E321" s="1">
        <v>44601</v>
      </c>
      <c r="F321" t="s">
        <v>14</v>
      </c>
      <c r="G321">
        <v>3870</v>
      </c>
      <c r="H321">
        <v>3731</v>
      </c>
      <c r="I321">
        <v>2.08</v>
      </c>
      <c r="J321">
        <v>65</v>
      </c>
      <c r="K321">
        <f t="shared" ca="1" si="24"/>
        <v>1310</v>
      </c>
      <c r="L321" t="str">
        <f t="shared" si="25"/>
        <v>Average</v>
      </c>
      <c r="M321" t="str">
        <f>VLOOKUP(D321,'Faculty head'!$A$2:$B$5,2,FALSE)</f>
        <v>Dr. Sinha</v>
      </c>
      <c r="N321" t="str">
        <f t="shared" si="26"/>
        <v>YES</v>
      </c>
      <c r="P321" s="6" t="str">
        <f t="shared" si="27"/>
        <v>2022-2023</v>
      </c>
      <c r="S321" t="str">
        <f t="shared" ca="1" si="28"/>
        <v>0</v>
      </c>
      <c r="T321">
        <f t="shared" si="29"/>
        <v>2.08</v>
      </c>
    </row>
    <row r="322" spans="1:20" x14ac:dyDescent="0.3">
      <c r="A322" t="s">
        <v>665</v>
      </c>
      <c r="B322" t="s">
        <v>666</v>
      </c>
      <c r="C322" t="s">
        <v>36</v>
      </c>
      <c r="D322" t="s">
        <v>62</v>
      </c>
      <c r="E322" s="1">
        <v>44877</v>
      </c>
      <c r="F322" t="s">
        <v>19</v>
      </c>
      <c r="G322">
        <v>5914</v>
      </c>
      <c r="H322">
        <v>3962</v>
      </c>
      <c r="I322">
        <v>2.11</v>
      </c>
      <c r="J322">
        <v>71</v>
      </c>
      <c r="K322">
        <f t="shared" ca="1" si="24"/>
        <v>0</v>
      </c>
      <c r="L322" t="str">
        <f t="shared" si="25"/>
        <v>Average</v>
      </c>
      <c r="M322" t="str">
        <f>VLOOKUP(D322,'Faculty head'!$A$2:$B$5,2,FALSE)</f>
        <v>Dr. Sinha</v>
      </c>
      <c r="N322" t="str">
        <f t="shared" si="26"/>
        <v>YES</v>
      </c>
      <c r="P322" s="6" t="str">
        <f t="shared" si="27"/>
        <v>2022-2023</v>
      </c>
      <c r="S322">
        <f t="shared" ca="1" si="28"/>
        <v>1034</v>
      </c>
      <c r="T322">
        <f t="shared" si="29"/>
        <v>2.11</v>
      </c>
    </row>
    <row r="323" spans="1:20" x14ac:dyDescent="0.3">
      <c r="A323" t="s">
        <v>667</v>
      </c>
      <c r="B323" t="s">
        <v>668</v>
      </c>
      <c r="C323" t="s">
        <v>17</v>
      </c>
      <c r="D323" t="s">
        <v>62</v>
      </c>
      <c r="E323" s="1">
        <v>45444</v>
      </c>
      <c r="F323" t="s">
        <v>14</v>
      </c>
      <c r="G323">
        <v>2084</v>
      </c>
      <c r="H323">
        <v>5468</v>
      </c>
      <c r="I323">
        <v>2.79</v>
      </c>
      <c r="J323">
        <v>46</v>
      </c>
      <c r="K323">
        <f t="shared" ref="K323:K386" ca="1" si="30">IF(F323="Enrolled",TODAY()-E323,0)</f>
        <v>467</v>
      </c>
      <c r="L323" t="str">
        <f t="shared" ref="L323:L386" si="31">_xlfn.IFS(I323&gt;=3.5,"Excellent",I323&gt;=3,"Good",I323&gt;=2,"Average",I323&lt;2,"Poor")</f>
        <v>Average</v>
      </c>
      <c r="M323" t="str">
        <f>VLOOKUP(D323,'Faculty head'!$A$2:$B$5,2,FALSE)</f>
        <v>Dr. Sinha</v>
      </c>
      <c r="N323" t="str">
        <f t="shared" ref="N323:N386" si="32">IF(H323&gt;=0.5*G323,"YES","NO")</f>
        <v>YES</v>
      </c>
      <c r="P323" s="6" t="str">
        <f t="shared" ref="P323:P386" si="33">YEAR(E323) &amp; "-" &amp; (YEAR(E323)+1)</f>
        <v>2024-2025</v>
      </c>
      <c r="S323" t="str">
        <f t="shared" ref="S323:S386" ca="1" si="34">IF(F323="Completed", TODAY()-E323, "0")</f>
        <v>0</v>
      </c>
      <c r="T323">
        <f t="shared" ref="T323:T386" si="35">INDEX(I:I, MATCH(A323, A:A, 0))</f>
        <v>2.79</v>
      </c>
    </row>
    <row r="324" spans="1:20" x14ac:dyDescent="0.3">
      <c r="A324" t="s">
        <v>669</v>
      </c>
      <c r="B324" t="s">
        <v>670</v>
      </c>
      <c r="C324" t="s">
        <v>12</v>
      </c>
      <c r="D324" t="s">
        <v>62</v>
      </c>
      <c r="E324" s="1">
        <v>44616</v>
      </c>
      <c r="F324" t="s">
        <v>14</v>
      </c>
      <c r="G324">
        <v>9739</v>
      </c>
      <c r="H324">
        <v>3558</v>
      </c>
      <c r="I324">
        <v>3.14</v>
      </c>
      <c r="J324">
        <v>50</v>
      </c>
      <c r="K324">
        <f t="shared" ca="1" si="30"/>
        <v>1295</v>
      </c>
      <c r="L324" t="str">
        <f t="shared" si="31"/>
        <v>Good</v>
      </c>
      <c r="M324" t="str">
        <f>VLOOKUP(D324,'Faculty head'!$A$2:$B$5,2,FALSE)</f>
        <v>Dr. Sinha</v>
      </c>
      <c r="N324" t="str">
        <f t="shared" si="32"/>
        <v>NO</v>
      </c>
      <c r="P324" s="6" t="str">
        <f t="shared" si="33"/>
        <v>2022-2023</v>
      </c>
      <c r="S324" t="str">
        <f t="shared" ca="1" si="34"/>
        <v>0</v>
      </c>
      <c r="T324">
        <f t="shared" si="35"/>
        <v>3.14</v>
      </c>
    </row>
    <row r="325" spans="1:20" x14ac:dyDescent="0.3">
      <c r="A325" t="s">
        <v>671</v>
      </c>
      <c r="B325" t="s">
        <v>672</v>
      </c>
      <c r="C325" t="s">
        <v>36</v>
      </c>
      <c r="D325" t="s">
        <v>18</v>
      </c>
      <c r="E325" s="1">
        <v>45261</v>
      </c>
      <c r="F325" t="s">
        <v>19</v>
      </c>
      <c r="G325">
        <v>5005</v>
      </c>
      <c r="H325">
        <v>5309</v>
      </c>
      <c r="I325">
        <v>3.62</v>
      </c>
      <c r="J325">
        <v>31</v>
      </c>
      <c r="K325">
        <f t="shared" ca="1" si="30"/>
        <v>0</v>
      </c>
      <c r="L325" t="str">
        <f t="shared" si="31"/>
        <v>Excellent</v>
      </c>
      <c r="M325" t="str">
        <f>VLOOKUP(D325,'Faculty head'!$A$2:$B$5,2,FALSE)</f>
        <v>Dr. Roy</v>
      </c>
      <c r="N325" t="str">
        <f t="shared" si="32"/>
        <v>YES</v>
      </c>
      <c r="P325" s="6" t="str">
        <f t="shared" si="33"/>
        <v>2023-2024</v>
      </c>
      <c r="S325">
        <f t="shared" ca="1" si="34"/>
        <v>650</v>
      </c>
      <c r="T325">
        <f t="shared" si="35"/>
        <v>3.62</v>
      </c>
    </row>
    <row r="326" spans="1:20" x14ac:dyDescent="0.3">
      <c r="A326" t="s">
        <v>673</v>
      </c>
      <c r="B326" t="s">
        <v>674</v>
      </c>
      <c r="C326" t="s">
        <v>54</v>
      </c>
      <c r="D326" t="s">
        <v>18</v>
      </c>
      <c r="E326" s="1">
        <v>45297</v>
      </c>
      <c r="F326" t="s">
        <v>19</v>
      </c>
      <c r="G326">
        <v>5480</v>
      </c>
      <c r="H326">
        <v>5300</v>
      </c>
      <c r="I326">
        <v>3.52</v>
      </c>
      <c r="J326">
        <v>111</v>
      </c>
      <c r="K326">
        <f t="shared" ca="1" si="30"/>
        <v>0</v>
      </c>
      <c r="L326" t="str">
        <f t="shared" si="31"/>
        <v>Excellent</v>
      </c>
      <c r="M326" t="str">
        <f>VLOOKUP(D326,'Faculty head'!$A$2:$B$5,2,FALSE)</f>
        <v>Dr. Roy</v>
      </c>
      <c r="N326" t="str">
        <f t="shared" si="32"/>
        <v>YES</v>
      </c>
      <c r="P326" s="6" t="str">
        <f t="shared" si="33"/>
        <v>2024-2025</v>
      </c>
      <c r="S326">
        <f t="shared" ca="1" si="34"/>
        <v>614</v>
      </c>
      <c r="T326">
        <f t="shared" si="35"/>
        <v>3.52</v>
      </c>
    </row>
    <row r="327" spans="1:20" x14ac:dyDescent="0.3">
      <c r="A327" t="s">
        <v>675</v>
      </c>
      <c r="B327" t="s">
        <v>676</v>
      </c>
      <c r="C327" t="s">
        <v>22</v>
      </c>
      <c r="D327" t="s">
        <v>62</v>
      </c>
      <c r="E327" s="1">
        <v>45378</v>
      </c>
      <c r="F327" t="s">
        <v>14</v>
      </c>
      <c r="G327">
        <v>12926</v>
      </c>
      <c r="H327">
        <v>1253</v>
      </c>
      <c r="I327">
        <v>3.62</v>
      </c>
      <c r="J327">
        <v>13</v>
      </c>
      <c r="K327">
        <f t="shared" ca="1" si="30"/>
        <v>533</v>
      </c>
      <c r="L327" t="str">
        <f t="shared" si="31"/>
        <v>Excellent</v>
      </c>
      <c r="M327" t="str">
        <f>VLOOKUP(D327,'Faculty head'!$A$2:$B$5,2,FALSE)</f>
        <v>Dr. Sinha</v>
      </c>
      <c r="N327" t="str">
        <f t="shared" si="32"/>
        <v>NO</v>
      </c>
      <c r="P327" s="6" t="str">
        <f t="shared" si="33"/>
        <v>2024-2025</v>
      </c>
      <c r="S327" t="str">
        <f t="shared" ca="1" si="34"/>
        <v>0</v>
      </c>
      <c r="T327">
        <f t="shared" si="35"/>
        <v>3.62</v>
      </c>
    </row>
    <row r="328" spans="1:20" x14ac:dyDescent="0.3">
      <c r="A328" t="s">
        <v>677</v>
      </c>
      <c r="B328" t="s">
        <v>678</v>
      </c>
      <c r="C328" t="s">
        <v>12</v>
      </c>
      <c r="D328" t="s">
        <v>13</v>
      </c>
      <c r="E328" s="1">
        <v>45430</v>
      </c>
      <c r="F328" t="s">
        <v>39</v>
      </c>
      <c r="G328">
        <v>11564</v>
      </c>
      <c r="H328">
        <v>2120</v>
      </c>
      <c r="I328">
        <v>2.13</v>
      </c>
      <c r="J328">
        <v>68</v>
      </c>
      <c r="K328">
        <f t="shared" ca="1" si="30"/>
        <v>0</v>
      </c>
      <c r="L328" t="str">
        <f t="shared" si="31"/>
        <v>Average</v>
      </c>
      <c r="M328" t="str">
        <f>VLOOKUP(D328,'Faculty head'!$A$2:$B$5,2,FALSE)</f>
        <v xml:space="preserve"> Dr. Mehta</v>
      </c>
      <c r="N328" t="str">
        <f t="shared" si="32"/>
        <v>NO</v>
      </c>
      <c r="P328" s="6" t="str">
        <f t="shared" si="33"/>
        <v>2024-2025</v>
      </c>
      <c r="S328" t="str">
        <f t="shared" ca="1" si="34"/>
        <v>0</v>
      </c>
      <c r="T328">
        <f t="shared" si="35"/>
        <v>2.13</v>
      </c>
    </row>
    <row r="329" spans="1:20" x14ac:dyDescent="0.3">
      <c r="A329" t="s">
        <v>679</v>
      </c>
      <c r="B329" t="s">
        <v>680</v>
      </c>
      <c r="C329" t="s">
        <v>54</v>
      </c>
      <c r="D329" t="s">
        <v>62</v>
      </c>
      <c r="E329" s="1">
        <v>44659</v>
      </c>
      <c r="F329" t="s">
        <v>14</v>
      </c>
      <c r="G329">
        <v>8396</v>
      </c>
      <c r="H329">
        <v>5614</v>
      </c>
      <c r="I329">
        <v>3.52</v>
      </c>
      <c r="J329">
        <v>8</v>
      </c>
      <c r="K329">
        <f t="shared" ca="1" si="30"/>
        <v>1252</v>
      </c>
      <c r="L329" t="str">
        <f t="shared" si="31"/>
        <v>Excellent</v>
      </c>
      <c r="M329" t="str">
        <f>VLOOKUP(D329,'Faculty head'!$A$2:$B$5,2,FALSE)</f>
        <v>Dr. Sinha</v>
      </c>
      <c r="N329" t="str">
        <f t="shared" si="32"/>
        <v>YES</v>
      </c>
      <c r="P329" s="6" t="str">
        <f t="shared" si="33"/>
        <v>2022-2023</v>
      </c>
      <c r="S329" t="str">
        <f t="shared" ca="1" si="34"/>
        <v>0</v>
      </c>
      <c r="T329">
        <f t="shared" si="35"/>
        <v>3.52</v>
      </c>
    </row>
    <row r="330" spans="1:20" x14ac:dyDescent="0.3">
      <c r="A330" t="s">
        <v>681</v>
      </c>
      <c r="B330" t="s">
        <v>682</v>
      </c>
      <c r="C330" t="s">
        <v>54</v>
      </c>
      <c r="D330" t="s">
        <v>18</v>
      </c>
      <c r="E330" s="1">
        <v>44969</v>
      </c>
      <c r="F330" t="s">
        <v>14</v>
      </c>
      <c r="G330">
        <v>10998</v>
      </c>
      <c r="H330">
        <v>3502</v>
      </c>
      <c r="I330">
        <v>2.02</v>
      </c>
      <c r="J330">
        <v>113</v>
      </c>
      <c r="K330">
        <f t="shared" ca="1" si="30"/>
        <v>942</v>
      </c>
      <c r="L330" t="str">
        <f t="shared" si="31"/>
        <v>Average</v>
      </c>
      <c r="M330" t="str">
        <f>VLOOKUP(D330,'Faculty head'!$A$2:$B$5,2,FALSE)</f>
        <v>Dr. Roy</v>
      </c>
      <c r="N330" t="str">
        <f t="shared" si="32"/>
        <v>NO</v>
      </c>
      <c r="P330" s="6" t="str">
        <f t="shared" si="33"/>
        <v>2023-2024</v>
      </c>
      <c r="S330" t="str">
        <f t="shared" ca="1" si="34"/>
        <v>0</v>
      </c>
      <c r="T330">
        <f t="shared" si="35"/>
        <v>2.02</v>
      </c>
    </row>
    <row r="331" spans="1:20" x14ac:dyDescent="0.3">
      <c r="A331" t="s">
        <v>683</v>
      </c>
      <c r="B331" t="s">
        <v>684</v>
      </c>
      <c r="C331" t="s">
        <v>28</v>
      </c>
      <c r="D331" t="s">
        <v>31</v>
      </c>
      <c r="E331" s="1">
        <v>44578</v>
      </c>
      <c r="F331" t="s">
        <v>14</v>
      </c>
      <c r="G331">
        <v>8399</v>
      </c>
      <c r="H331">
        <v>1597</v>
      </c>
      <c r="I331">
        <v>2.92</v>
      </c>
      <c r="J331">
        <v>54</v>
      </c>
      <c r="K331">
        <f t="shared" ca="1" si="30"/>
        <v>1333</v>
      </c>
      <c r="L331" t="str">
        <f t="shared" si="31"/>
        <v>Average</v>
      </c>
      <c r="M331" t="str">
        <f>VLOOKUP(D331,'Faculty head'!$A$2:$B$5,2,FALSE)</f>
        <v>Dr. Sharma</v>
      </c>
      <c r="N331" t="str">
        <f t="shared" si="32"/>
        <v>NO</v>
      </c>
      <c r="P331" s="6" t="str">
        <f t="shared" si="33"/>
        <v>2022-2023</v>
      </c>
      <c r="S331" t="str">
        <f t="shared" ca="1" si="34"/>
        <v>0</v>
      </c>
      <c r="T331">
        <f t="shared" si="35"/>
        <v>2.92</v>
      </c>
    </row>
    <row r="332" spans="1:20" x14ac:dyDescent="0.3">
      <c r="A332" t="s">
        <v>685</v>
      </c>
      <c r="B332" t="s">
        <v>686</v>
      </c>
      <c r="C332" t="s">
        <v>57</v>
      </c>
      <c r="D332" t="s">
        <v>31</v>
      </c>
      <c r="E332" s="1">
        <v>44640</v>
      </c>
      <c r="F332" t="s">
        <v>14</v>
      </c>
      <c r="G332">
        <v>14659</v>
      </c>
      <c r="H332">
        <v>4249</v>
      </c>
      <c r="I332">
        <v>3.9</v>
      </c>
      <c r="J332">
        <v>4</v>
      </c>
      <c r="K332">
        <f t="shared" ca="1" si="30"/>
        <v>1271</v>
      </c>
      <c r="L332" t="str">
        <f t="shared" si="31"/>
        <v>Excellent</v>
      </c>
      <c r="M332" t="str">
        <f>VLOOKUP(D332,'Faculty head'!$A$2:$B$5,2,FALSE)</f>
        <v>Dr. Sharma</v>
      </c>
      <c r="N332" t="str">
        <f t="shared" si="32"/>
        <v>NO</v>
      </c>
      <c r="P332" s="6" t="str">
        <f t="shared" si="33"/>
        <v>2022-2023</v>
      </c>
      <c r="S332" t="str">
        <f t="shared" ca="1" si="34"/>
        <v>0</v>
      </c>
      <c r="T332">
        <f t="shared" si="35"/>
        <v>3.9</v>
      </c>
    </row>
    <row r="333" spans="1:20" x14ac:dyDescent="0.3">
      <c r="A333" t="s">
        <v>687</v>
      </c>
      <c r="B333" t="s">
        <v>688</v>
      </c>
      <c r="C333" t="s">
        <v>17</v>
      </c>
      <c r="D333" t="s">
        <v>18</v>
      </c>
      <c r="E333" s="1">
        <v>45132</v>
      </c>
      <c r="F333" t="s">
        <v>19</v>
      </c>
      <c r="G333">
        <v>11038</v>
      </c>
      <c r="H333">
        <v>590</v>
      </c>
      <c r="I333">
        <v>2.02</v>
      </c>
      <c r="J333">
        <v>16</v>
      </c>
      <c r="K333">
        <f t="shared" ca="1" si="30"/>
        <v>0</v>
      </c>
      <c r="L333" t="str">
        <f t="shared" si="31"/>
        <v>Average</v>
      </c>
      <c r="M333" t="str">
        <f>VLOOKUP(D333,'Faculty head'!$A$2:$B$5,2,FALSE)</f>
        <v>Dr. Roy</v>
      </c>
      <c r="N333" t="str">
        <f t="shared" si="32"/>
        <v>NO</v>
      </c>
      <c r="P333" s="6" t="str">
        <f t="shared" si="33"/>
        <v>2023-2024</v>
      </c>
      <c r="S333">
        <f t="shared" ca="1" si="34"/>
        <v>779</v>
      </c>
      <c r="T333">
        <f t="shared" si="35"/>
        <v>2.02</v>
      </c>
    </row>
    <row r="334" spans="1:20" x14ac:dyDescent="0.3">
      <c r="A334" t="s">
        <v>689</v>
      </c>
      <c r="B334" t="s">
        <v>690</v>
      </c>
      <c r="C334" t="s">
        <v>12</v>
      </c>
      <c r="D334" t="s">
        <v>13</v>
      </c>
      <c r="E334" s="1">
        <v>45075</v>
      </c>
      <c r="F334" t="s">
        <v>19</v>
      </c>
      <c r="G334">
        <v>3155</v>
      </c>
      <c r="H334">
        <v>1309</v>
      </c>
      <c r="I334">
        <v>2.13</v>
      </c>
      <c r="J334">
        <v>60</v>
      </c>
      <c r="K334">
        <f t="shared" ca="1" si="30"/>
        <v>0</v>
      </c>
      <c r="L334" t="str">
        <f t="shared" si="31"/>
        <v>Average</v>
      </c>
      <c r="M334" t="str">
        <f>VLOOKUP(D334,'Faculty head'!$A$2:$B$5,2,FALSE)</f>
        <v xml:space="preserve"> Dr. Mehta</v>
      </c>
      <c r="N334" t="str">
        <f t="shared" si="32"/>
        <v>NO</v>
      </c>
      <c r="P334" s="6" t="str">
        <f t="shared" si="33"/>
        <v>2023-2024</v>
      </c>
      <c r="S334">
        <f t="shared" ca="1" si="34"/>
        <v>836</v>
      </c>
      <c r="T334">
        <f t="shared" si="35"/>
        <v>2.13</v>
      </c>
    </row>
    <row r="335" spans="1:20" x14ac:dyDescent="0.3">
      <c r="A335" t="s">
        <v>691</v>
      </c>
      <c r="B335" t="s">
        <v>692</v>
      </c>
      <c r="C335" t="s">
        <v>57</v>
      </c>
      <c r="D335" t="s">
        <v>13</v>
      </c>
      <c r="E335" s="1">
        <v>44975</v>
      </c>
      <c r="F335" t="s">
        <v>14</v>
      </c>
      <c r="G335">
        <v>9857</v>
      </c>
      <c r="H335">
        <v>5580</v>
      </c>
      <c r="I335">
        <v>2.76</v>
      </c>
      <c r="J335">
        <v>6</v>
      </c>
      <c r="K335">
        <f t="shared" ca="1" si="30"/>
        <v>936</v>
      </c>
      <c r="L335" t="str">
        <f t="shared" si="31"/>
        <v>Average</v>
      </c>
      <c r="M335" t="str">
        <f>VLOOKUP(D335,'Faculty head'!$A$2:$B$5,2,FALSE)</f>
        <v xml:space="preserve"> Dr. Mehta</v>
      </c>
      <c r="N335" t="str">
        <f t="shared" si="32"/>
        <v>YES</v>
      </c>
      <c r="P335" s="6" t="str">
        <f t="shared" si="33"/>
        <v>2023-2024</v>
      </c>
      <c r="S335" t="str">
        <f t="shared" ca="1" si="34"/>
        <v>0</v>
      </c>
      <c r="T335">
        <f t="shared" si="35"/>
        <v>2.76</v>
      </c>
    </row>
    <row r="336" spans="1:20" x14ac:dyDescent="0.3">
      <c r="A336" t="s">
        <v>693</v>
      </c>
      <c r="B336" t="s">
        <v>694</v>
      </c>
      <c r="C336" t="s">
        <v>28</v>
      </c>
      <c r="D336" t="s">
        <v>62</v>
      </c>
      <c r="E336" s="1">
        <v>44607</v>
      </c>
      <c r="F336" t="s">
        <v>14</v>
      </c>
      <c r="G336">
        <v>3419</v>
      </c>
      <c r="H336">
        <v>7990</v>
      </c>
      <c r="I336">
        <v>3.98</v>
      </c>
      <c r="J336">
        <v>57</v>
      </c>
      <c r="K336">
        <f t="shared" ca="1" si="30"/>
        <v>1304</v>
      </c>
      <c r="L336" t="str">
        <f t="shared" si="31"/>
        <v>Excellent</v>
      </c>
      <c r="M336" t="str">
        <f>VLOOKUP(D336,'Faculty head'!$A$2:$B$5,2,FALSE)</f>
        <v>Dr. Sinha</v>
      </c>
      <c r="N336" t="str">
        <f t="shared" si="32"/>
        <v>YES</v>
      </c>
      <c r="P336" s="6" t="str">
        <f t="shared" si="33"/>
        <v>2022-2023</v>
      </c>
      <c r="S336" t="str">
        <f t="shared" ca="1" si="34"/>
        <v>0</v>
      </c>
      <c r="T336">
        <f t="shared" si="35"/>
        <v>3.98</v>
      </c>
    </row>
    <row r="337" spans="1:20" x14ac:dyDescent="0.3">
      <c r="A337" t="s">
        <v>695</v>
      </c>
      <c r="B337" t="s">
        <v>696</v>
      </c>
      <c r="C337" t="s">
        <v>22</v>
      </c>
      <c r="D337" t="s">
        <v>18</v>
      </c>
      <c r="E337" s="1">
        <v>44837</v>
      </c>
      <c r="F337" t="s">
        <v>14</v>
      </c>
      <c r="G337">
        <v>10227</v>
      </c>
      <c r="H337">
        <v>8244</v>
      </c>
      <c r="I337">
        <v>2.46</v>
      </c>
      <c r="J337">
        <v>40</v>
      </c>
      <c r="K337">
        <f t="shared" ca="1" si="30"/>
        <v>1074</v>
      </c>
      <c r="L337" t="str">
        <f t="shared" si="31"/>
        <v>Average</v>
      </c>
      <c r="M337" t="str">
        <f>VLOOKUP(D337,'Faculty head'!$A$2:$B$5,2,FALSE)</f>
        <v>Dr. Roy</v>
      </c>
      <c r="N337" t="str">
        <f t="shared" si="32"/>
        <v>YES</v>
      </c>
      <c r="P337" s="6" t="str">
        <f t="shared" si="33"/>
        <v>2022-2023</v>
      </c>
      <c r="S337" t="str">
        <f t="shared" ca="1" si="34"/>
        <v>0</v>
      </c>
      <c r="T337">
        <f t="shared" si="35"/>
        <v>2.46</v>
      </c>
    </row>
    <row r="338" spans="1:20" x14ac:dyDescent="0.3">
      <c r="A338" t="s">
        <v>697</v>
      </c>
      <c r="B338" t="s">
        <v>698</v>
      </c>
      <c r="C338" t="s">
        <v>57</v>
      </c>
      <c r="D338" t="s">
        <v>62</v>
      </c>
      <c r="E338" s="1">
        <v>45269</v>
      </c>
      <c r="F338" t="s">
        <v>14</v>
      </c>
      <c r="G338">
        <v>5425</v>
      </c>
      <c r="H338">
        <v>8837</v>
      </c>
      <c r="I338">
        <v>2.46</v>
      </c>
      <c r="J338">
        <v>17</v>
      </c>
      <c r="K338">
        <f t="shared" ca="1" si="30"/>
        <v>642</v>
      </c>
      <c r="L338" t="str">
        <f t="shared" si="31"/>
        <v>Average</v>
      </c>
      <c r="M338" t="str">
        <f>VLOOKUP(D338,'Faculty head'!$A$2:$B$5,2,FALSE)</f>
        <v>Dr. Sinha</v>
      </c>
      <c r="N338" t="str">
        <f t="shared" si="32"/>
        <v>YES</v>
      </c>
      <c r="P338" s="6" t="str">
        <f t="shared" si="33"/>
        <v>2023-2024</v>
      </c>
      <c r="S338" t="str">
        <f t="shared" ca="1" si="34"/>
        <v>0</v>
      </c>
      <c r="T338">
        <f t="shared" si="35"/>
        <v>2.46</v>
      </c>
    </row>
    <row r="339" spans="1:20" x14ac:dyDescent="0.3">
      <c r="A339" t="s">
        <v>699</v>
      </c>
      <c r="B339" t="s">
        <v>700</v>
      </c>
      <c r="C339" t="s">
        <v>12</v>
      </c>
      <c r="D339" t="s">
        <v>18</v>
      </c>
      <c r="E339" s="1">
        <v>45306</v>
      </c>
      <c r="F339" t="s">
        <v>14</v>
      </c>
      <c r="G339">
        <v>3010</v>
      </c>
      <c r="H339">
        <v>3613</v>
      </c>
      <c r="I339">
        <v>3.27</v>
      </c>
      <c r="J339">
        <v>9</v>
      </c>
      <c r="K339">
        <f t="shared" ca="1" si="30"/>
        <v>605</v>
      </c>
      <c r="L339" t="str">
        <f t="shared" si="31"/>
        <v>Good</v>
      </c>
      <c r="M339" t="str">
        <f>VLOOKUP(D339,'Faculty head'!$A$2:$B$5,2,FALSE)</f>
        <v>Dr. Roy</v>
      </c>
      <c r="N339" t="str">
        <f t="shared" si="32"/>
        <v>YES</v>
      </c>
      <c r="P339" s="6" t="str">
        <f t="shared" si="33"/>
        <v>2024-2025</v>
      </c>
      <c r="S339" t="str">
        <f t="shared" ca="1" si="34"/>
        <v>0</v>
      </c>
      <c r="T339">
        <f t="shared" si="35"/>
        <v>3.27</v>
      </c>
    </row>
    <row r="340" spans="1:20" x14ac:dyDescent="0.3">
      <c r="A340" t="s">
        <v>701</v>
      </c>
      <c r="B340" t="s">
        <v>702</v>
      </c>
      <c r="C340" t="s">
        <v>57</v>
      </c>
      <c r="D340" t="s">
        <v>31</v>
      </c>
      <c r="E340" s="1">
        <v>44854</v>
      </c>
      <c r="F340" t="s">
        <v>14</v>
      </c>
      <c r="G340">
        <v>8290</v>
      </c>
      <c r="H340">
        <v>4182</v>
      </c>
      <c r="I340">
        <v>2.71</v>
      </c>
      <c r="J340">
        <v>72</v>
      </c>
      <c r="K340">
        <f t="shared" ca="1" si="30"/>
        <v>1057</v>
      </c>
      <c r="L340" t="str">
        <f t="shared" si="31"/>
        <v>Average</v>
      </c>
      <c r="M340" t="str">
        <f>VLOOKUP(D340,'Faculty head'!$A$2:$B$5,2,FALSE)</f>
        <v>Dr. Sharma</v>
      </c>
      <c r="N340" t="str">
        <f t="shared" si="32"/>
        <v>YES</v>
      </c>
      <c r="P340" s="6" t="str">
        <f t="shared" si="33"/>
        <v>2022-2023</v>
      </c>
      <c r="S340" t="str">
        <f t="shared" ca="1" si="34"/>
        <v>0</v>
      </c>
      <c r="T340">
        <f t="shared" si="35"/>
        <v>2.71</v>
      </c>
    </row>
    <row r="341" spans="1:20" x14ac:dyDescent="0.3">
      <c r="A341" t="s">
        <v>703</v>
      </c>
      <c r="B341" t="s">
        <v>704</v>
      </c>
      <c r="C341" t="s">
        <v>36</v>
      </c>
      <c r="D341" t="s">
        <v>62</v>
      </c>
      <c r="E341" s="1">
        <v>45062</v>
      </c>
      <c r="F341" t="s">
        <v>14</v>
      </c>
      <c r="G341">
        <v>3151</v>
      </c>
      <c r="H341">
        <v>2504</v>
      </c>
      <c r="I341">
        <v>2.38</v>
      </c>
      <c r="J341">
        <v>51</v>
      </c>
      <c r="K341">
        <f t="shared" ca="1" si="30"/>
        <v>849</v>
      </c>
      <c r="L341" t="str">
        <f t="shared" si="31"/>
        <v>Average</v>
      </c>
      <c r="M341" t="str">
        <f>VLOOKUP(D341,'Faculty head'!$A$2:$B$5,2,FALSE)</f>
        <v>Dr. Sinha</v>
      </c>
      <c r="N341" t="str">
        <f t="shared" si="32"/>
        <v>YES</v>
      </c>
      <c r="P341" s="6" t="str">
        <f t="shared" si="33"/>
        <v>2023-2024</v>
      </c>
      <c r="S341" t="str">
        <f t="shared" ca="1" si="34"/>
        <v>0</v>
      </c>
      <c r="T341">
        <f t="shared" si="35"/>
        <v>2.38</v>
      </c>
    </row>
    <row r="342" spans="1:20" x14ac:dyDescent="0.3">
      <c r="A342" t="s">
        <v>705</v>
      </c>
      <c r="B342" t="s">
        <v>706</v>
      </c>
      <c r="C342" t="s">
        <v>17</v>
      </c>
      <c r="D342" t="s">
        <v>13</v>
      </c>
      <c r="E342" s="1">
        <v>45043</v>
      </c>
      <c r="F342" t="s">
        <v>14</v>
      </c>
      <c r="G342">
        <v>3317</v>
      </c>
      <c r="H342">
        <v>5701</v>
      </c>
      <c r="I342">
        <v>2.08</v>
      </c>
      <c r="J342">
        <v>85</v>
      </c>
      <c r="K342">
        <f t="shared" ca="1" si="30"/>
        <v>868</v>
      </c>
      <c r="L342" t="str">
        <f t="shared" si="31"/>
        <v>Average</v>
      </c>
      <c r="M342" t="str">
        <f>VLOOKUP(D342,'Faculty head'!$A$2:$B$5,2,FALSE)</f>
        <v xml:space="preserve"> Dr. Mehta</v>
      </c>
      <c r="N342" t="str">
        <f t="shared" si="32"/>
        <v>YES</v>
      </c>
      <c r="P342" s="6" t="str">
        <f t="shared" si="33"/>
        <v>2023-2024</v>
      </c>
      <c r="S342" t="str">
        <f t="shared" ca="1" si="34"/>
        <v>0</v>
      </c>
      <c r="T342">
        <f t="shared" si="35"/>
        <v>2.08</v>
      </c>
    </row>
    <row r="343" spans="1:20" x14ac:dyDescent="0.3">
      <c r="A343" t="s">
        <v>707</v>
      </c>
      <c r="B343" t="s">
        <v>708</v>
      </c>
      <c r="C343" t="s">
        <v>28</v>
      </c>
      <c r="D343" t="s">
        <v>62</v>
      </c>
      <c r="E343" s="1">
        <v>44611</v>
      </c>
      <c r="F343" t="s">
        <v>14</v>
      </c>
      <c r="G343">
        <v>4447</v>
      </c>
      <c r="H343">
        <v>1972</v>
      </c>
      <c r="I343">
        <v>3.43</v>
      </c>
      <c r="J343">
        <v>67</v>
      </c>
      <c r="K343">
        <f t="shared" ca="1" si="30"/>
        <v>1300</v>
      </c>
      <c r="L343" t="str">
        <f t="shared" si="31"/>
        <v>Good</v>
      </c>
      <c r="M343" t="str">
        <f>VLOOKUP(D343,'Faculty head'!$A$2:$B$5,2,FALSE)</f>
        <v>Dr. Sinha</v>
      </c>
      <c r="N343" t="str">
        <f t="shared" si="32"/>
        <v>NO</v>
      </c>
      <c r="P343" s="6" t="str">
        <f t="shared" si="33"/>
        <v>2022-2023</v>
      </c>
      <c r="S343" t="str">
        <f t="shared" ca="1" si="34"/>
        <v>0</v>
      </c>
      <c r="T343">
        <f t="shared" si="35"/>
        <v>3.43</v>
      </c>
    </row>
    <row r="344" spans="1:20" x14ac:dyDescent="0.3">
      <c r="A344" t="s">
        <v>709</v>
      </c>
      <c r="B344" t="s">
        <v>710</v>
      </c>
      <c r="C344" t="s">
        <v>25</v>
      </c>
      <c r="D344" t="s">
        <v>18</v>
      </c>
      <c r="E344" s="1">
        <v>45321</v>
      </c>
      <c r="F344" t="s">
        <v>14</v>
      </c>
      <c r="G344">
        <v>4390</v>
      </c>
      <c r="H344">
        <v>9450</v>
      </c>
      <c r="I344">
        <v>3.04</v>
      </c>
      <c r="J344">
        <v>119</v>
      </c>
      <c r="K344">
        <f t="shared" ca="1" si="30"/>
        <v>590</v>
      </c>
      <c r="L344" t="str">
        <f t="shared" si="31"/>
        <v>Good</v>
      </c>
      <c r="M344" t="str">
        <f>VLOOKUP(D344,'Faculty head'!$A$2:$B$5,2,FALSE)</f>
        <v>Dr. Roy</v>
      </c>
      <c r="N344" t="str">
        <f t="shared" si="32"/>
        <v>YES</v>
      </c>
      <c r="P344" s="6" t="str">
        <f t="shared" si="33"/>
        <v>2024-2025</v>
      </c>
      <c r="S344" t="str">
        <f t="shared" ca="1" si="34"/>
        <v>0</v>
      </c>
      <c r="T344">
        <f t="shared" si="35"/>
        <v>3.04</v>
      </c>
    </row>
    <row r="345" spans="1:20" x14ac:dyDescent="0.3">
      <c r="A345" t="s">
        <v>711</v>
      </c>
      <c r="B345" t="s">
        <v>712</v>
      </c>
      <c r="C345" t="s">
        <v>17</v>
      </c>
      <c r="D345" t="s">
        <v>18</v>
      </c>
      <c r="E345" s="1">
        <v>44945</v>
      </c>
      <c r="F345" t="s">
        <v>14</v>
      </c>
      <c r="G345">
        <v>12226</v>
      </c>
      <c r="H345">
        <v>5785</v>
      </c>
      <c r="I345">
        <v>3.48</v>
      </c>
      <c r="J345">
        <v>46</v>
      </c>
      <c r="K345">
        <f t="shared" ca="1" si="30"/>
        <v>966</v>
      </c>
      <c r="L345" t="str">
        <f t="shared" si="31"/>
        <v>Good</v>
      </c>
      <c r="M345" t="str">
        <f>VLOOKUP(D345,'Faculty head'!$A$2:$B$5,2,FALSE)</f>
        <v>Dr. Roy</v>
      </c>
      <c r="N345" t="str">
        <f t="shared" si="32"/>
        <v>NO</v>
      </c>
      <c r="P345" s="6" t="str">
        <f t="shared" si="33"/>
        <v>2023-2024</v>
      </c>
      <c r="S345" t="str">
        <f t="shared" ca="1" si="34"/>
        <v>0</v>
      </c>
      <c r="T345">
        <f t="shared" si="35"/>
        <v>3.48</v>
      </c>
    </row>
    <row r="346" spans="1:20" x14ac:dyDescent="0.3">
      <c r="A346" t="s">
        <v>713</v>
      </c>
      <c r="B346" t="s">
        <v>714</v>
      </c>
      <c r="C346" t="s">
        <v>57</v>
      </c>
      <c r="D346" t="s">
        <v>13</v>
      </c>
      <c r="E346" s="1">
        <v>45460</v>
      </c>
      <c r="F346" t="s">
        <v>14</v>
      </c>
      <c r="G346">
        <v>10765</v>
      </c>
      <c r="H346">
        <v>3730</v>
      </c>
      <c r="I346">
        <v>3.18</v>
      </c>
      <c r="J346">
        <v>109</v>
      </c>
      <c r="K346">
        <f t="shared" ca="1" si="30"/>
        <v>451</v>
      </c>
      <c r="L346" t="str">
        <f t="shared" si="31"/>
        <v>Good</v>
      </c>
      <c r="M346" t="str">
        <f>VLOOKUP(D346,'Faculty head'!$A$2:$B$5,2,FALSE)</f>
        <v xml:space="preserve"> Dr. Mehta</v>
      </c>
      <c r="N346" t="str">
        <f t="shared" si="32"/>
        <v>NO</v>
      </c>
      <c r="P346" s="6" t="str">
        <f t="shared" si="33"/>
        <v>2024-2025</v>
      </c>
      <c r="S346" t="str">
        <f t="shared" ca="1" si="34"/>
        <v>0</v>
      </c>
      <c r="T346">
        <f t="shared" si="35"/>
        <v>3.18</v>
      </c>
    </row>
    <row r="347" spans="1:20" x14ac:dyDescent="0.3">
      <c r="A347" t="s">
        <v>715</v>
      </c>
      <c r="B347" t="s">
        <v>716</v>
      </c>
      <c r="C347" t="s">
        <v>17</v>
      </c>
      <c r="D347" t="s">
        <v>62</v>
      </c>
      <c r="E347" s="1">
        <v>45183</v>
      </c>
      <c r="F347" t="s">
        <v>14</v>
      </c>
      <c r="G347">
        <v>6631</v>
      </c>
      <c r="H347">
        <v>3605</v>
      </c>
      <c r="I347">
        <v>2.15</v>
      </c>
      <c r="J347">
        <v>93</v>
      </c>
      <c r="K347">
        <f t="shared" ca="1" si="30"/>
        <v>728</v>
      </c>
      <c r="L347" t="str">
        <f t="shared" si="31"/>
        <v>Average</v>
      </c>
      <c r="M347" t="str">
        <f>VLOOKUP(D347,'Faculty head'!$A$2:$B$5,2,FALSE)</f>
        <v>Dr. Sinha</v>
      </c>
      <c r="N347" t="str">
        <f t="shared" si="32"/>
        <v>YES</v>
      </c>
      <c r="P347" s="6" t="str">
        <f t="shared" si="33"/>
        <v>2023-2024</v>
      </c>
      <c r="S347" t="str">
        <f t="shared" ca="1" si="34"/>
        <v>0</v>
      </c>
      <c r="T347">
        <f t="shared" si="35"/>
        <v>2.15</v>
      </c>
    </row>
    <row r="348" spans="1:20" x14ac:dyDescent="0.3">
      <c r="A348" t="s">
        <v>717</v>
      </c>
      <c r="B348" t="s">
        <v>718</v>
      </c>
      <c r="C348" t="s">
        <v>28</v>
      </c>
      <c r="D348" t="s">
        <v>13</v>
      </c>
      <c r="E348" s="1">
        <v>44884</v>
      </c>
      <c r="F348" t="s">
        <v>14</v>
      </c>
      <c r="G348">
        <v>12250</v>
      </c>
      <c r="H348">
        <v>373</v>
      </c>
      <c r="I348">
        <v>3.37</v>
      </c>
      <c r="J348">
        <v>23</v>
      </c>
      <c r="K348">
        <f t="shared" ca="1" si="30"/>
        <v>1027</v>
      </c>
      <c r="L348" t="str">
        <f t="shared" si="31"/>
        <v>Good</v>
      </c>
      <c r="M348" t="str">
        <f>VLOOKUP(D348,'Faculty head'!$A$2:$B$5,2,FALSE)</f>
        <v xml:space="preserve"> Dr. Mehta</v>
      </c>
      <c r="N348" t="str">
        <f t="shared" si="32"/>
        <v>NO</v>
      </c>
      <c r="P348" s="6" t="str">
        <f t="shared" si="33"/>
        <v>2022-2023</v>
      </c>
      <c r="S348" t="str">
        <f t="shared" ca="1" si="34"/>
        <v>0</v>
      </c>
      <c r="T348">
        <f t="shared" si="35"/>
        <v>3.37</v>
      </c>
    </row>
    <row r="349" spans="1:20" x14ac:dyDescent="0.3">
      <c r="A349" t="s">
        <v>719</v>
      </c>
      <c r="B349" t="s">
        <v>720</v>
      </c>
      <c r="C349" t="s">
        <v>12</v>
      </c>
      <c r="D349" t="s">
        <v>13</v>
      </c>
      <c r="E349" s="1">
        <v>44641</v>
      </c>
      <c r="F349" t="s">
        <v>14</v>
      </c>
      <c r="G349">
        <v>8028</v>
      </c>
      <c r="H349">
        <v>5955</v>
      </c>
      <c r="I349">
        <v>2.81</v>
      </c>
      <c r="J349">
        <v>4</v>
      </c>
      <c r="K349">
        <f t="shared" ca="1" si="30"/>
        <v>1270</v>
      </c>
      <c r="L349" t="str">
        <f t="shared" si="31"/>
        <v>Average</v>
      </c>
      <c r="M349" t="str">
        <f>VLOOKUP(D349,'Faculty head'!$A$2:$B$5,2,FALSE)</f>
        <v xml:space="preserve"> Dr. Mehta</v>
      </c>
      <c r="N349" t="str">
        <f t="shared" si="32"/>
        <v>YES</v>
      </c>
      <c r="P349" s="6" t="str">
        <f t="shared" si="33"/>
        <v>2022-2023</v>
      </c>
      <c r="S349" t="str">
        <f t="shared" ca="1" si="34"/>
        <v>0</v>
      </c>
      <c r="T349">
        <f t="shared" si="35"/>
        <v>2.81</v>
      </c>
    </row>
    <row r="350" spans="1:20" x14ac:dyDescent="0.3">
      <c r="A350" t="s">
        <v>721</v>
      </c>
      <c r="B350" t="s">
        <v>722</v>
      </c>
      <c r="C350" t="s">
        <v>12</v>
      </c>
      <c r="D350" t="s">
        <v>62</v>
      </c>
      <c r="E350" s="1">
        <v>45316</v>
      </c>
      <c r="F350" t="s">
        <v>19</v>
      </c>
      <c r="G350">
        <v>4948</v>
      </c>
      <c r="H350">
        <v>3342</v>
      </c>
      <c r="I350">
        <v>3.08</v>
      </c>
      <c r="J350">
        <v>119</v>
      </c>
      <c r="K350">
        <f t="shared" ca="1" si="30"/>
        <v>0</v>
      </c>
      <c r="L350" t="str">
        <f t="shared" si="31"/>
        <v>Good</v>
      </c>
      <c r="M350" t="str">
        <f>VLOOKUP(D350,'Faculty head'!$A$2:$B$5,2,FALSE)</f>
        <v>Dr. Sinha</v>
      </c>
      <c r="N350" t="str">
        <f t="shared" si="32"/>
        <v>YES</v>
      </c>
      <c r="P350" s="6" t="str">
        <f t="shared" si="33"/>
        <v>2024-2025</v>
      </c>
      <c r="S350">
        <f t="shared" ca="1" si="34"/>
        <v>595</v>
      </c>
      <c r="T350">
        <f t="shared" si="35"/>
        <v>3.08</v>
      </c>
    </row>
    <row r="351" spans="1:20" x14ac:dyDescent="0.3">
      <c r="A351" t="s">
        <v>723</v>
      </c>
      <c r="B351" t="s">
        <v>724</v>
      </c>
      <c r="C351" t="s">
        <v>22</v>
      </c>
      <c r="D351" t="s">
        <v>18</v>
      </c>
      <c r="E351" s="1">
        <v>45382</v>
      </c>
      <c r="F351" t="s">
        <v>14</v>
      </c>
      <c r="G351">
        <v>5751</v>
      </c>
      <c r="H351">
        <v>1819</v>
      </c>
      <c r="I351">
        <v>2.04</v>
      </c>
      <c r="J351">
        <v>58</v>
      </c>
      <c r="K351">
        <f t="shared" ca="1" si="30"/>
        <v>529</v>
      </c>
      <c r="L351" t="str">
        <f t="shared" si="31"/>
        <v>Average</v>
      </c>
      <c r="M351" t="str">
        <f>VLOOKUP(D351,'Faculty head'!$A$2:$B$5,2,FALSE)</f>
        <v>Dr. Roy</v>
      </c>
      <c r="N351" t="str">
        <f t="shared" si="32"/>
        <v>NO</v>
      </c>
      <c r="P351" s="6" t="str">
        <f t="shared" si="33"/>
        <v>2024-2025</v>
      </c>
      <c r="S351" t="str">
        <f t="shared" ca="1" si="34"/>
        <v>0</v>
      </c>
      <c r="T351">
        <f t="shared" si="35"/>
        <v>2.04</v>
      </c>
    </row>
    <row r="352" spans="1:20" x14ac:dyDescent="0.3">
      <c r="A352" t="s">
        <v>725</v>
      </c>
      <c r="B352" t="s">
        <v>726</v>
      </c>
      <c r="C352" t="s">
        <v>25</v>
      </c>
      <c r="D352" t="s">
        <v>18</v>
      </c>
      <c r="E352" s="1">
        <v>44760</v>
      </c>
      <c r="F352" t="s">
        <v>39</v>
      </c>
      <c r="G352">
        <v>8271</v>
      </c>
      <c r="H352">
        <v>6443</v>
      </c>
      <c r="I352">
        <v>3.38</v>
      </c>
      <c r="J352">
        <v>101</v>
      </c>
      <c r="K352">
        <f t="shared" ca="1" si="30"/>
        <v>0</v>
      </c>
      <c r="L352" t="str">
        <f t="shared" si="31"/>
        <v>Good</v>
      </c>
      <c r="M352" t="str">
        <f>VLOOKUP(D352,'Faculty head'!$A$2:$B$5,2,FALSE)</f>
        <v>Dr. Roy</v>
      </c>
      <c r="N352" t="str">
        <f t="shared" si="32"/>
        <v>YES</v>
      </c>
      <c r="P352" s="6" t="str">
        <f t="shared" si="33"/>
        <v>2022-2023</v>
      </c>
      <c r="S352" t="str">
        <f t="shared" ca="1" si="34"/>
        <v>0</v>
      </c>
      <c r="T352">
        <f t="shared" si="35"/>
        <v>3.38</v>
      </c>
    </row>
    <row r="353" spans="1:20" x14ac:dyDescent="0.3">
      <c r="A353" t="s">
        <v>727</v>
      </c>
      <c r="B353" t="s">
        <v>728</v>
      </c>
      <c r="C353" t="s">
        <v>17</v>
      </c>
      <c r="D353" t="s">
        <v>31</v>
      </c>
      <c r="E353" s="1">
        <v>45312</v>
      </c>
      <c r="F353" t="s">
        <v>14</v>
      </c>
      <c r="G353">
        <v>11568</v>
      </c>
      <c r="H353">
        <v>9456</v>
      </c>
      <c r="I353">
        <v>3.74</v>
      </c>
      <c r="J353">
        <v>104</v>
      </c>
      <c r="K353">
        <f t="shared" ca="1" si="30"/>
        <v>599</v>
      </c>
      <c r="L353" t="str">
        <f t="shared" si="31"/>
        <v>Excellent</v>
      </c>
      <c r="M353" t="str">
        <f>VLOOKUP(D353,'Faculty head'!$A$2:$B$5,2,FALSE)</f>
        <v>Dr. Sharma</v>
      </c>
      <c r="N353" t="str">
        <f t="shared" si="32"/>
        <v>YES</v>
      </c>
      <c r="P353" s="6" t="str">
        <f t="shared" si="33"/>
        <v>2024-2025</v>
      </c>
      <c r="S353" t="str">
        <f t="shared" ca="1" si="34"/>
        <v>0</v>
      </c>
      <c r="T353">
        <f t="shared" si="35"/>
        <v>3.74</v>
      </c>
    </row>
    <row r="354" spans="1:20" x14ac:dyDescent="0.3">
      <c r="A354" t="s">
        <v>729</v>
      </c>
      <c r="B354" t="s">
        <v>730</v>
      </c>
      <c r="C354" t="s">
        <v>12</v>
      </c>
      <c r="D354" t="s">
        <v>18</v>
      </c>
      <c r="E354" s="1">
        <v>45138</v>
      </c>
      <c r="F354" t="s">
        <v>14</v>
      </c>
      <c r="G354">
        <v>10825</v>
      </c>
      <c r="H354">
        <v>9457</v>
      </c>
      <c r="I354">
        <v>3.74</v>
      </c>
      <c r="J354">
        <v>3</v>
      </c>
      <c r="K354">
        <f t="shared" ca="1" si="30"/>
        <v>773</v>
      </c>
      <c r="L354" t="str">
        <f t="shared" si="31"/>
        <v>Excellent</v>
      </c>
      <c r="M354" t="str">
        <f>VLOOKUP(D354,'Faculty head'!$A$2:$B$5,2,FALSE)</f>
        <v>Dr. Roy</v>
      </c>
      <c r="N354" t="str">
        <f t="shared" si="32"/>
        <v>YES</v>
      </c>
      <c r="P354" s="6" t="str">
        <f t="shared" si="33"/>
        <v>2023-2024</v>
      </c>
      <c r="S354" t="str">
        <f t="shared" ca="1" si="34"/>
        <v>0</v>
      </c>
      <c r="T354">
        <f t="shared" si="35"/>
        <v>3.74</v>
      </c>
    </row>
    <row r="355" spans="1:20" x14ac:dyDescent="0.3">
      <c r="A355" t="s">
        <v>731</v>
      </c>
      <c r="B355" t="s">
        <v>732</v>
      </c>
      <c r="C355" t="s">
        <v>54</v>
      </c>
      <c r="D355" t="s">
        <v>31</v>
      </c>
      <c r="E355" s="1">
        <v>44748</v>
      </c>
      <c r="F355" t="s">
        <v>19</v>
      </c>
      <c r="G355">
        <v>7978</v>
      </c>
      <c r="H355">
        <v>7406</v>
      </c>
      <c r="I355">
        <v>3.61</v>
      </c>
      <c r="J355">
        <v>32</v>
      </c>
      <c r="K355">
        <f t="shared" ca="1" si="30"/>
        <v>0</v>
      </c>
      <c r="L355" t="str">
        <f t="shared" si="31"/>
        <v>Excellent</v>
      </c>
      <c r="M355" t="str">
        <f>VLOOKUP(D355,'Faculty head'!$A$2:$B$5,2,FALSE)</f>
        <v>Dr. Sharma</v>
      </c>
      <c r="N355" t="str">
        <f t="shared" si="32"/>
        <v>YES</v>
      </c>
      <c r="P355" s="6" t="str">
        <f t="shared" si="33"/>
        <v>2022-2023</v>
      </c>
      <c r="S355">
        <f t="shared" ca="1" si="34"/>
        <v>1163</v>
      </c>
      <c r="T355">
        <f t="shared" si="35"/>
        <v>3.61</v>
      </c>
    </row>
    <row r="356" spans="1:20" x14ac:dyDescent="0.3">
      <c r="A356" t="s">
        <v>733</v>
      </c>
      <c r="B356" t="s">
        <v>734</v>
      </c>
      <c r="C356" t="s">
        <v>22</v>
      </c>
      <c r="D356" t="s">
        <v>13</v>
      </c>
      <c r="E356" s="1">
        <v>44837</v>
      </c>
      <c r="F356" t="s">
        <v>19</v>
      </c>
      <c r="G356">
        <v>11708</v>
      </c>
      <c r="H356">
        <v>9853</v>
      </c>
      <c r="I356">
        <v>2.88</v>
      </c>
      <c r="J356">
        <v>49</v>
      </c>
      <c r="K356">
        <f t="shared" ca="1" si="30"/>
        <v>0</v>
      </c>
      <c r="L356" t="str">
        <f t="shared" si="31"/>
        <v>Average</v>
      </c>
      <c r="M356" t="str">
        <f>VLOOKUP(D356,'Faculty head'!$A$2:$B$5,2,FALSE)</f>
        <v xml:space="preserve"> Dr. Mehta</v>
      </c>
      <c r="N356" t="str">
        <f t="shared" si="32"/>
        <v>YES</v>
      </c>
      <c r="P356" s="6" t="str">
        <f t="shared" si="33"/>
        <v>2022-2023</v>
      </c>
      <c r="S356">
        <f t="shared" ca="1" si="34"/>
        <v>1074</v>
      </c>
      <c r="T356">
        <f t="shared" si="35"/>
        <v>2.88</v>
      </c>
    </row>
    <row r="357" spans="1:20" x14ac:dyDescent="0.3">
      <c r="A357" t="s">
        <v>735</v>
      </c>
      <c r="B357" t="s">
        <v>736</v>
      </c>
      <c r="C357" t="s">
        <v>28</v>
      </c>
      <c r="D357" t="s">
        <v>18</v>
      </c>
      <c r="E357" s="1">
        <v>44562</v>
      </c>
      <c r="F357" t="s">
        <v>14</v>
      </c>
      <c r="G357">
        <v>14323</v>
      </c>
      <c r="H357">
        <v>5656</v>
      </c>
      <c r="I357">
        <v>3.7</v>
      </c>
      <c r="J357">
        <v>48</v>
      </c>
      <c r="K357">
        <f t="shared" ca="1" si="30"/>
        <v>1349</v>
      </c>
      <c r="L357" t="str">
        <f t="shared" si="31"/>
        <v>Excellent</v>
      </c>
      <c r="M357" t="str">
        <f>VLOOKUP(D357,'Faculty head'!$A$2:$B$5,2,FALSE)</f>
        <v>Dr. Roy</v>
      </c>
      <c r="N357" t="str">
        <f t="shared" si="32"/>
        <v>NO</v>
      </c>
      <c r="P357" s="6" t="str">
        <f t="shared" si="33"/>
        <v>2022-2023</v>
      </c>
      <c r="S357" t="str">
        <f t="shared" ca="1" si="34"/>
        <v>0</v>
      </c>
      <c r="T357">
        <f t="shared" si="35"/>
        <v>3.7</v>
      </c>
    </row>
    <row r="358" spans="1:20" x14ac:dyDescent="0.3">
      <c r="A358" t="s">
        <v>737</v>
      </c>
      <c r="B358" t="s">
        <v>738</v>
      </c>
      <c r="C358" t="s">
        <v>54</v>
      </c>
      <c r="D358" t="s">
        <v>13</v>
      </c>
      <c r="E358" s="1">
        <v>44939</v>
      </c>
      <c r="F358" t="s">
        <v>14</v>
      </c>
      <c r="G358">
        <v>3253</v>
      </c>
      <c r="H358">
        <v>8143</v>
      </c>
      <c r="I358">
        <v>2.79</v>
      </c>
      <c r="J358">
        <v>69</v>
      </c>
      <c r="K358">
        <f t="shared" ca="1" si="30"/>
        <v>972</v>
      </c>
      <c r="L358" t="str">
        <f t="shared" si="31"/>
        <v>Average</v>
      </c>
      <c r="M358" t="str">
        <f>VLOOKUP(D358,'Faculty head'!$A$2:$B$5,2,FALSE)</f>
        <v xml:space="preserve"> Dr. Mehta</v>
      </c>
      <c r="N358" t="str">
        <f t="shared" si="32"/>
        <v>YES</v>
      </c>
      <c r="P358" s="6" t="str">
        <f t="shared" si="33"/>
        <v>2023-2024</v>
      </c>
      <c r="S358" t="str">
        <f t="shared" ca="1" si="34"/>
        <v>0</v>
      </c>
      <c r="T358">
        <f t="shared" si="35"/>
        <v>2.79</v>
      </c>
    </row>
    <row r="359" spans="1:20" x14ac:dyDescent="0.3">
      <c r="A359" t="s">
        <v>739</v>
      </c>
      <c r="B359" t="s">
        <v>740</v>
      </c>
      <c r="C359" t="s">
        <v>28</v>
      </c>
      <c r="D359" t="s">
        <v>62</v>
      </c>
      <c r="E359" s="1">
        <v>45168</v>
      </c>
      <c r="F359" t="s">
        <v>14</v>
      </c>
      <c r="G359">
        <v>14408</v>
      </c>
      <c r="H359">
        <v>9114</v>
      </c>
      <c r="I359">
        <v>2.0699999999999998</v>
      </c>
      <c r="J359">
        <v>74</v>
      </c>
      <c r="K359">
        <f t="shared" ca="1" si="30"/>
        <v>743</v>
      </c>
      <c r="L359" t="str">
        <f t="shared" si="31"/>
        <v>Average</v>
      </c>
      <c r="M359" t="str">
        <f>VLOOKUP(D359,'Faculty head'!$A$2:$B$5,2,FALSE)</f>
        <v>Dr. Sinha</v>
      </c>
      <c r="N359" t="str">
        <f t="shared" si="32"/>
        <v>YES</v>
      </c>
      <c r="P359" s="6" t="str">
        <f t="shared" si="33"/>
        <v>2023-2024</v>
      </c>
      <c r="S359" t="str">
        <f t="shared" ca="1" si="34"/>
        <v>0</v>
      </c>
      <c r="T359">
        <f t="shared" si="35"/>
        <v>2.0699999999999998</v>
      </c>
    </row>
    <row r="360" spans="1:20" x14ac:dyDescent="0.3">
      <c r="A360" t="s">
        <v>741</v>
      </c>
      <c r="B360" t="s">
        <v>742</v>
      </c>
      <c r="C360" t="s">
        <v>57</v>
      </c>
      <c r="D360" t="s">
        <v>13</v>
      </c>
      <c r="E360" s="1">
        <v>44860</v>
      </c>
      <c r="F360" t="s">
        <v>14</v>
      </c>
      <c r="G360">
        <v>9948</v>
      </c>
      <c r="H360">
        <v>840</v>
      </c>
      <c r="I360">
        <v>2.4500000000000002</v>
      </c>
      <c r="J360">
        <v>9</v>
      </c>
      <c r="K360">
        <f t="shared" ca="1" si="30"/>
        <v>1051</v>
      </c>
      <c r="L360" t="str">
        <f t="shared" si="31"/>
        <v>Average</v>
      </c>
      <c r="M360" t="str">
        <f>VLOOKUP(D360,'Faculty head'!$A$2:$B$5,2,FALSE)</f>
        <v xml:space="preserve"> Dr. Mehta</v>
      </c>
      <c r="N360" t="str">
        <f t="shared" si="32"/>
        <v>NO</v>
      </c>
      <c r="P360" s="6" t="str">
        <f t="shared" si="33"/>
        <v>2022-2023</v>
      </c>
      <c r="S360" t="str">
        <f t="shared" ca="1" si="34"/>
        <v>0</v>
      </c>
      <c r="T360">
        <f t="shared" si="35"/>
        <v>2.4500000000000002</v>
      </c>
    </row>
    <row r="361" spans="1:20" x14ac:dyDescent="0.3">
      <c r="A361" t="s">
        <v>743</v>
      </c>
      <c r="B361" t="s">
        <v>744</v>
      </c>
      <c r="C361" t="s">
        <v>54</v>
      </c>
      <c r="D361" t="s">
        <v>18</v>
      </c>
      <c r="E361" s="1">
        <v>45289</v>
      </c>
      <c r="F361" t="s">
        <v>39</v>
      </c>
      <c r="G361">
        <v>8535</v>
      </c>
      <c r="H361">
        <v>678</v>
      </c>
      <c r="I361">
        <v>3.07</v>
      </c>
      <c r="J361">
        <v>28</v>
      </c>
      <c r="K361">
        <f t="shared" ca="1" si="30"/>
        <v>0</v>
      </c>
      <c r="L361" t="str">
        <f t="shared" si="31"/>
        <v>Good</v>
      </c>
      <c r="M361" t="str">
        <f>VLOOKUP(D361,'Faculty head'!$A$2:$B$5,2,FALSE)</f>
        <v>Dr. Roy</v>
      </c>
      <c r="N361" t="str">
        <f t="shared" si="32"/>
        <v>NO</v>
      </c>
      <c r="P361" s="6" t="str">
        <f t="shared" si="33"/>
        <v>2023-2024</v>
      </c>
      <c r="S361" t="str">
        <f t="shared" ca="1" si="34"/>
        <v>0</v>
      </c>
      <c r="T361">
        <f t="shared" si="35"/>
        <v>3.07</v>
      </c>
    </row>
    <row r="362" spans="1:20" x14ac:dyDescent="0.3">
      <c r="A362" t="s">
        <v>745</v>
      </c>
      <c r="B362" t="s">
        <v>746</v>
      </c>
      <c r="C362" t="s">
        <v>28</v>
      </c>
      <c r="D362" t="s">
        <v>31</v>
      </c>
      <c r="E362" s="1">
        <v>44729</v>
      </c>
      <c r="F362" t="s">
        <v>14</v>
      </c>
      <c r="G362">
        <v>3685</v>
      </c>
      <c r="H362">
        <v>36</v>
      </c>
      <c r="I362">
        <v>2.57</v>
      </c>
      <c r="J362">
        <v>5</v>
      </c>
      <c r="K362">
        <f t="shared" ca="1" si="30"/>
        <v>1182</v>
      </c>
      <c r="L362" t="str">
        <f t="shared" si="31"/>
        <v>Average</v>
      </c>
      <c r="M362" t="str">
        <f>VLOOKUP(D362,'Faculty head'!$A$2:$B$5,2,FALSE)</f>
        <v>Dr. Sharma</v>
      </c>
      <c r="N362" t="str">
        <f t="shared" si="32"/>
        <v>NO</v>
      </c>
      <c r="P362" s="6" t="str">
        <f t="shared" si="33"/>
        <v>2022-2023</v>
      </c>
      <c r="S362" t="str">
        <f t="shared" ca="1" si="34"/>
        <v>0</v>
      </c>
      <c r="T362">
        <f t="shared" si="35"/>
        <v>2.57</v>
      </c>
    </row>
    <row r="363" spans="1:20" x14ac:dyDescent="0.3">
      <c r="A363" t="s">
        <v>747</v>
      </c>
      <c r="B363" t="s">
        <v>748</v>
      </c>
      <c r="C363" t="s">
        <v>57</v>
      </c>
      <c r="D363" t="s">
        <v>62</v>
      </c>
      <c r="E363" s="1">
        <v>45438</v>
      </c>
      <c r="F363" t="s">
        <v>39</v>
      </c>
      <c r="G363">
        <v>13540</v>
      </c>
      <c r="H363">
        <v>3077</v>
      </c>
      <c r="I363">
        <v>3.69</v>
      </c>
      <c r="J363">
        <v>62</v>
      </c>
      <c r="K363">
        <f t="shared" ca="1" si="30"/>
        <v>0</v>
      </c>
      <c r="L363" t="str">
        <f t="shared" si="31"/>
        <v>Excellent</v>
      </c>
      <c r="M363" t="str">
        <f>VLOOKUP(D363,'Faculty head'!$A$2:$B$5,2,FALSE)</f>
        <v>Dr. Sinha</v>
      </c>
      <c r="N363" t="str">
        <f t="shared" si="32"/>
        <v>NO</v>
      </c>
      <c r="P363" s="6" t="str">
        <f t="shared" si="33"/>
        <v>2024-2025</v>
      </c>
      <c r="S363" t="str">
        <f t="shared" ca="1" si="34"/>
        <v>0</v>
      </c>
      <c r="T363">
        <f t="shared" si="35"/>
        <v>3.69</v>
      </c>
    </row>
    <row r="364" spans="1:20" x14ac:dyDescent="0.3">
      <c r="A364" t="s">
        <v>749</v>
      </c>
      <c r="B364" t="s">
        <v>750</v>
      </c>
      <c r="C364" t="s">
        <v>25</v>
      </c>
      <c r="D364" t="s">
        <v>18</v>
      </c>
      <c r="E364" s="1">
        <v>45421</v>
      </c>
      <c r="F364" t="s">
        <v>19</v>
      </c>
      <c r="G364">
        <v>14073</v>
      </c>
      <c r="H364">
        <v>6320</v>
      </c>
      <c r="I364">
        <v>2.4300000000000002</v>
      </c>
      <c r="J364">
        <v>3</v>
      </c>
      <c r="K364">
        <f t="shared" ca="1" si="30"/>
        <v>0</v>
      </c>
      <c r="L364" t="str">
        <f t="shared" si="31"/>
        <v>Average</v>
      </c>
      <c r="M364" t="str">
        <f>VLOOKUP(D364,'Faculty head'!$A$2:$B$5,2,FALSE)</f>
        <v>Dr. Roy</v>
      </c>
      <c r="N364" t="str">
        <f t="shared" si="32"/>
        <v>NO</v>
      </c>
      <c r="P364" s="6" t="str">
        <f t="shared" si="33"/>
        <v>2024-2025</v>
      </c>
      <c r="S364">
        <f t="shared" ca="1" si="34"/>
        <v>490</v>
      </c>
      <c r="T364">
        <f t="shared" si="35"/>
        <v>2.4300000000000002</v>
      </c>
    </row>
    <row r="365" spans="1:20" x14ac:dyDescent="0.3">
      <c r="A365" t="s">
        <v>751</v>
      </c>
      <c r="B365" t="s">
        <v>752</v>
      </c>
      <c r="C365" t="s">
        <v>57</v>
      </c>
      <c r="D365" t="s">
        <v>31</v>
      </c>
      <c r="E365" s="1">
        <v>45265</v>
      </c>
      <c r="F365" t="s">
        <v>19</v>
      </c>
      <c r="G365">
        <v>6665</v>
      </c>
      <c r="H365">
        <v>2771</v>
      </c>
      <c r="I365">
        <v>3.28</v>
      </c>
      <c r="J365">
        <v>66</v>
      </c>
      <c r="K365">
        <f t="shared" ca="1" si="30"/>
        <v>0</v>
      </c>
      <c r="L365" t="str">
        <f t="shared" si="31"/>
        <v>Good</v>
      </c>
      <c r="M365" t="str">
        <f>VLOOKUP(D365,'Faculty head'!$A$2:$B$5,2,FALSE)</f>
        <v>Dr. Sharma</v>
      </c>
      <c r="N365" t="str">
        <f t="shared" si="32"/>
        <v>NO</v>
      </c>
      <c r="P365" s="6" t="str">
        <f t="shared" si="33"/>
        <v>2023-2024</v>
      </c>
      <c r="S365">
        <f t="shared" ca="1" si="34"/>
        <v>646</v>
      </c>
      <c r="T365">
        <f t="shared" si="35"/>
        <v>3.28</v>
      </c>
    </row>
    <row r="366" spans="1:20" x14ac:dyDescent="0.3">
      <c r="A366" t="s">
        <v>753</v>
      </c>
      <c r="B366" t="s">
        <v>754</v>
      </c>
      <c r="C366" t="s">
        <v>22</v>
      </c>
      <c r="D366" t="s">
        <v>62</v>
      </c>
      <c r="E366" s="1">
        <v>44614</v>
      </c>
      <c r="F366" t="s">
        <v>14</v>
      </c>
      <c r="G366">
        <v>7095</v>
      </c>
      <c r="H366">
        <v>8663</v>
      </c>
      <c r="I366">
        <v>2.3199999999999998</v>
      </c>
      <c r="J366">
        <v>98</v>
      </c>
      <c r="K366">
        <f t="shared" ca="1" si="30"/>
        <v>1297</v>
      </c>
      <c r="L366" t="str">
        <f t="shared" si="31"/>
        <v>Average</v>
      </c>
      <c r="M366" t="str">
        <f>VLOOKUP(D366,'Faculty head'!$A$2:$B$5,2,FALSE)</f>
        <v>Dr. Sinha</v>
      </c>
      <c r="N366" t="str">
        <f t="shared" si="32"/>
        <v>YES</v>
      </c>
      <c r="P366" s="6" t="str">
        <f t="shared" si="33"/>
        <v>2022-2023</v>
      </c>
      <c r="S366" t="str">
        <f t="shared" ca="1" si="34"/>
        <v>0</v>
      </c>
      <c r="T366">
        <f t="shared" si="35"/>
        <v>2.3199999999999998</v>
      </c>
    </row>
    <row r="367" spans="1:20" x14ac:dyDescent="0.3">
      <c r="A367" t="s">
        <v>755</v>
      </c>
      <c r="B367" t="s">
        <v>756</v>
      </c>
      <c r="C367" t="s">
        <v>25</v>
      </c>
      <c r="D367" t="s">
        <v>62</v>
      </c>
      <c r="E367" s="1">
        <v>44826</v>
      </c>
      <c r="F367" t="s">
        <v>14</v>
      </c>
      <c r="G367">
        <v>14571</v>
      </c>
      <c r="H367">
        <v>1629</v>
      </c>
      <c r="I367">
        <v>2.36</v>
      </c>
      <c r="J367">
        <v>33</v>
      </c>
      <c r="K367">
        <f t="shared" ca="1" si="30"/>
        <v>1085</v>
      </c>
      <c r="L367" t="str">
        <f t="shared" si="31"/>
        <v>Average</v>
      </c>
      <c r="M367" t="str">
        <f>VLOOKUP(D367,'Faculty head'!$A$2:$B$5,2,FALSE)</f>
        <v>Dr. Sinha</v>
      </c>
      <c r="N367" t="str">
        <f t="shared" si="32"/>
        <v>NO</v>
      </c>
      <c r="P367" s="6" t="str">
        <f t="shared" si="33"/>
        <v>2022-2023</v>
      </c>
      <c r="S367" t="str">
        <f t="shared" ca="1" si="34"/>
        <v>0</v>
      </c>
      <c r="T367">
        <f t="shared" si="35"/>
        <v>2.36</v>
      </c>
    </row>
    <row r="368" spans="1:20" x14ac:dyDescent="0.3">
      <c r="A368" t="s">
        <v>757</v>
      </c>
      <c r="B368" t="s">
        <v>758</v>
      </c>
      <c r="C368" t="s">
        <v>25</v>
      </c>
      <c r="D368" t="s">
        <v>31</v>
      </c>
      <c r="E368" s="1">
        <v>45453</v>
      </c>
      <c r="F368" t="s">
        <v>39</v>
      </c>
      <c r="G368">
        <v>10830</v>
      </c>
      <c r="H368">
        <v>6989</v>
      </c>
      <c r="I368">
        <v>2.2200000000000002</v>
      </c>
      <c r="J368">
        <v>83</v>
      </c>
      <c r="K368">
        <f t="shared" ca="1" si="30"/>
        <v>0</v>
      </c>
      <c r="L368" t="str">
        <f t="shared" si="31"/>
        <v>Average</v>
      </c>
      <c r="M368" t="str">
        <f>VLOOKUP(D368,'Faculty head'!$A$2:$B$5,2,FALSE)</f>
        <v>Dr. Sharma</v>
      </c>
      <c r="N368" t="str">
        <f t="shared" si="32"/>
        <v>YES</v>
      </c>
      <c r="P368" s="6" t="str">
        <f t="shared" si="33"/>
        <v>2024-2025</v>
      </c>
      <c r="S368" t="str">
        <f t="shared" ca="1" si="34"/>
        <v>0</v>
      </c>
      <c r="T368">
        <f t="shared" si="35"/>
        <v>2.2200000000000002</v>
      </c>
    </row>
    <row r="369" spans="1:20" x14ac:dyDescent="0.3">
      <c r="A369" t="s">
        <v>759</v>
      </c>
      <c r="B369" t="s">
        <v>760</v>
      </c>
      <c r="C369" t="s">
        <v>12</v>
      </c>
      <c r="D369" t="s">
        <v>18</v>
      </c>
      <c r="E369" s="1">
        <v>45241</v>
      </c>
      <c r="F369" t="s">
        <v>39</v>
      </c>
      <c r="G369">
        <v>8519</v>
      </c>
      <c r="H369">
        <v>2389</v>
      </c>
      <c r="I369">
        <v>2.85</v>
      </c>
      <c r="J369">
        <v>109</v>
      </c>
      <c r="K369">
        <f t="shared" ca="1" si="30"/>
        <v>0</v>
      </c>
      <c r="L369" t="str">
        <f t="shared" si="31"/>
        <v>Average</v>
      </c>
      <c r="M369" t="str">
        <f>VLOOKUP(D369,'Faculty head'!$A$2:$B$5,2,FALSE)</f>
        <v>Dr. Roy</v>
      </c>
      <c r="N369" t="str">
        <f t="shared" si="32"/>
        <v>NO</v>
      </c>
      <c r="P369" s="6" t="str">
        <f t="shared" si="33"/>
        <v>2023-2024</v>
      </c>
      <c r="S369" t="str">
        <f t="shared" ca="1" si="34"/>
        <v>0</v>
      </c>
      <c r="T369">
        <f t="shared" si="35"/>
        <v>2.85</v>
      </c>
    </row>
    <row r="370" spans="1:20" x14ac:dyDescent="0.3">
      <c r="A370" t="s">
        <v>761</v>
      </c>
      <c r="B370" t="s">
        <v>762</v>
      </c>
      <c r="C370" t="s">
        <v>28</v>
      </c>
      <c r="D370" t="s">
        <v>18</v>
      </c>
      <c r="E370" s="1">
        <v>44721</v>
      </c>
      <c r="F370" t="s">
        <v>14</v>
      </c>
      <c r="G370">
        <v>3664</v>
      </c>
      <c r="H370">
        <v>6430</v>
      </c>
      <c r="I370">
        <v>3.23</v>
      </c>
      <c r="J370">
        <v>112</v>
      </c>
      <c r="K370">
        <f t="shared" ca="1" si="30"/>
        <v>1190</v>
      </c>
      <c r="L370" t="str">
        <f t="shared" si="31"/>
        <v>Good</v>
      </c>
      <c r="M370" t="str">
        <f>VLOOKUP(D370,'Faculty head'!$A$2:$B$5,2,FALSE)</f>
        <v>Dr. Roy</v>
      </c>
      <c r="N370" t="str">
        <f t="shared" si="32"/>
        <v>YES</v>
      </c>
      <c r="P370" s="6" t="str">
        <f t="shared" si="33"/>
        <v>2022-2023</v>
      </c>
      <c r="S370" t="str">
        <f t="shared" ca="1" si="34"/>
        <v>0</v>
      </c>
      <c r="T370">
        <f t="shared" si="35"/>
        <v>3.23</v>
      </c>
    </row>
    <row r="371" spans="1:20" x14ac:dyDescent="0.3">
      <c r="A371" t="s">
        <v>763</v>
      </c>
      <c r="B371" t="s">
        <v>764</v>
      </c>
      <c r="C371" t="s">
        <v>12</v>
      </c>
      <c r="D371" t="s">
        <v>18</v>
      </c>
      <c r="E371" s="1">
        <v>44833</v>
      </c>
      <c r="F371" t="s">
        <v>14</v>
      </c>
      <c r="G371">
        <v>2185</v>
      </c>
      <c r="H371">
        <v>9733</v>
      </c>
      <c r="I371">
        <v>2.1</v>
      </c>
      <c r="J371">
        <v>21</v>
      </c>
      <c r="K371">
        <f t="shared" ca="1" si="30"/>
        <v>1078</v>
      </c>
      <c r="L371" t="str">
        <f t="shared" si="31"/>
        <v>Average</v>
      </c>
      <c r="M371" t="str">
        <f>VLOOKUP(D371,'Faculty head'!$A$2:$B$5,2,FALSE)</f>
        <v>Dr. Roy</v>
      </c>
      <c r="N371" t="str">
        <f t="shared" si="32"/>
        <v>YES</v>
      </c>
      <c r="P371" s="6" t="str">
        <f t="shared" si="33"/>
        <v>2022-2023</v>
      </c>
      <c r="S371" t="str">
        <f t="shared" ca="1" si="34"/>
        <v>0</v>
      </c>
      <c r="T371">
        <f t="shared" si="35"/>
        <v>2.1</v>
      </c>
    </row>
    <row r="372" spans="1:20" x14ac:dyDescent="0.3">
      <c r="A372" t="s">
        <v>765</v>
      </c>
      <c r="B372" t="s">
        <v>766</v>
      </c>
      <c r="C372" t="s">
        <v>17</v>
      </c>
      <c r="D372" t="s">
        <v>31</v>
      </c>
      <c r="E372" s="1">
        <v>44957</v>
      </c>
      <c r="F372" t="s">
        <v>14</v>
      </c>
      <c r="G372">
        <v>14842</v>
      </c>
      <c r="H372">
        <v>8209</v>
      </c>
      <c r="I372">
        <v>3.53</v>
      </c>
      <c r="J372">
        <v>5</v>
      </c>
      <c r="K372">
        <f t="shared" ca="1" si="30"/>
        <v>954</v>
      </c>
      <c r="L372" t="str">
        <f t="shared" si="31"/>
        <v>Excellent</v>
      </c>
      <c r="M372" t="str">
        <f>VLOOKUP(D372,'Faculty head'!$A$2:$B$5,2,FALSE)</f>
        <v>Dr. Sharma</v>
      </c>
      <c r="N372" t="str">
        <f t="shared" si="32"/>
        <v>YES</v>
      </c>
      <c r="P372" s="6" t="str">
        <f t="shared" si="33"/>
        <v>2023-2024</v>
      </c>
      <c r="S372" t="str">
        <f t="shared" ca="1" si="34"/>
        <v>0</v>
      </c>
      <c r="T372">
        <f t="shared" si="35"/>
        <v>3.53</v>
      </c>
    </row>
    <row r="373" spans="1:20" x14ac:dyDescent="0.3">
      <c r="A373" t="s">
        <v>767</v>
      </c>
      <c r="B373" t="s">
        <v>768</v>
      </c>
      <c r="C373" t="s">
        <v>12</v>
      </c>
      <c r="D373" t="s">
        <v>31</v>
      </c>
      <c r="E373" s="1">
        <v>44705</v>
      </c>
      <c r="F373" t="s">
        <v>19</v>
      </c>
      <c r="G373">
        <v>4085</v>
      </c>
      <c r="H373">
        <v>7274</v>
      </c>
      <c r="I373">
        <v>3.68</v>
      </c>
      <c r="J373">
        <v>118</v>
      </c>
      <c r="K373">
        <f t="shared" ca="1" si="30"/>
        <v>0</v>
      </c>
      <c r="L373" t="str">
        <f t="shared" si="31"/>
        <v>Excellent</v>
      </c>
      <c r="M373" t="str">
        <f>VLOOKUP(D373,'Faculty head'!$A$2:$B$5,2,FALSE)</f>
        <v>Dr. Sharma</v>
      </c>
      <c r="N373" t="str">
        <f t="shared" si="32"/>
        <v>YES</v>
      </c>
      <c r="P373" s="6" t="str">
        <f t="shared" si="33"/>
        <v>2022-2023</v>
      </c>
      <c r="S373">
        <f t="shared" ca="1" si="34"/>
        <v>1206</v>
      </c>
      <c r="T373">
        <f t="shared" si="35"/>
        <v>3.68</v>
      </c>
    </row>
    <row r="374" spans="1:20" x14ac:dyDescent="0.3">
      <c r="A374" t="s">
        <v>769</v>
      </c>
      <c r="B374" t="s">
        <v>770</v>
      </c>
      <c r="C374" t="s">
        <v>12</v>
      </c>
      <c r="D374" t="s">
        <v>62</v>
      </c>
      <c r="E374" s="1">
        <v>45408</v>
      </c>
      <c r="F374" t="s">
        <v>39</v>
      </c>
      <c r="G374">
        <v>10083</v>
      </c>
      <c r="H374">
        <v>7627</v>
      </c>
      <c r="I374">
        <v>3.65</v>
      </c>
      <c r="J374">
        <v>51</v>
      </c>
      <c r="K374">
        <f t="shared" ca="1" si="30"/>
        <v>0</v>
      </c>
      <c r="L374" t="str">
        <f t="shared" si="31"/>
        <v>Excellent</v>
      </c>
      <c r="M374" t="str">
        <f>VLOOKUP(D374,'Faculty head'!$A$2:$B$5,2,FALSE)</f>
        <v>Dr. Sinha</v>
      </c>
      <c r="N374" t="str">
        <f t="shared" si="32"/>
        <v>YES</v>
      </c>
      <c r="P374" s="6" t="str">
        <f t="shared" si="33"/>
        <v>2024-2025</v>
      </c>
      <c r="S374" t="str">
        <f t="shared" ca="1" si="34"/>
        <v>0</v>
      </c>
      <c r="T374">
        <f t="shared" si="35"/>
        <v>3.65</v>
      </c>
    </row>
    <row r="375" spans="1:20" x14ac:dyDescent="0.3">
      <c r="A375" t="s">
        <v>771</v>
      </c>
      <c r="B375" t="s">
        <v>772</v>
      </c>
      <c r="C375" t="s">
        <v>28</v>
      </c>
      <c r="D375" t="s">
        <v>31</v>
      </c>
      <c r="E375" s="1">
        <v>44818</v>
      </c>
      <c r="F375" t="s">
        <v>14</v>
      </c>
      <c r="G375">
        <v>7207</v>
      </c>
      <c r="H375">
        <v>849</v>
      </c>
      <c r="I375">
        <v>2.7</v>
      </c>
      <c r="J375">
        <v>13</v>
      </c>
      <c r="K375">
        <f t="shared" ca="1" si="30"/>
        <v>1093</v>
      </c>
      <c r="L375" t="str">
        <f t="shared" si="31"/>
        <v>Average</v>
      </c>
      <c r="M375" t="str">
        <f>VLOOKUP(D375,'Faculty head'!$A$2:$B$5,2,FALSE)</f>
        <v>Dr. Sharma</v>
      </c>
      <c r="N375" t="str">
        <f t="shared" si="32"/>
        <v>NO</v>
      </c>
      <c r="P375" s="6" t="str">
        <f t="shared" si="33"/>
        <v>2022-2023</v>
      </c>
      <c r="S375" t="str">
        <f t="shared" ca="1" si="34"/>
        <v>0</v>
      </c>
      <c r="T375">
        <f t="shared" si="35"/>
        <v>2.7</v>
      </c>
    </row>
    <row r="376" spans="1:20" x14ac:dyDescent="0.3">
      <c r="A376" t="s">
        <v>773</v>
      </c>
      <c r="B376" t="s">
        <v>774</v>
      </c>
      <c r="C376" t="s">
        <v>54</v>
      </c>
      <c r="D376" t="s">
        <v>18</v>
      </c>
      <c r="E376" s="1">
        <v>44826</v>
      </c>
      <c r="F376" t="s">
        <v>19</v>
      </c>
      <c r="G376">
        <v>5212</v>
      </c>
      <c r="H376">
        <v>8077</v>
      </c>
      <c r="I376">
        <v>3.84</v>
      </c>
      <c r="J376">
        <v>107</v>
      </c>
      <c r="K376">
        <f t="shared" ca="1" si="30"/>
        <v>0</v>
      </c>
      <c r="L376" t="str">
        <f t="shared" si="31"/>
        <v>Excellent</v>
      </c>
      <c r="M376" t="str">
        <f>VLOOKUP(D376,'Faculty head'!$A$2:$B$5,2,FALSE)</f>
        <v>Dr. Roy</v>
      </c>
      <c r="N376" t="str">
        <f t="shared" si="32"/>
        <v>YES</v>
      </c>
      <c r="P376" s="6" t="str">
        <f t="shared" si="33"/>
        <v>2022-2023</v>
      </c>
      <c r="S376">
        <f t="shared" ca="1" si="34"/>
        <v>1085</v>
      </c>
      <c r="T376">
        <f t="shared" si="35"/>
        <v>3.84</v>
      </c>
    </row>
    <row r="377" spans="1:20" x14ac:dyDescent="0.3">
      <c r="A377" t="s">
        <v>775</v>
      </c>
      <c r="B377" t="s">
        <v>776</v>
      </c>
      <c r="C377" t="s">
        <v>12</v>
      </c>
      <c r="D377" t="s">
        <v>31</v>
      </c>
      <c r="E377" s="1">
        <v>44630</v>
      </c>
      <c r="F377" t="s">
        <v>14</v>
      </c>
      <c r="G377">
        <v>9737</v>
      </c>
      <c r="H377">
        <v>4257</v>
      </c>
      <c r="I377">
        <v>3.43</v>
      </c>
      <c r="J377">
        <v>47</v>
      </c>
      <c r="K377">
        <f t="shared" ca="1" si="30"/>
        <v>1281</v>
      </c>
      <c r="L377" t="str">
        <f t="shared" si="31"/>
        <v>Good</v>
      </c>
      <c r="M377" t="str">
        <f>VLOOKUP(D377,'Faculty head'!$A$2:$B$5,2,FALSE)</f>
        <v>Dr. Sharma</v>
      </c>
      <c r="N377" t="str">
        <f t="shared" si="32"/>
        <v>NO</v>
      </c>
      <c r="P377" s="6" t="str">
        <f t="shared" si="33"/>
        <v>2022-2023</v>
      </c>
      <c r="S377" t="str">
        <f t="shared" ca="1" si="34"/>
        <v>0</v>
      </c>
      <c r="T377">
        <f t="shared" si="35"/>
        <v>3.43</v>
      </c>
    </row>
    <row r="378" spans="1:20" x14ac:dyDescent="0.3">
      <c r="A378" t="s">
        <v>777</v>
      </c>
      <c r="B378" t="s">
        <v>778</v>
      </c>
      <c r="C378" t="s">
        <v>36</v>
      </c>
      <c r="D378" t="s">
        <v>62</v>
      </c>
      <c r="E378" s="1">
        <v>44616</v>
      </c>
      <c r="F378" t="s">
        <v>39</v>
      </c>
      <c r="G378">
        <v>3123</v>
      </c>
      <c r="H378">
        <v>5542</v>
      </c>
      <c r="I378">
        <v>3.82</v>
      </c>
      <c r="J378">
        <v>48</v>
      </c>
      <c r="K378">
        <f t="shared" ca="1" si="30"/>
        <v>0</v>
      </c>
      <c r="L378" t="str">
        <f t="shared" si="31"/>
        <v>Excellent</v>
      </c>
      <c r="M378" t="str">
        <f>VLOOKUP(D378,'Faculty head'!$A$2:$B$5,2,FALSE)</f>
        <v>Dr. Sinha</v>
      </c>
      <c r="N378" t="str">
        <f t="shared" si="32"/>
        <v>YES</v>
      </c>
      <c r="P378" s="6" t="str">
        <f t="shared" si="33"/>
        <v>2022-2023</v>
      </c>
      <c r="S378" t="str">
        <f t="shared" ca="1" si="34"/>
        <v>0</v>
      </c>
      <c r="T378">
        <f t="shared" si="35"/>
        <v>3.82</v>
      </c>
    </row>
    <row r="379" spans="1:20" x14ac:dyDescent="0.3">
      <c r="A379" t="s">
        <v>779</v>
      </c>
      <c r="B379" t="s">
        <v>780</v>
      </c>
      <c r="C379" t="s">
        <v>57</v>
      </c>
      <c r="D379" t="s">
        <v>13</v>
      </c>
      <c r="E379" s="1">
        <v>45122</v>
      </c>
      <c r="F379" t="s">
        <v>14</v>
      </c>
      <c r="G379">
        <v>2497</v>
      </c>
      <c r="H379">
        <v>7768</v>
      </c>
      <c r="I379">
        <v>3.66</v>
      </c>
      <c r="J379">
        <v>56</v>
      </c>
      <c r="K379">
        <f t="shared" ca="1" si="30"/>
        <v>789</v>
      </c>
      <c r="L379" t="str">
        <f t="shared" si="31"/>
        <v>Excellent</v>
      </c>
      <c r="M379" t="str">
        <f>VLOOKUP(D379,'Faculty head'!$A$2:$B$5,2,FALSE)</f>
        <v xml:space="preserve"> Dr. Mehta</v>
      </c>
      <c r="N379" t="str">
        <f t="shared" si="32"/>
        <v>YES</v>
      </c>
      <c r="P379" s="6" t="str">
        <f t="shared" si="33"/>
        <v>2023-2024</v>
      </c>
      <c r="S379" t="str">
        <f t="shared" ca="1" si="34"/>
        <v>0</v>
      </c>
      <c r="T379">
        <f t="shared" si="35"/>
        <v>3.66</v>
      </c>
    </row>
    <row r="380" spans="1:20" x14ac:dyDescent="0.3">
      <c r="A380" t="s">
        <v>781</v>
      </c>
      <c r="B380" t="s">
        <v>782</v>
      </c>
      <c r="C380" t="s">
        <v>17</v>
      </c>
      <c r="D380" t="s">
        <v>18</v>
      </c>
      <c r="E380" s="1">
        <v>45453</v>
      </c>
      <c r="F380" t="s">
        <v>19</v>
      </c>
      <c r="G380">
        <v>13114</v>
      </c>
      <c r="H380">
        <v>5020</v>
      </c>
      <c r="I380">
        <v>2.78</v>
      </c>
      <c r="J380">
        <v>67</v>
      </c>
      <c r="K380">
        <f t="shared" ca="1" si="30"/>
        <v>0</v>
      </c>
      <c r="L380" t="str">
        <f t="shared" si="31"/>
        <v>Average</v>
      </c>
      <c r="M380" t="str">
        <f>VLOOKUP(D380,'Faculty head'!$A$2:$B$5,2,FALSE)</f>
        <v>Dr. Roy</v>
      </c>
      <c r="N380" t="str">
        <f t="shared" si="32"/>
        <v>NO</v>
      </c>
      <c r="P380" s="6" t="str">
        <f t="shared" si="33"/>
        <v>2024-2025</v>
      </c>
      <c r="S380">
        <f t="shared" ca="1" si="34"/>
        <v>458</v>
      </c>
      <c r="T380">
        <f t="shared" si="35"/>
        <v>2.78</v>
      </c>
    </row>
    <row r="381" spans="1:20" x14ac:dyDescent="0.3">
      <c r="A381" t="s">
        <v>783</v>
      </c>
      <c r="B381" t="s">
        <v>784</v>
      </c>
      <c r="C381" t="s">
        <v>57</v>
      </c>
      <c r="D381" t="s">
        <v>62</v>
      </c>
      <c r="E381" s="1">
        <v>44640</v>
      </c>
      <c r="F381" t="s">
        <v>14</v>
      </c>
      <c r="G381">
        <v>12549</v>
      </c>
      <c r="H381">
        <v>5639</v>
      </c>
      <c r="I381">
        <v>3.36</v>
      </c>
      <c r="J381">
        <v>38</v>
      </c>
      <c r="K381">
        <f t="shared" ca="1" si="30"/>
        <v>1271</v>
      </c>
      <c r="L381" t="str">
        <f t="shared" si="31"/>
        <v>Good</v>
      </c>
      <c r="M381" t="str">
        <f>VLOOKUP(D381,'Faculty head'!$A$2:$B$5,2,FALSE)</f>
        <v>Dr. Sinha</v>
      </c>
      <c r="N381" t="str">
        <f t="shared" si="32"/>
        <v>NO</v>
      </c>
      <c r="P381" s="6" t="str">
        <f t="shared" si="33"/>
        <v>2022-2023</v>
      </c>
      <c r="S381" t="str">
        <f t="shared" ca="1" si="34"/>
        <v>0</v>
      </c>
      <c r="T381">
        <f t="shared" si="35"/>
        <v>3.36</v>
      </c>
    </row>
    <row r="382" spans="1:20" x14ac:dyDescent="0.3">
      <c r="A382" t="s">
        <v>785</v>
      </c>
      <c r="B382" t="s">
        <v>786</v>
      </c>
      <c r="C382" t="s">
        <v>12</v>
      </c>
      <c r="D382" t="s">
        <v>31</v>
      </c>
      <c r="E382" s="1">
        <v>45061</v>
      </c>
      <c r="F382" t="s">
        <v>14</v>
      </c>
      <c r="G382">
        <v>11461</v>
      </c>
      <c r="H382">
        <v>6852</v>
      </c>
      <c r="I382">
        <v>2.88</v>
      </c>
      <c r="J382">
        <v>73</v>
      </c>
      <c r="K382">
        <f t="shared" ca="1" si="30"/>
        <v>850</v>
      </c>
      <c r="L382" t="str">
        <f t="shared" si="31"/>
        <v>Average</v>
      </c>
      <c r="M382" t="str">
        <f>VLOOKUP(D382,'Faculty head'!$A$2:$B$5,2,FALSE)</f>
        <v>Dr. Sharma</v>
      </c>
      <c r="N382" t="str">
        <f t="shared" si="32"/>
        <v>YES</v>
      </c>
      <c r="P382" s="6" t="str">
        <f t="shared" si="33"/>
        <v>2023-2024</v>
      </c>
      <c r="S382" t="str">
        <f t="shared" ca="1" si="34"/>
        <v>0</v>
      </c>
      <c r="T382">
        <f t="shared" si="35"/>
        <v>2.88</v>
      </c>
    </row>
    <row r="383" spans="1:20" x14ac:dyDescent="0.3">
      <c r="A383" t="s">
        <v>787</v>
      </c>
      <c r="B383" t="s">
        <v>788</v>
      </c>
      <c r="C383" t="s">
        <v>12</v>
      </c>
      <c r="D383" t="s">
        <v>31</v>
      </c>
      <c r="E383" s="1">
        <v>45068</v>
      </c>
      <c r="F383" t="s">
        <v>39</v>
      </c>
      <c r="G383">
        <v>13551</v>
      </c>
      <c r="H383">
        <v>1986</v>
      </c>
      <c r="I383">
        <v>3.86</v>
      </c>
      <c r="J383">
        <v>5</v>
      </c>
      <c r="K383">
        <f t="shared" ca="1" si="30"/>
        <v>0</v>
      </c>
      <c r="L383" t="str">
        <f t="shared" si="31"/>
        <v>Excellent</v>
      </c>
      <c r="M383" t="str">
        <f>VLOOKUP(D383,'Faculty head'!$A$2:$B$5,2,FALSE)</f>
        <v>Dr. Sharma</v>
      </c>
      <c r="N383" t="str">
        <f t="shared" si="32"/>
        <v>NO</v>
      </c>
      <c r="P383" s="6" t="str">
        <f t="shared" si="33"/>
        <v>2023-2024</v>
      </c>
      <c r="S383" t="str">
        <f t="shared" ca="1" si="34"/>
        <v>0</v>
      </c>
      <c r="T383">
        <f t="shared" si="35"/>
        <v>3.86</v>
      </c>
    </row>
    <row r="384" spans="1:20" x14ac:dyDescent="0.3">
      <c r="A384" t="s">
        <v>789</v>
      </c>
      <c r="B384" t="s">
        <v>790</v>
      </c>
      <c r="C384" t="s">
        <v>22</v>
      </c>
      <c r="D384" t="s">
        <v>13</v>
      </c>
      <c r="E384" s="1">
        <v>44967</v>
      </c>
      <c r="F384" t="s">
        <v>39</v>
      </c>
      <c r="G384">
        <v>13139</v>
      </c>
      <c r="H384">
        <v>2798</v>
      </c>
      <c r="I384">
        <v>2.63</v>
      </c>
      <c r="J384">
        <v>119</v>
      </c>
      <c r="K384">
        <f t="shared" ca="1" si="30"/>
        <v>0</v>
      </c>
      <c r="L384" t="str">
        <f t="shared" si="31"/>
        <v>Average</v>
      </c>
      <c r="M384" t="str">
        <f>VLOOKUP(D384,'Faculty head'!$A$2:$B$5,2,FALSE)</f>
        <v xml:space="preserve"> Dr. Mehta</v>
      </c>
      <c r="N384" t="str">
        <f t="shared" si="32"/>
        <v>NO</v>
      </c>
      <c r="P384" s="6" t="str">
        <f t="shared" si="33"/>
        <v>2023-2024</v>
      </c>
      <c r="S384" t="str">
        <f t="shared" ca="1" si="34"/>
        <v>0</v>
      </c>
      <c r="T384">
        <f t="shared" si="35"/>
        <v>2.63</v>
      </c>
    </row>
    <row r="385" spans="1:20" x14ac:dyDescent="0.3">
      <c r="A385" t="s">
        <v>791</v>
      </c>
      <c r="B385" t="s">
        <v>792</v>
      </c>
      <c r="C385" t="s">
        <v>36</v>
      </c>
      <c r="D385" t="s">
        <v>13</v>
      </c>
      <c r="E385" s="1">
        <v>45163</v>
      </c>
      <c r="F385" t="s">
        <v>14</v>
      </c>
      <c r="G385">
        <v>4092</v>
      </c>
      <c r="H385">
        <v>8499</v>
      </c>
      <c r="I385">
        <v>3.48</v>
      </c>
      <c r="J385">
        <v>69</v>
      </c>
      <c r="K385">
        <f t="shared" ca="1" si="30"/>
        <v>748</v>
      </c>
      <c r="L385" t="str">
        <f t="shared" si="31"/>
        <v>Good</v>
      </c>
      <c r="M385" t="str">
        <f>VLOOKUP(D385,'Faculty head'!$A$2:$B$5,2,FALSE)</f>
        <v xml:space="preserve"> Dr. Mehta</v>
      </c>
      <c r="N385" t="str">
        <f t="shared" si="32"/>
        <v>YES</v>
      </c>
      <c r="P385" s="6" t="str">
        <f t="shared" si="33"/>
        <v>2023-2024</v>
      </c>
      <c r="S385" t="str">
        <f t="shared" ca="1" si="34"/>
        <v>0</v>
      </c>
      <c r="T385">
        <f t="shared" si="35"/>
        <v>3.48</v>
      </c>
    </row>
    <row r="386" spans="1:20" x14ac:dyDescent="0.3">
      <c r="A386" t="s">
        <v>793</v>
      </c>
      <c r="B386" t="s">
        <v>794</v>
      </c>
      <c r="C386" t="s">
        <v>28</v>
      </c>
      <c r="D386" t="s">
        <v>62</v>
      </c>
      <c r="E386" s="1">
        <v>44726</v>
      </c>
      <c r="F386" t="s">
        <v>19</v>
      </c>
      <c r="G386">
        <v>2153</v>
      </c>
      <c r="H386">
        <v>7439</v>
      </c>
      <c r="I386">
        <v>3.76</v>
      </c>
      <c r="J386">
        <v>30</v>
      </c>
      <c r="K386">
        <f t="shared" ca="1" si="30"/>
        <v>0</v>
      </c>
      <c r="L386" t="str">
        <f t="shared" si="31"/>
        <v>Excellent</v>
      </c>
      <c r="M386" t="str">
        <f>VLOOKUP(D386,'Faculty head'!$A$2:$B$5,2,FALSE)</f>
        <v>Dr. Sinha</v>
      </c>
      <c r="N386" t="str">
        <f t="shared" si="32"/>
        <v>YES</v>
      </c>
      <c r="P386" s="6" t="str">
        <f t="shared" si="33"/>
        <v>2022-2023</v>
      </c>
      <c r="S386">
        <f t="shared" ca="1" si="34"/>
        <v>1185</v>
      </c>
      <c r="T386">
        <f t="shared" si="35"/>
        <v>3.76</v>
      </c>
    </row>
    <row r="387" spans="1:20" x14ac:dyDescent="0.3">
      <c r="A387" t="s">
        <v>795</v>
      </c>
      <c r="B387" t="s">
        <v>796</v>
      </c>
      <c r="C387" t="s">
        <v>36</v>
      </c>
      <c r="D387" t="s">
        <v>31</v>
      </c>
      <c r="E387" s="1">
        <v>44676</v>
      </c>
      <c r="F387" t="s">
        <v>14</v>
      </c>
      <c r="G387">
        <v>8339</v>
      </c>
      <c r="H387">
        <v>9829</v>
      </c>
      <c r="I387">
        <v>2.34</v>
      </c>
      <c r="J387">
        <v>116</v>
      </c>
      <c r="K387">
        <f t="shared" ref="K387:K450" ca="1" si="36">IF(F387="Enrolled",TODAY()-E387,0)</f>
        <v>1235</v>
      </c>
      <c r="L387" t="str">
        <f t="shared" ref="L387:L450" si="37">_xlfn.IFS(I387&gt;=3.5,"Excellent",I387&gt;=3,"Good",I387&gt;=2,"Average",I387&lt;2,"Poor")</f>
        <v>Average</v>
      </c>
      <c r="M387" t="str">
        <f>VLOOKUP(D387,'Faculty head'!$A$2:$B$5,2,FALSE)</f>
        <v>Dr. Sharma</v>
      </c>
      <c r="N387" t="str">
        <f t="shared" ref="N387:N450" si="38">IF(H387&gt;=0.5*G387,"YES","NO")</f>
        <v>YES</v>
      </c>
      <c r="P387" s="6" t="str">
        <f t="shared" ref="P387:P450" si="39">YEAR(E387) &amp; "-" &amp; (YEAR(E387)+1)</f>
        <v>2022-2023</v>
      </c>
      <c r="S387" t="str">
        <f t="shared" ref="S387:S450" ca="1" si="40">IF(F387="Completed", TODAY()-E387, "0")</f>
        <v>0</v>
      </c>
      <c r="T387">
        <f t="shared" ref="T387:T450" si="41">INDEX(I:I, MATCH(A387, A:A, 0))</f>
        <v>2.34</v>
      </c>
    </row>
    <row r="388" spans="1:20" x14ac:dyDescent="0.3">
      <c r="A388" t="s">
        <v>797</v>
      </c>
      <c r="B388" t="s">
        <v>798</v>
      </c>
      <c r="C388" t="s">
        <v>54</v>
      </c>
      <c r="D388" t="s">
        <v>13</v>
      </c>
      <c r="E388" s="1">
        <v>44629</v>
      </c>
      <c r="F388" t="s">
        <v>14</v>
      </c>
      <c r="G388">
        <v>11121</v>
      </c>
      <c r="H388">
        <v>2183</v>
      </c>
      <c r="I388">
        <v>2.99</v>
      </c>
      <c r="J388">
        <v>42</v>
      </c>
      <c r="K388">
        <f t="shared" ca="1" si="36"/>
        <v>1282</v>
      </c>
      <c r="L388" t="str">
        <f t="shared" si="37"/>
        <v>Average</v>
      </c>
      <c r="M388" t="str">
        <f>VLOOKUP(D388,'Faculty head'!$A$2:$B$5,2,FALSE)</f>
        <v xml:space="preserve"> Dr. Mehta</v>
      </c>
      <c r="N388" t="str">
        <f t="shared" si="38"/>
        <v>NO</v>
      </c>
      <c r="P388" s="6" t="str">
        <f t="shared" si="39"/>
        <v>2022-2023</v>
      </c>
      <c r="S388" t="str">
        <f t="shared" ca="1" si="40"/>
        <v>0</v>
      </c>
      <c r="T388">
        <f t="shared" si="41"/>
        <v>2.99</v>
      </c>
    </row>
    <row r="389" spans="1:20" x14ac:dyDescent="0.3">
      <c r="A389" t="s">
        <v>799</v>
      </c>
      <c r="B389" t="s">
        <v>800</v>
      </c>
      <c r="C389" t="s">
        <v>57</v>
      </c>
      <c r="D389" t="s">
        <v>31</v>
      </c>
      <c r="E389" s="1">
        <v>44741</v>
      </c>
      <c r="F389" t="s">
        <v>14</v>
      </c>
      <c r="G389">
        <v>7432</v>
      </c>
      <c r="H389">
        <v>7205</v>
      </c>
      <c r="I389">
        <v>3.64</v>
      </c>
      <c r="J389">
        <v>8</v>
      </c>
      <c r="K389">
        <f t="shared" ca="1" si="36"/>
        <v>1170</v>
      </c>
      <c r="L389" t="str">
        <f t="shared" si="37"/>
        <v>Excellent</v>
      </c>
      <c r="M389" t="str">
        <f>VLOOKUP(D389,'Faculty head'!$A$2:$B$5,2,FALSE)</f>
        <v>Dr. Sharma</v>
      </c>
      <c r="N389" t="str">
        <f t="shared" si="38"/>
        <v>YES</v>
      </c>
      <c r="P389" s="6" t="str">
        <f t="shared" si="39"/>
        <v>2022-2023</v>
      </c>
      <c r="S389" t="str">
        <f t="shared" ca="1" si="40"/>
        <v>0</v>
      </c>
      <c r="T389">
        <f t="shared" si="41"/>
        <v>3.64</v>
      </c>
    </row>
    <row r="390" spans="1:20" x14ac:dyDescent="0.3">
      <c r="A390" t="s">
        <v>801</v>
      </c>
      <c r="B390" t="s">
        <v>802</v>
      </c>
      <c r="C390" t="s">
        <v>36</v>
      </c>
      <c r="D390" t="s">
        <v>62</v>
      </c>
      <c r="E390" s="1">
        <v>44873</v>
      </c>
      <c r="F390" t="s">
        <v>14</v>
      </c>
      <c r="G390">
        <v>3537</v>
      </c>
      <c r="H390">
        <v>1875</v>
      </c>
      <c r="I390">
        <v>2.87</v>
      </c>
      <c r="J390">
        <v>19</v>
      </c>
      <c r="K390">
        <f t="shared" ca="1" si="36"/>
        <v>1038</v>
      </c>
      <c r="L390" t="str">
        <f t="shared" si="37"/>
        <v>Average</v>
      </c>
      <c r="M390" t="str">
        <f>VLOOKUP(D390,'Faculty head'!$A$2:$B$5,2,FALSE)</f>
        <v>Dr. Sinha</v>
      </c>
      <c r="N390" t="str">
        <f t="shared" si="38"/>
        <v>YES</v>
      </c>
      <c r="P390" s="6" t="str">
        <f t="shared" si="39"/>
        <v>2022-2023</v>
      </c>
      <c r="S390" t="str">
        <f t="shared" ca="1" si="40"/>
        <v>0</v>
      </c>
      <c r="T390">
        <f t="shared" si="41"/>
        <v>2.87</v>
      </c>
    </row>
    <row r="391" spans="1:20" x14ac:dyDescent="0.3">
      <c r="A391" t="s">
        <v>803</v>
      </c>
      <c r="B391" t="s">
        <v>804</v>
      </c>
      <c r="C391" t="s">
        <v>28</v>
      </c>
      <c r="D391" t="s">
        <v>31</v>
      </c>
      <c r="E391" s="1">
        <v>44668</v>
      </c>
      <c r="F391" t="s">
        <v>14</v>
      </c>
      <c r="G391">
        <v>9228</v>
      </c>
      <c r="H391">
        <v>1359</v>
      </c>
      <c r="I391">
        <v>2.4</v>
      </c>
      <c r="J391">
        <v>81</v>
      </c>
      <c r="K391">
        <f t="shared" ca="1" si="36"/>
        <v>1243</v>
      </c>
      <c r="L391" t="str">
        <f t="shared" si="37"/>
        <v>Average</v>
      </c>
      <c r="M391" t="str">
        <f>VLOOKUP(D391,'Faculty head'!$A$2:$B$5,2,FALSE)</f>
        <v>Dr. Sharma</v>
      </c>
      <c r="N391" t="str">
        <f t="shared" si="38"/>
        <v>NO</v>
      </c>
      <c r="P391" s="6" t="str">
        <f t="shared" si="39"/>
        <v>2022-2023</v>
      </c>
      <c r="S391" t="str">
        <f t="shared" ca="1" si="40"/>
        <v>0</v>
      </c>
      <c r="T391">
        <f t="shared" si="41"/>
        <v>2.4</v>
      </c>
    </row>
    <row r="392" spans="1:20" x14ac:dyDescent="0.3">
      <c r="A392" t="s">
        <v>805</v>
      </c>
      <c r="B392" t="s">
        <v>806</v>
      </c>
      <c r="C392" t="s">
        <v>36</v>
      </c>
      <c r="D392" t="s">
        <v>13</v>
      </c>
      <c r="E392" s="1">
        <v>44918</v>
      </c>
      <c r="F392" t="s">
        <v>19</v>
      </c>
      <c r="G392">
        <v>13877</v>
      </c>
      <c r="H392">
        <v>6447</v>
      </c>
      <c r="I392">
        <v>2.34</v>
      </c>
      <c r="J392">
        <v>69</v>
      </c>
      <c r="K392">
        <f t="shared" ca="1" si="36"/>
        <v>0</v>
      </c>
      <c r="L392" t="str">
        <f t="shared" si="37"/>
        <v>Average</v>
      </c>
      <c r="M392" t="str">
        <f>VLOOKUP(D392,'Faculty head'!$A$2:$B$5,2,FALSE)</f>
        <v xml:space="preserve"> Dr. Mehta</v>
      </c>
      <c r="N392" t="str">
        <f t="shared" si="38"/>
        <v>NO</v>
      </c>
      <c r="P392" s="6" t="str">
        <f t="shared" si="39"/>
        <v>2022-2023</v>
      </c>
      <c r="S392">
        <f t="shared" ca="1" si="40"/>
        <v>993</v>
      </c>
      <c r="T392">
        <f t="shared" si="41"/>
        <v>2.34</v>
      </c>
    </row>
    <row r="393" spans="1:20" x14ac:dyDescent="0.3">
      <c r="A393" t="s">
        <v>807</v>
      </c>
      <c r="B393" t="s">
        <v>808</v>
      </c>
      <c r="C393" t="s">
        <v>36</v>
      </c>
      <c r="D393" t="s">
        <v>18</v>
      </c>
      <c r="E393" s="1">
        <v>45112</v>
      </c>
      <c r="F393" t="s">
        <v>14</v>
      </c>
      <c r="G393">
        <v>10582</v>
      </c>
      <c r="H393">
        <v>7243</v>
      </c>
      <c r="I393">
        <v>2.41</v>
      </c>
      <c r="J393">
        <v>10</v>
      </c>
      <c r="K393">
        <f t="shared" ca="1" si="36"/>
        <v>799</v>
      </c>
      <c r="L393" t="str">
        <f t="shared" si="37"/>
        <v>Average</v>
      </c>
      <c r="M393" t="str">
        <f>VLOOKUP(D393,'Faculty head'!$A$2:$B$5,2,FALSE)</f>
        <v>Dr. Roy</v>
      </c>
      <c r="N393" t="str">
        <f t="shared" si="38"/>
        <v>YES</v>
      </c>
      <c r="P393" s="6" t="str">
        <f t="shared" si="39"/>
        <v>2023-2024</v>
      </c>
      <c r="S393" t="str">
        <f t="shared" ca="1" si="40"/>
        <v>0</v>
      </c>
      <c r="T393">
        <f t="shared" si="41"/>
        <v>2.41</v>
      </c>
    </row>
    <row r="394" spans="1:20" x14ac:dyDescent="0.3">
      <c r="A394" t="s">
        <v>809</v>
      </c>
      <c r="B394" t="s">
        <v>810</v>
      </c>
      <c r="C394" t="s">
        <v>57</v>
      </c>
      <c r="D394" t="s">
        <v>13</v>
      </c>
      <c r="E394" s="1">
        <v>45324</v>
      </c>
      <c r="F394" t="s">
        <v>14</v>
      </c>
      <c r="G394">
        <v>11913</v>
      </c>
      <c r="H394">
        <v>1193</v>
      </c>
      <c r="I394">
        <v>3.95</v>
      </c>
      <c r="J394">
        <v>92</v>
      </c>
      <c r="K394">
        <f t="shared" ca="1" si="36"/>
        <v>587</v>
      </c>
      <c r="L394" t="str">
        <f t="shared" si="37"/>
        <v>Excellent</v>
      </c>
      <c r="M394" t="str">
        <f>VLOOKUP(D394,'Faculty head'!$A$2:$B$5,2,FALSE)</f>
        <v xml:space="preserve"> Dr. Mehta</v>
      </c>
      <c r="N394" t="str">
        <f t="shared" si="38"/>
        <v>NO</v>
      </c>
      <c r="P394" s="6" t="str">
        <f t="shared" si="39"/>
        <v>2024-2025</v>
      </c>
      <c r="S394" t="str">
        <f t="shared" ca="1" si="40"/>
        <v>0</v>
      </c>
      <c r="T394">
        <f t="shared" si="41"/>
        <v>3.95</v>
      </c>
    </row>
    <row r="395" spans="1:20" x14ac:dyDescent="0.3">
      <c r="A395" t="s">
        <v>811</v>
      </c>
      <c r="B395" t="s">
        <v>812</v>
      </c>
      <c r="C395" t="s">
        <v>17</v>
      </c>
      <c r="D395" t="s">
        <v>62</v>
      </c>
      <c r="E395" s="1">
        <v>45102</v>
      </c>
      <c r="F395" t="s">
        <v>14</v>
      </c>
      <c r="G395">
        <v>4298</v>
      </c>
      <c r="H395">
        <v>6092</v>
      </c>
      <c r="I395">
        <v>3.4</v>
      </c>
      <c r="J395">
        <v>5</v>
      </c>
      <c r="K395">
        <f t="shared" ca="1" si="36"/>
        <v>809</v>
      </c>
      <c r="L395" t="str">
        <f t="shared" si="37"/>
        <v>Good</v>
      </c>
      <c r="M395" t="str">
        <f>VLOOKUP(D395,'Faculty head'!$A$2:$B$5,2,FALSE)</f>
        <v>Dr. Sinha</v>
      </c>
      <c r="N395" t="str">
        <f t="shared" si="38"/>
        <v>YES</v>
      </c>
      <c r="P395" s="6" t="str">
        <f t="shared" si="39"/>
        <v>2023-2024</v>
      </c>
      <c r="S395" t="str">
        <f t="shared" ca="1" si="40"/>
        <v>0</v>
      </c>
      <c r="T395">
        <f t="shared" si="41"/>
        <v>3.4</v>
      </c>
    </row>
    <row r="396" spans="1:20" x14ac:dyDescent="0.3">
      <c r="A396" t="s">
        <v>813</v>
      </c>
      <c r="B396" t="s">
        <v>814</v>
      </c>
      <c r="C396" t="s">
        <v>57</v>
      </c>
      <c r="D396" t="s">
        <v>13</v>
      </c>
      <c r="E396" s="1">
        <v>44576</v>
      </c>
      <c r="F396" t="s">
        <v>14</v>
      </c>
      <c r="G396">
        <v>4756</v>
      </c>
      <c r="H396">
        <v>7006</v>
      </c>
      <c r="I396">
        <v>3.99</v>
      </c>
      <c r="J396">
        <v>105</v>
      </c>
      <c r="K396">
        <f t="shared" ca="1" si="36"/>
        <v>1335</v>
      </c>
      <c r="L396" t="str">
        <f t="shared" si="37"/>
        <v>Excellent</v>
      </c>
      <c r="M396" t="str">
        <f>VLOOKUP(D396,'Faculty head'!$A$2:$B$5,2,FALSE)</f>
        <v xml:space="preserve"> Dr. Mehta</v>
      </c>
      <c r="N396" t="str">
        <f t="shared" si="38"/>
        <v>YES</v>
      </c>
      <c r="P396" s="6" t="str">
        <f t="shared" si="39"/>
        <v>2022-2023</v>
      </c>
      <c r="S396" t="str">
        <f t="shared" ca="1" si="40"/>
        <v>0</v>
      </c>
      <c r="T396">
        <f t="shared" si="41"/>
        <v>3.99</v>
      </c>
    </row>
    <row r="397" spans="1:20" x14ac:dyDescent="0.3">
      <c r="A397" t="s">
        <v>815</v>
      </c>
      <c r="B397" t="s">
        <v>816</v>
      </c>
      <c r="C397" t="s">
        <v>36</v>
      </c>
      <c r="D397" t="s">
        <v>13</v>
      </c>
      <c r="E397" s="1">
        <v>44882</v>
      </c>
      <c r="F397" t="s">
        <v>14</v>
      </c>
      <c r="G397">
        <v>3656</v>
      </c>
      <c r="H397">
        <v>2681</v>
      </c>
      <c r="I397">
        <v>3.13</v>
      </c>
      <c r="J397">
        <v>100</v>
      </c>
      <c r="K397">
        <f t="shared" ca="1" si="36"/>
        <v>1029</v>
      </c>
      <c r="L397" t="str">
        <f t="shared" si="37"/>
        <v>Good</v>
      </c>
      <c r="M397" t="str">
        <f>VLOOKUP(D397,'Faculty head'!$A$2:$B$5,2,FALSE)</f>
        <v xml:space="preserve"> Dr. Mehta</v>
      </c>
      <c r="N397" t="str">
        <f t="shared" si="38"/>
        <v>YES</v>
      </c>
      <c r="P397" s="6" t="str">
        <f t="shared" si="39"/>
        <v>2022-2023</v>
      </c>
      <c r="S397" t="str">
        <f t="shared" ca="1" si="40"/>
        <v>0</v>
      </c>
      <c r="T397">
        <f t="shared" si="41"/>
        <v>3.13</v>
      </c>
    </row>
    <row r="398" spans="1:20" x14ac:dyDescent="0.3">
      <c r="A398" t="s">
        <v>817</v>
      </c>
      <c r="B398" t="s">
        <v>818</v>
      </c>
      <c r="C398" t="s">
        <v>54</v>
      </c>
      <c r="D398" t="s">
        <v>62</v>
      </c>
      <c r="E398" s="1">
        <v>44846</v>
      </c>
      <c r="F398" t="s">
        <v>19</v>
      </c>
      <c r="G398">
        <v>10433</v>
      </c>
      <c r="H398">
        <v>4525</v>
      </c>
      <c r="I398">
        <v>3.29</v>
      </c>
      <c r="J398">
        <v>108</v>
      </c>
      <c r="K398">
        <f t="shared" ca="1" si="36"/>
        <v>0</v>
      </c>
      <c r="L398" t="str">
        <f t="shared" si="37"/>
        <v>Good</v>
      </c>
      <c r="M398" t="str">
        <f>VLOOKUP(D398,'Faculty head'!$A$2:$B$5,2,FALSE)</f>
        <v>Dr. Sinha</v>
      </c>
      <c r="N398" t="str">
        <f t="shared" si="38"/>
        <v>NO</v>
      </c>
      <c r="P398" s="6" t="str">
        <f t="shared" si="39"/>
        <v>2022-2023</v>
      </c>
      <c r="S398">
        <f t="shared" ca="1" si="40"/>
        <v>1065</v>
      </c>
      <c r="T398">
        <f t="shared" si="41"/>
        <v>3.29</v>
      </c>
    </row>
    <row r="399" spans="1:20" x14ac:dyDescent="0.3">
      <c r="A399" t="s">
        <v>819</v>
      </c>
      <c r="B399" t="s">
        <v>820</v>
      </c>
      <c r="C399" t="s">
        <v>12</v>
      </c>
      <c r="D399" t="s">
        <v>62</v>
      </c>
      <c r="E399" s="1">
        <v>44945</v>
      </c>
      <c r="F399" t="s">
        <v>14</v>
      </c>
      <c r="G399">
        <v>7176</v>
      </c>
      <c r="H399">
        <v>6289</v>
      </c>
      <c r="I399">
        <v>2.74</v>
      </c>
      <c r="J399">
        <v>8</v>
      </c>
      <c r="K399">
        <f t="shared" ca="1" si="36"/>
        <v>966</v>
      </c>
      <c r="L399" t="str">
        <f t="shared" si="37"/>
        <v>Average</v>
      </c>
      <c r="M399" t="str">
        <f>VLOOKUP(D399,'Faculty head'!$A$2:$B$5,2,FALSE)</f>
        <v>Dr. Sinha</v>
      </c>
      <c r="N399" t="str">
        <f t="shared" si="38"/>
        <v>YES</v>
      </c>
      <c r="P399" s="6" t="str">
        <f t="shared" si="39"/>
        <v>2023-2024</v>
      </c>
      <c r="S399" t="str">
        <f t="shared" ca="1" si="40"/>
        <v>0</v>
      </c>
      <c r="T399">
        <f t="shared" si="41"/>
        <v>2.74</v>
      </c>
    </row>
    <row r="400" spans="1:20" x14ac:dyDescent="0.3">
      <c r="A400" t="s">
        <v>821</v>
      </c>
      <c r="B400" t="s">
        <v>822</v>
      </c>
      <c r="C400" t="s">
        <v>12</v>
      </c>
      <c r="D400" t="s">
        <v>31</v>
      </c>
      <c r="E400" s="1">
        <v>45209</v>
      </c>
      <c r="F400" t="s">
        <v>19</v>
      </c>
      <c r="G400">
        <v>4923</v>
      </c>
      <c r="H400">
        <v>4054</v>
      </c>
      <c r="I400">
        <v>2.95</v>
      </c>
      <c r="J400">
        <v>47</v>
      </c>
      <c r="K400">
        <f t="shared" ca="1" si="36"/>
        <v>0</v>
      </c>
      <c r="L400" t="str">
        <f t="shared" si="37"/>
        <v>Average</v>
      </c>
      <c r="M400" t="str">
        <f>VLOOKUP(D400,'Faculty head'!$A$2:$B$5,2,FALSE)</f>
        <v>Dr. Sharma</v>
      </c>
      <c r="N400" t="str">
        <f t="shared" si="38"/>
        <v>YES</v>
      </c>
      <c r="P400" s="6" t="str">
        <f t="shared" si="39"/>
        <v>2023-2024</v>
      </c>
      <c r="S400">
        <f t="shared" ca="1" si="40"/>
        <v>702</v>
      </c>
      <c r="T400">
        <f t="shared" si="41"/>
        <v>2.95</v>
      </c>
    </row>
    <row r="401" spans="1:20" x14ac:dyDescent="0.3">
      <c r="A401" t="s">
        <v>823</v>
      </c>
      <c r="B401" t="s">
        <v>824</v>
      </c>
      <c r="C401" t="s">
        <v>25</v>
      </c>
      <c r="D401" t="s">
        <v>18</v>
      </c>
      <c r="E401" s="1">
        <v>45169</v>
      </c>
      <c r="F401" t="s">
        <v>14</v>
      </c>
      <c r="G401">
        <v>11530</v>
      </c>
      <c r="H401">
        <v>8184</v>
      </c>
      <c r="I401">
        <v>2.92</v>
      </c>
      <c r="J401">
        <v>39</v>
      </c>
      <c r="K401">
        <f t="shared" ca="1" si="36"/>
        <v>742</v>
      </c>
      <c r="L401" t="str">
        <f t="shared" si="37"/>
        <v>Average</v>
      </c>
      <c r="M401" t="str">
        <f>VLOOKUP(D401,'Faculty head'!$A$2:$B$5,2,FALSE)</f>
        <v>Dr. Roy</v>
      </c>
      <c r="N401" t="str">
        <f t="shared" si="38"/>
        <v>YES</v>
      </c>
      <c r="P401" s="6" t="str">
        <f t="shared" si="39"/>
        <v>2023-2024</v>
      </c>
      <c r="S401" t="str">
        <f t="shared" ca="1" si="40"/>
        <v>0</v>
      </c>
      <c r="T401">
        <f t="shared" si="41"/>
        <v>2.92</v>
      </c>
    </row>
    <row r="402" spans="1:20" x14ac:dyDescent="0.3">
      <c r="A402" t="s">
        <v>825</v>
      </c>
      <c r="B402" t="s">
        <v>826</v>
      </c>
      <c r="C402" t="s">
        <v>36</v>
      </c>
      <c r="D402" t="s">
        <v>18</v>
      </c>
      <c r="E402" s="1">
        <v>44882</v>
      </c>
      <c r="F402" t="s">
        <v>14</v>
      </c>
      <c r="G402">
        <v>8885</v>
      </c>
      <c r="H402">
        <v>7872</v>
      </c>
      <c r="I402">
        <v>3.05</v>
      </c>
      <c r="J402">
        <v>90</v>
      </c>
      <c r="K402">
        <f t="shared" ca="1" si="36"/>
        <v>1029</v>
      </c>
      <c r="L402" t="str">
        <f t="shared" si="37"/>
        <v>Good</v>
      </c>
      <c r="M402" t="str">
        <f>VLOOKUP(D402,'Faculty head'!$A$2:$B$5,2,FALSE)</f>
        <v>Dr. Roy</v>
      </c>
      <c r="N402" t="str">
        <f t="shared" si="38"/>
        <v>YES</v>
      </c>
      <c r="P402" s="6" t="str">
        <f t="shared" si="39"/>
        <v>2022-2023</v>
      </c>
      <c r="S402" t="str">
        <f t="shared" ca="1" si="40"/>
        <v>0</v>
      </c>
      <c r="T402">
        <f t="shared" si="41"/>
        <v>3.05</v>
      </c>
    </row>
    <row r="403" spans="1:20" x14ac:dyDescent="0.3">
      <c r="A403" t="s">
        <v>827</v>
      </c>
      <c r="B403" t="s">
        <v>828</v>
      </c>
      <c r="C403" t="s">
        <v>54</v>
      </c>
      <c r="D403" t="s">
        <v>31</v>
      </c>
      <c r="E403" s="1">
        <v>45451</v>
      </c>
      <c r="F403" t="s">
        <v>14</v>
      </c>
      <c r="G403">
        <v>10284</v>
      </c>
      <c r="H403">
        <v>3331</v>
      </c>
      <c r="I403">
        <v>2.88</v>
      </c>
      <c r="J403">
        <v>39</v>
      </c>
      <c r="K403">
        <f t="shared" ca="1" si="36"/>
        <v>460</v>
      </c>
      <c r="L403" t="str">
        <f t="shared" si="37"/>
        <v>Average</v>
      </c>
      <c r="M403" t="str">
        <f>VLOOKUP(D403,'Faculty head'!$A$2:$B$5,2,FALSE)</f>
        <v>Dr. Sharma</v>
      </c>
      <c r="N403" t="str">
        <f t="shared" si="38"/>
        <v>NO</v>
      </c>
      <c r="P403" s="6" t="str">
        <f t="shared" si="39"/>
        <v>2024-2025</v>
      </c>
      <c r="S403" t="str">
        <f t="shared" ca="1" si="40"/>
        <v>0</v>
      </c>
      <c r="T403">
        <f t="shared" si="41"/>
        <v>2.88</v>
      </c>
    </row>
    <row r="404" spans="1:20" x14ac:dyDescent="0.3">
      <c r="A404" t="s">
        <v>829</v>
      </c>
      <c r="B404" t="s">
        <v>830</v>
      </c>
      <c r="C404" t="s">
        <v>36</v>
      </c>
      <c r="D404" t="s">
        <v>62</v>
      </c>
      <c r="E404" s="1">
        <v>44995</v>
      </c>
      <c r="F404" t="s">
        <v>19</v>
      </c>
      <c r="G404">
        <v>3783</v>
      </c>
      <c r="H404">
        <v>2017</v>
      </c>
      <c r="I404">
        <v>3.28</v>
      </c>
      <c r="J404">
        <v>88</v>
      </c>
      <c r="K404">
        <f t="shared" ca="1" si="36"/>
        <v>0</v>
      </c>
      <c r="L404" t="str">
        <f t="shared" si="37"/>
        <v>Good</v>
      </c>
      <c r="M404" t="str">
        <f>VLOOKUP(D404,'Faculty head'!$A$2:$B$5,2,FALSE)</f>
        <v>Dr. Sinha</v>
      </c>
      <c r="N404" t="str">
        <f t="shared" si="38"/>
        <v>YES</v>
      </c>
      <c r="P404" s="6" t="str">
        <f t="shared" si="39"/>
        <v>2023-2024</v>
      </c>
      <c r="S404">
        <f t="shared" ca="1" si="40"/>
        <v>916</v>
      </c>
      <c r="T404">
        <f t="shared" si="41"/>
        <v>3.28</v>
      </c>
    </row>
    <row r="405" spans="1:20" x14ac:dyDescent="0.3">
      <c r="A405" t="s">
        <v>831</v>
      </c>
      <c r="B405" t="s">
        <v>832</v>
      </c>
      <c r="C405" t="s">
        <v>57</v>
      </c>
      <c r="D405" t="s">
        <v>31</v>
      </c>
      <c r="E405" s="1">
        <v>45263</v>
      </c>
      <c r="F405" t="s">
        <v>39</v>
      </c>
      <c r="G405">
        <v>2286</v>
      </c>
      <c r="H405">
        <v>5321</v>
      </c>
      <c r="I405">
        <v>2.81</v>
      </c>
      <c r="J405">
        <v>111</v>
      </c>
      <c r="K405">
        <f t="shared" ca="1" si="36"/>
        <v>0</v>
      </c>
      <c r="L405" t="str">
        <f t="shared" si="37"/>
        <v>Average</v>
      </c>
      <c r="M405" t="str">
        <f>VLOOKUP(D405,'Faculty head'!$A$2:$B$5,2,FALSE)</f>
        <v>Dr. Sharma</v>
      </c>
      <c r="N405" t="str">
        <f t="shared" si="38"/>
        <v>YES</v>
      </c>
      <c r="P405" s="6" t="str">
        <f t="shared" si="39"/>
        <v>2023-2024</v>
      </c>
      <c r="S405" t="str">
        <f t="shared" ca="1" si="40"/>
        <v>0</v>
      </c>
      <c r="T405">
        <f t="shared" si="41"/>
        <v>2.81</v>
      </c>
    </row>
    <row r="406" spans="1:20" x14ac:dyDescent="0.3">
      <c r="A406" t="s">
        <v>833</v>
      </c>
      <c r="B406" t="s">
        <v>834</v>
      </c>
      <c r="C406" t="s">
        <v>28</v>
      </c>
      <c r="D406" t="s">
        <v>13</v>
      </c>
      <c r="E406" s="1">
        <v>44916</v>
      </c>
      <c r="F406" t="s">
        <v>14</v>
      </c>
      <c r="G406">
        <v>6531</v>
      </c>
      <c r="H406">
        <v>6344</v>
      </c>
      <c r="I406">
        <v>3.86</v>
      </c>
      <c r="J406">
        <v>36</v>
      </c>
      <c r="K406">
        <f t="shared" ca="1" si="36"/>
        <v>995</v>
      </c>
      <c r="L406" t="str">
        <f t="shared" si="37"/>
        <v>Excellent</v>
      </c>
      <c r="M406" t="str">
        <f>VLOOKUP(D406,'Faculty head'!$A$2:$B$5,2,FALSE)</f>
        <v xml:space="preserve"> Dr. Mehta</v>
      </c>
      <c r="N406" t="str">
        <f t="shared" si="38"/>
        <v>YES</v>
      </c>
      <c r="P406" s="6" t="str">
        <f t="shared" si="39"/>
        <v>2022-2023</v>
      </c>
      <c r="S406" t="str">
        <f t="shared" ca="1" si="40"/>
        <v>0</v>
      </c>
      <c r="T406">
        <f t="shared" si="41"/>
        <v>3.86</v>
      </c>
    </row>
    <row r="407" spans="1:20" x14ac:dyDescent="0.3">
      <c r="A407" t="s">
        <v>835</v>
      </c>
      <c r="B407" t="s">
        <v>836</v>
      </c>
      <c r="C407" t="s">
        <v>28</v>
      </c>
      <c r="D407" t="s">
        <v>13</v>
      </c>
      <c r="E407" s="1">
        <v>44674</v>
      </c>
      <c r="F407" t="s">
        <v>14</v>
      </c>
      <c r="G407">
        <v>5496</v>
      </c>
      <c r="H407">
        <v>3092</v>
      </c>
      <c r="I407">
        <v>3.83</v>
      </c>
      <c r="J407">
        <v>71</v>
      </c>
      <c r="K407">
        <f t="shared" ca="1" si="36"/>
        <v>1237</v>
      </c>
      <c r="L407" t="str">
        <f t="shared" si="37"/>
        <v>Excellent</v>
      </c>
      <c r="M407" t="str">
        <f>VLOOKUP(D407,'Faculty head'!$A$2:$B$5,2,FALSE)</f>
        <v xml:space="preserve"> Dr. Mehta</v>
      </c>
      <c r="N407" t="str">
        <f t="shared" si="38"/>
        <v>YES</v>
      </c>
      <c r="P407" s="6" t="str">
        <f t="shared" si="39"/>
        <v>2022-2023</v>
      </c>
      <c r="S407" t="str">
        <f t="shared" ca="1" si="40"/>
        <v>0</v>
      </c>
      <c r="T407">
        <f t="shared" si="41"/>
        <v>3.83</v>
      </c>
    </row>
    <row r="408" spans="1:20" x14ac:dyDescent="0.3">
      <c r="A408" t="s">
        <v>837</v>
      </c>
      <c r="B408" t="s">
        <v>838</v>
      </c>
      <c r="C408" t="s">
        <v>54</v>
      </c>
      <c r="D408" t="s">
        <v>13</v>
      </c>
      <c r="E408" s="1">
        <v>44681</v>
      </c>
      <c r="F408" t="s">
        <v>14</v>
      </c>
      <c r="G408">
        <v>8341</v>
      </c>
      <c r="H408">
        <v>2639</v>
      </c>
      <c r="I408">
        <v>3.15</v>
      </c>
      <c r="J408">
        <v>39</v>
      </c>
      <c r="K408">
        <f t="shared" ca="1" si="36"/>
        <v>1230</v>
      </c>
      <c r="L408" t="str">
        <f t="shared" si="37"/>
        <v>Good</v>
      </c>
      <c r="M408" t="str">
        <f>VLOOKUP(D408,'Faculty head'!$A$2:$B$5,2,FALSE)</f>
        <v xml:space="preserve"> Dr. Mehta</v>
      </c>
      <c r="N408" t="str">
        <f t="shared" si="38"/>
        <v>NO</v>
      </c>
      <c r="P408" s="6" t="str">
        <f t="shared" si="39"/>
        <v>2022-2023</v>
      </c>
      <c r="S408" t="str">
        <f t="shared" ca="1" si="40"/>
        <v>0</v>
      </c>
      <c r="T408">
        <f t="shared" si="41"/>
        <v>3.15</v>
      </c>
    </row>
    <row r="409" spans="1:20" x14ac:dyDescent="0.3">
      <c r="A409" t="s">
        <v>839</v>
      </c>
      <c r="B409" t="s">
        <v>840</v>
      </c>
      <c r="C409" t="s">
        <v>54</v>
      </c>
      <c r="D409" t="s">
        <v>18</v>
      </c>
      <c r="E409" s="1">
        <v>44767</v>
      </c>
      <c r="F409" t="s">
        <v>19</v>
      </c>
      <c r="G409">
        <v>3900</v>
      </c>
      <c r="H409">
        <v>8192</v>
      </c>
      <c r="I409">
        <v>3.46</v>
      </c>
      <c r="J409">
        <v>1</v>
      </c>
      <c r="K409">
        <f t="shared" ca="1" si="36"/>
        <v>0</v>
      </c>
      <c r="L409" t="str">
        <f t="shared" si="37"/>
        <v>Good</v>
      </c>
      <c r="M409" t="str">
        <f>VLOOKUP(D409,'Faculty head'!$A$2:$B$5,2,FALSE)</f>
        <v>Dr. Roy</v>
      </c>
      <c r="N409" t="str">
        <f t="shared" si="38"/>
        <v>YES</v>
      </c>
      <c r="P409" s="6" t="str">
        <f t="shared" si="39"/>
        <v>2022-2023</v>
      </c>
      <c r="S409">
        <f t="shared" ca="1" si="40"/>
        <v>1144</v>
      </c>
      <c r="T409">
        <f t="shared" si="41"/>
        <v>3.46</v>
      </c>
    </row>
    <row r="410" spans="1:20" x14ac:dyDescent="0.3">
      <c r="A410" t="s">
        <v>841</v>
      </c>
      <c r="B410" t="s">
        <v>842</v>
      </c>
      <c r="C410" t="s">
        <v>28</v>
      </c>
      <c r="D410" t="s">
        <v>13</v>
      </c>
      <c r="E410" s="1">
        <v>45451</v>
      </c>
      <c r="F410" t="s">
        <v>19</v>
      </c>
      <c r="G410">
        <v>10931</v>
      </c>
      <c r="H410">
        <v>768</v>
      </c>
      <c r="I410">
        <v>3.3</v>
      </c>
      <c r="J410">
        <v>97</v>
      </c>
      <c r="K410">
        <f t="shared" ca="1" si="36"/>
        <v>0</v>
      </c>
      <c r="L410" t="str">
        <f t="shared" si="37"/>
        <v>Good</v>
      </c>
      <c r="M410" t="str">
        <f>VLOOKUP(D410,'Faculty head'!$A$2:$B$5,2,FALSE)</f>
        <v xml:space="preserve"> Dr. Mehta</v>
      </c>
      <c r="N410" t="str">
        <f t="shared" si="38"/>
        <v>NO</v>
      </c>
      <c r="P410" s="6" t="str">
        <f t="shared" si="39"/>
        <v>2024-2025</v>
      </c>
      <c r="S410">
        <f t="shared" ca="1" si="40"/>
        <v>460</v>
      </c>
      <c r="T410">
        <f t="shared" si="41"/>
        <v>3.3</v>
      </c>
    </row>
    <row r="411" spans="1:20" x14ac:dyDescent="0.3">
      <c r="A411" t="s">
        <v>843</v>
      </c>
      <c r="B411" t="s">
        <v>844</v>
      </c>
      <c r="C411" t="s">
        <v>28</v>
      </c>
      <c r="D411" t="s">
        <v>13</v>
      </c>
      <c r="E411" s="1">
        <v>45199</v>
      </c>
      <c r="F411" t="s">
        <v>14</v>
      </c>
      <c r="G411">
        <v>13786</v>
      </c>
      <c r="H411">
        <v>8660</v>
      </c>
      <c r="I411">
        <v>2.0499999999999998</v>
      </c>
      <c r="J411">
        <v>59</v>
      </c>
      <c r="K411">
        <f t="shared" ca="1" si="36"/>
        <v>712</v>
      </c>
      <c r="L411" t="str">
        <f t="shared" si="37"/>
        <v>Average</v>
      </c>
      <c r="M411" t="str">
        <f>VLOOKUP(D411,'Faculty head'!$A$2:$B$5,2,FALSE)</f>
        <v xml:space="preserve"> Dr. Mehta</v>
      </c>
      <c r="N411" t="str">
        <f t="shared" si="38"/>
        <v>YES</v>
      </c>
      <c r="P411" s="6" t="str">
        <f t="shared" si="39"/>
        <v>2023-2024</v>
      </c>
      <c r="S411" t="str">
        <f t="shared" ca="1" si="40"/>
        <v>0</v>
      </c>
      <c r="T411">
        <f t="shared" si="41"/>
        <v>2.0499999999999998</v>
      </c>
    </row>
    <row r="412" spans="1:20" x14ac:dyDescent="0.3">
      <c r="A412" t="s">
        <v>845</v>
      </c>
      <c r="B412" t="s">
        <v>846</v>
      </c>
      <c r="C412" t="s">
        <v>28</v>
      </c>
      <c r="D412" t="s">
        <v>62</v>
      </c>
      <c r="E412" s="1">
        <v>45359</v>
      </c>
      <c r="F412" t="s">
        <v>19</v>
      </c>
      <c r="G412">
        <v>7556</v>
      </c>
      <c r="H412">
        <v>4121</v>
      </c>
      <c r="I412">
        <v>2.62</v>
      </c>
      <c r="J412">
        <v>109</v>
      </c>
      <c r="K412">
        <f t="shared" ca="1" si="36"/>
        <v>0</v>
      </c>
      <c r="L412" t="str">
        <f t="shared" si="37"/>
        <v>Average</v>
      </c>
      <c r="M412" t="str">
        <f>VLOOKUP(D412,'Faculty head'!$A$2:$B$5,2,FALSE)</f>
        <v>Dr. Sinha</v>
      </c>
      <c r="N412" t="str">
        <f t="shared" si="38"/>
        <v>YES</v>
      </c>
      <c r="P412" s="6" t="str">
        <f t="shared" si="39"/>
        <v>2024-2025</v>
      </c>
      <c r="S412">
        <f t="shared" ca="1" si="40"/>
        <v>552</v>
      </c>
      <c r="T412">
        <f t="shared" si="41"/>
        <v>2.62</v>
      </c>
    </row>
    <row r="413" spans="1:20" x14ac:dyDescent="0.3">
      <c r="A413" t="s">
        <v>847</v>
      </c>
      <c r="B413" t="s">
        <v>848</v>
      </c>
      <c r="C413" t="s">
        <v>12</v>
      </c>
      <c r="D413" t="s">
        <v>62</v>
      </c>
      <c r="E413" s="1">
        <v>45088</v>
      </c>
      <c r="F413" t="s">
        <v>14</v>
      </c>
      <c r="G413">
        <v>2531</v>
      </c>
      <c r="H413">
        <v>864</v>
      </c>
      <c r="I413">
        <v>2.9</v>
      </c>
      <c r="J413">
        <v>20</v>
      </c>
      <c r="K413">
        <f t="shared" ca="1" si="36"/>
        <v>823</v>
      </c>
      <c r="L413" t="str">
        <f t="shared" si="37"/>
        <v>Average</v>
      </c>
      <c r="M413" t="str">
        <f>VLOOKUP(D413,'Faculty head'!$A$2:$B$5,2,FALSE)</f>
        <v>Dr. Sinha</v>
      </c>
      <c r="N413" t="str">
        <f t="shared" si="38"/>
        <v>NO</v>
      </c>
      <c r="P413" s="6" t="str">
        <f t="shared" si="39"/>
        <v>2023-2024</v>
      </c>
      <c r="S413" t="str">
        <f t="shared" ca="1" si="40"/>
        <v>0</v>
      </c>
      <c r="T413">
        <f t="shared" si="41"/>
        <v>2.9</v>
      </c>
    </row>
    <row r="414" spans="1:20" x14ac:dyDescent="0.3">
      <c r="A414" t="s">
        <v>849</v>
      </c>
      <c r="B414" t="s">
        <v>850</v>
      </c>
      <c r="C414" t="s">
        <v>25</v>
      </c>
      <c r="D414" t="s">
        <v>62</v>
      </c>
      <c r="E414" s="1">
        <v>45139</v>
      </c>
      <c r="F414" t="s">
        <v>14</v>
      </c>
      <c r="G414">
        <v>11002</v>
      </c>
      <c r="H414">
        <v>7136</v>
      </c>
      <c r="I414">
        <v>3.77</v>
      </c>
      <c r="J414">
        <v>43</v>
      </c>
      <c r="K414">
        <f t="shared" ca="1" si="36"/>
        <v>772</v>
      </c>
      <c r="L414" t="str">
        <f t="shared" si="37"/>
        <v>Excellent</v>
      </c>
      <c r="M414" t="str">
        <f>VLOOKUP(D414,'Faculty head'!$A$2:$B$5,2,FALSE)</f>
        <v>Dr. Sinha</v>
      </c>
      <c r="N414" t="str">
        <f t="shared" si="38"/>
        <v>YES</v>
      </c>
      <c r="P414" s="6" t="str">
        <f t="shared" si="39"/>
        <v>2023-2024</v>
      </c>
      <c r="S414" t="str">
        <f t="shared" ca="1" si="40"/>
        <v>0</v>
      </c>
      <c r="T414">
        <f t="shared" si="41"/>
        <v>3.77</v>
      </c>
    </row>
    <row r="415" spans="1:20" x14ac:dyDescent="0.3">
      <c r="A415" t="s">
        <v>851</v>
      </c>
      <c r="B415" t="s">
        <v>852</v>
      </c>
      <c r="C415" t="s">
        <v>36</v>
      </c>
      <c r="D415" t="s">
        <v>13</v>
      </c>
      <c r="E415" s="1">
        <v>44950</v>
      </c>
      <c r="F415" t="s">
        <v>14</v>
      </c>
      <c r="G415">
        <v>11863</v>
      </c>
      <c r="H415">
        <v>3622</v>
      </c>
      <c r="I415">
        <v>3.98</v>
      </c>
      <c r="J415">
        <v>31</v>
      </c>
      <c r="K415">
        <f t="shared" ca="1" si="36"/>
        <v>961</v>
      </c>
      <c r="L415" t="str">
        <f t="shared" si="37"/>
        <v>Excellent</v>
      </c>
      <c r="M415" t="str">
        <f>VLOOKUP(D415,'Faculty head'!$A$2:$B$5,2,FALSE)</f>
        <v xml:space="preserve"> Dr. Mehta</v>
      </c>
      <c r="N415" t="str">
        <f t="shared" si="38"/>
        <v>NO</v>
      </c>
      <c r="P415" s="6" t="str">
        <f t="shared" si="39"/>
        <v>2023-2024</v>
      </c>
      <c r="S415" t="str">
        <f t="shared" ca="1" si="40"/>
        <v>0</v>
      </c>
      <c r="T415">
        <f t="shared" si="41"/>
        <v>3.98</v>
      </c>
    </row>
    <row r="416" spans="1:20" x14ac:dyDescent="0.3">
      <c r="A416" t="s">
        <v>853</v>
      </c>
      <c r="B416" t="s">
        <v>854</v>
      </c>
      <c r="C416" t="s">
        <v>17</v>
      </c>
      <c r="D416" t="s">
        <v>13</v>
      </c>
      <c r="E416" s="1">
        <v>44906</v>
      </c>
      <c r="F416" t="s">
        <v>14</v>
      </c>
      <c r="G416">
        <v>2264</v>
      </c>
      <c r="H416">
        <v>9265</v>
      </c>
      <c r="I416">
        <v>2.16</v>
      </c>
      <c r="J416">
        <v>73</v>
      </c>
      <c r="K416">
        <f t="shared" ca="1" si="36"/>
        <v>1005</v>
      </c>
      <c r="L416" t="str">
        <f t="shared" si="37"/>
        <v>Average</v>
      </c>
      <c r="M416" t="str">
        <f>VLOOKUP(D416,'Faculty head'!$A$2:$B$5,2,FALSE)</f>
        <v xml:space="preserve"> Dr. Mehta</v>
      </c>
      <c r="N416" t="str">
        <f t="shared" si="38"/>
        <v>YES</v>
      </c>
      <c r="P416" s="6" t="str">
        <f t="shared" si="39"/>
        <v>2022-2023</v>
      </c>
      <c r="S416" t="str">
        <f t="shared" ca="1" si="40"/>
        <v>0</v>
      </c>
      <c r="T416">
        <f t="shared" si="41"/>
        <v>2.16</v>
      </c>
    </row>
    <row r="417" spans="1:20" x14ac:dyDescent="0.3">
      <c r="A417" t="s">
        <v>855</v>
      </c>
      <c r="B417" t="s">
        <v>856</v>
      </c>
      <c r="C417" t="s">
        <v>22</v>
      </c>
      <c r="D417" t="s">
        <v>31</v>
      </c>
      <c r="E417" s="1">
        <v>44899</v>
      </c>
      <c r="F417" t="s">
        <v>14</v>
      </c>
      <c r="G417">
        <v>10950</v>
      </c>
      <c r="H417">
        <v>9633</v>
      </c>
      <c r="I417">
        <v>2.75</v>
      </c>
      <c r="J417">
        <v>103</v>
      </c>
      <c r="K417">
        <f t="shared" ca="1" si="36"/>
        <v>1012</v>
      </c>
      <c r="L417" t="str">
        <f t="shared" si="37"/>
        <v>Average</v>
      </c>
      <c r="M417" t="str">
        <f>VLOOKUP(D417,'Faculty head'!$A$2:$B$5,2,FALSE)</f>
        <v>Dr. Sharma</v>
      </c>
      <c r="N417" t="str">
        <f t="shared" si="38"/>
        <v>YES</v>
      </c>
      <c r="P417" s="6" t="str">
        <f t="shared" si="39"/>
        <v>2022-2023</v>
      </c>
      <c r="S417" t="str">
        <f t="shared" ca="1" si="40"/>
        <v>0</v>
      </c>
      <c r="T417">
        <f t="shared" si="41"/>
        <v>2.75</v>
      </c>
    </row>
    <row r="418" spans="1:20" x14ac:dyDescent="0.3">
      <c r="A418" t="s">
        <v>857</v>
      </c>
      <c r="B418" t="s">
        <v>858</v>
      </c>
      <c r="C418" t="s">
        <v>54</v>
      </c>
      <c r="D418" t="s">
        <v>18</v>
      </c>
      <c r="E418" s="1">
        <v>44826</v>
      </c>
      <c r="F418" t="s">
        <v>14</v>
      </c>
      <c r="G418">
        <v>14054</v>
      </c>
      <c r="H418">
        <v>2816</v>
      </c>
      <c r="I418">
        <v>3.16</v>
      </c>
      <c r="J418">
        <v>72</v>
      </c>
      <c r="K418">
        <f t="shared" ca="1" si="36"/>
        <v>1085</v>
      </c>
      <c r="L418" t="str">
        <f t="shared" si="37"/>
        <v>Good</v>
      </c>
      <c r="M418" t="str">
        <f>VLOOKUP(D418,'Faculty head'!$A$2:$B$5,2,FALSE)</f>
        <v>Dr. Roy</v>
      </c>
      <c r="N418" t="str">
        <f t="shared" si="38"/>
        <v>NO</v>
      </c>
      <c r="P418" s="6" t="str">
        <f t="shared" si="39"/>
        <v>2022-2023</v>
      </c>
      <c r="S418" t="str">
        <f t="shared" ca="1" si="40"/>
        <v>0</v>
      </c>
      <c r="T418">
        <f t="shared" si="41"/>
        <v>3.16</v>
      </c>
    </row>
    <row r="419" spans="1:20" x14ac:dyDescent="0.3">
      <c r="A419" t="s">
        <v>859</v>
      </c>
      <c r="B419" t="s">
        <v>860</v>
      </c>
      <c r="C419" t="s">
        <v>17</v>
      </c>
      <c r="D419" t="s">
        <v>13</v>
      </c>
      <c r="E419" s="1">
        <v>44822</v>
      </c>
      <c r="F419" t="s">
        <v>14</v>
      </c>
      <c r="G419">
        <v>3844</v>
      </c>
      <c r="H419">
        <v>3972</v>
      </c>
      <c r="I419">
        <v>2.31</v>
      </c>
      <c r="J419">
        <v>57</v>
      </c>
      <c r="K419">
        <f t="shared" ca="1" si="36"/>
        <v>1089</v>
      </c>
      <c r="L419" t="str">
        <f t="shared" si="37"/>
        <v>Average</v>
      </c>
      <c r="M419" t="str">
        <f>VLOOKUP(D419,'Faculty head'!$A$2:$B$5,2,FALSE)</f>
        <v xml:space="preserve"> Dr. Mehta</v>
      </c>
      <c r="N419" t="str">
        <f t="shared" si="38"/>
        <v>YES</v>
      </c>
      <c r="P419" s="6" t="str">
        <f t="shared" si="39"/>
        <v>2022-2023</v>
      </c>
      <c r="S419" t="str">
        <f t="shared" ca="1" si="40"/>
        <v>0</v>
      </c>
      <c r="T419">
        <f t="shared" si="41"/>
        <v>2.31</v>
      </c>
    </row>
    <row r="420" spans="1:20" x14ac:dyDescent="0.3">
      <c r="A420" t="s">
        <v>861</v>
      </c>
      <c r="B420" t="s">
        <v>862</v>
      </c>
      <c r="C420" t="s">
        <v>17</v>
      </c>
      <c r="D420" t="s">
        <v>62</v>
      </c>
      <c r="E420" s="1">
        <v>44627</v>
      </c>
      <c r="F420" t="s">
        <v>19</v>
      </c>
      <c r="G420">
        <v>5442</v>
      </c>
      <c r="H420">
        <v>4647</v>
      </c>
      <c r="I420">
        <v>2.83</v>
      </c>
      <c r="J420">
        <v>23</v>
      </c>
      <c r="K420">
        <f t="shared" ca="1" si="36"/>
        <v>0</v>
      </c>
      <c r="L420" t="str">
        <f t="shared" si="37"/>
        <v>Average</v>
      </c>
      <c r="M420" t="str">
        <f>VLOOKUP(D420,'Faculty head'!$A$2:$B$5,2,FALSE)</f>
        <v>Dr. Sinha</v>
      </c>
      <c r="N420" t="str">
        <f t="shared" si="38"/>
        <v>YES</v>
      </c>
      <c r="P420" s="6" t="str">
        <f t="shared" si="39"/>
        <v>2022-2023</v>
      </c>
      <c r="S420">
        <f t="shared" ca="1" si="40"/>
        <v>1284</v>
      </c>
      <c r="T420">
        <f t="shared" si="41"/>
        <v>2.83</v>
      </c>
    </row>
    <row r="421" spans="1:20" x14ac:dyDescent="0.3">
      <c r="A421" t="s">
        <v>863</v>
      </c>
      <c r="B421" t="s">
        <v>864</v>
      </c>
      <c r="C421" t="s">
        <v>28</v>
      </c>
      <c r="D421" t="s">
        <v>18</v>
      </c>
      <c r="E421" s="1">
        <v>44745</v>
      </c>
      <c r="F421" t="s">
        <v>14</v>
      </c>
      <c r="G421">
        <v>6199</v>
      </c>
      <c r="H421">
        <v>3078</v>
      </c>
      <c r="I421">
        <v>3.4</v>
      </c>
      <c r="J421">
        <v>118</v>
      </c>
      <c r="K421">
        <f t="shared" ca="1" si="36"/>
        <v>1166</v>
      </c>
      <c r="L421" t="str">
        <f t="shared" si="37"/>
        <v>Good</v>
      </c>
      <c r="M421" t="str">
        <f>VLOOKUP(D421,'Faculty head'!$A$2:$B$5,2,FALSE)</f>
        <v>Dr. Roy</v>
      </c>
      <c r="N421" t="str">
        <f t="shared" si="38"/>
        <v>NO</v>
      </c>
      <c r="P421" s="6" t="str">
        <f t="shared" si="39"/>
        <v>2022-2023</v>
      </c>
      <c r="S421" t="str">
        <f t="shared" ca="1" si="40"/>
        <v>0</v>
      </c>
      <c r="T421">
        <f t="shared" si="41"/>
        <v>3.4</v>
      </c>
    </row>
    <row r="422" spans="1:20" x14ac:dyDescent="0.3">
      <c r="A422" t="s">
        <v>865</v>
      </c>
      <c r="B422" t="s">
        <v>866</v>
      </c>
      <c r="C422" t="s">
        <v>25</v>
      </c>
      <c r="D422" t="s">
        <v>18</v>
      </c>
      <c r="E422" s="1">
        <v>45394</v>
      </c>
      <c r="F422" t="s">
        <v>14</v>
      </c>
      <c r="G422">
        <v>14814</v>
      </c>
      <c r="H422">
        <v>8975</v>
      </c>
      <c r="I422">
        <v>3.52</v>
      </c>
      <c r="J422">
        <v>109</v>
      </c>
      <c r="K422">
        <f t="shared" ca="1" si="36"/>
        <v>517</v>
      </c>
      <c r="L422" t="str">
        <f t="shared" si="37"/>
        <v>Excellent</v>
      </c>
      <c r="M422" t="str">
        <f>VLOOKUP(D422,'Faculty head'!$A$2:$B$5,2,FALSE)</f>
        <v>Dr. Roy</v>
      </c>
      <c r="N422" t="str">
        <f t="shared" si="38"/>
        <v>YES</v>
      </c>
      <c r="P422" s="6" t="str">
        <f t="shared" si="39"/>
        <v>2024-2025</v>
      </c>
      <c r="S422" t="str">
        <f t="shared" ca="1" si="40"/>
        <v>0</v>
      </c>
      <c r="T422">
        <f t="shared" si="41"/>
        <v>3.52</v>
      </c>
    </row>
    <row r="423" spans="1:20" x14ac:dyDescent="0.3">
      <c r="A423" t="s">
        <v>867</v>
      </c>
      <c r="B423" t="s">
        <v>868</v>
      </c>
      <c r="C423" t="s">
        <v>12</v>
      </c>
      <c r="D423" t="s">
        <v>62</v>
      </c>
      <c r="E423" s="1">
        <v>45247</v>
      </c>
      <c r="F423" t="s">
        <v>19</v>
      </c>
      <c r="G423">
        <v>7031</v>
      </c>
      <c r="H423">
        <v>1727</v>
      </c>
      <c r="I423">
        <v>3.48</v>
      </c>
      <c r="J423">
        <v>25</v>
      </c>
      <c r="K423">
        <f t="shared" ca="1" si="36"/>
        <v>0</v>
      </c>
      <c r="L423" t="str">
        <f t="shared" si="37"/>
        <v>Good</v>
      </c>
      <c r="M423" t="str">
        <f>VLOOKUP(D423,'Faculty head'!$A$2:$B$5,2,FALSE)</f>
        <v>Dr. Sinha</v>
      </c>
      <c r="N423" t="str">
        <f t="shared" si="38"/>
        <v>NO</v>
      </c>
      <c r="P423" s="6" t="str">
        <f t="shared" si="39"/>
        <v>2023-2024</v>
      </c>
      <c r="S423">
        <f t="shared" ca="1" si="40"/>
        <v>664</v>
      </c>
      <c r="T423">
        <f t="shared" si="41"/>
        <v>3.48</v>
      </c>
    </row>
    <row r="424" spans="1:20" x14ac:dyDescent="0.3">
      <c r="A424" t="s">
        <v>869</v>
      </c>
      <c r="B424" t="s">
        <v>870</v>
      </c>
      <c r="C424" t="s">
        <v>36</v>
      </c>
      <c r="D424" t="s">
        <v>13</v>
      </c>
      <c r="E424" s="1">
        <v>44758</v>
      </c>
      <c r="F424" t="s">
        <v>14</v>
      </c>
      <c r="G424">
        <v>12388</v>
      </c>
      <c r="H424">
        <v>9027</v>
      </c>
      <c r="I424">
        <v>2.42</v>
      </c>
      <c r="J424">
        <v>93</v>
      </c>
      <c r="K424">
        <f t="shared" ca="1" si="36"/>
        <v>1153</v>
      </c>
      <c r="L424" t="str">
        <f t="shared" si="37"/>
        <v>Average</v>
      </c>
      <c r="M424" t="str">
        <f>VLOOKUP(D424,'Faculty head'!$A$2:$B$5,2,FALSE)</f>
        <v xml:space="preserve"> Dr. Mehta</v>
      </c>
      <c r="N424" t="str">
        <f t="shared" si="38"/>
        <v>YES</v>
      </c>
      <c r="P424" s="6" t="str">
        <f t="shared" si="39"/>
        <v>2022-2023</v>
      </c>
      <c r="S424" t="str">
        <f t="shared" ca="1" si="40"/>
        <v>0</v>
      </c>
      <c r="T424">
        <f t="shared" si="41"/>
        <v>2.42</v>
      </c>
    </row>
    <row r="425" spans="1:20" x14ac:dyDescent="0.3">
      <c r="A425" t="s">
        <v>871</v>
      </c>
      <c r="B425" t="s">
        <v>872</v>
      </c>
      <c r="C425" t="s">
        <v>54</v>
      </c>
      <c r="D425" t="s">
        <v>13</v>
      </c>
      <c r="E425" s="1">
        <v>45303</v>
      </c>
      <c r="F425" t="s">
        <v>19</v>
      </c>
      <c r="G425">
        <v>12003</v>
      </c>
      <c r="H425">
        <v>6828</v>
      </c>
      <c r="I425">
        <v>3.79</v>
      </c>
      <c r="J425">
        <v>69</v>
      </c>
      <c r="K425">
        <f t="shared" ca="1" si="36"/>
        <v>0</v>
      </c>
      <c r="L425" t="str">
        <f t="shared" si="37"/>
        <v>Excellent</v>
      </c>
      <c r="M425" t="str">
        <f>VLOOKUP(D425,'Faculty head'!$A$2:$B$5,2,FALSE)</f>
        <v xml:space="preserve"> Dr. Mehta</v>
      </c>
      <c r="N425" t="str">
        <f t="shared" si="38"/>
        <v>YES</v>
      </c>
      <c r="P425" s="6" t="str">
        <f t="shared" si="39"/>
        <v>2024-2025</v>
      </c>
      <c r="S425">
        <f t="shared" ca="1" si="40"/>
        <v>608</v>
      </c>
      <c r="T425">
        <f t="shared" si="41"/>
        <v>3.79</v>
      </c>
    </row>
    <row r="426" spans="1:20" x14ac:dyDescent="0.3">
      <c r="A426" t="s">
        <v>873</v>
      </c>
      <c r="B426" t="s">
        <v>874</v>
      </c>
      <c r="C426" t="s">
        <v>17</v>
      </c>
      <c r="D426" t="s">
        <v>31</v>
      </c>
      <c r="E426" s="1">
        <v>45119</v>
      </c>
      <c r="F426" t="s">
        <v>14</v>
      </c>
      <c r="G426">
        <v>11667</v>
      </c>
      <c r="H426">
        <v>4710</v>
      </c>
      <c r="I426">
        <v>2.02</v>
      </c>
      <c r="J426">
        <v>45</v>
      </c>
      <c r="K426">
        <f t="shared" ca="1" si="36"/>
        <v>792</v>
      </c>
      <c r="L426" t="str">
        <f t="shared" si="37"/>
        <v>Average</v>
      </c>
      <c r="M426" t="str">
        <f>VLOOKUP(D426,'Faculty head'!$A$2:$B$5,2,FALSE)</f>
        <v>Dr. Sharma</v>
      </c>
      <c r="N426" t="str">
        <f t="shared" si="38"/>
        <v>NO</v>
      </c>
      <c r="P426" s="6" t="str">
        <f t="shared" si="39"/>
        <v>2023-2024</v>
      </c>
      <c r="S426" t="str">
        <f t="shared" ca="1" si="40"/>
        <v>0</v>
      </c>
      <c r="T426">
        <f t="shared" si="41"/>
        <v>2.02</v>
      </c>
    </row>
    <row r="427" spans="1:20" x14ac:dyDescent="0.3">
      <c r="A427" t="s">
        <v>875</v>
      </c>
      <c r="B427" t="s">
        <v>876</v>
      </c>
      <c r="C427" t="s">
        <v>25</v>
      </c>
      <c r="D427" t="s">
        <v>62</v>
      </c>
      <c r="E427" s="1">
        <v>44714</v>
      </c>
      <c r="F427" t="s">
        <v>14</v>
      </c>
      <c r="G427">
        <v>12437</v>
      </c>
      <c r="H427">
        <v>4916</v>
      </c>
      <c r="I427">
        <v>2.25</v>
      </c>
      <c r="J427">
        <v>3</v>
      </c>
      <c r="K427">
        <f t="shared" ca="1" si="36"/>
        <v>1197</v>
      </c>
      <c r="L427" t="str">
        <f t="shared" si="37"/>
        <v>Average</v>
      </c>
      <c r="M427" t="str">
        <f>VLOOKUP(D427,'Faculty head'!$A$2:$B$5,2,FALSE)</f>
        <v>Dr. Sinha</v>
      </c>
      <c r="N427" t="str">
        <f t="shared" si="38"/>
        <v>NO</v>
      </c>
      <c r="P427" s="6" t="str">
        <f t="shared" si="39"/>
        <v>2022-2023</v>
      </c>
      <c r="S427" t="str">
        <f t="shared" ca="1" si="40"/>
        <v>0</v>
      </c>
      <c r="T427">
        <f t="shared" si="41"/>
        <v>2.25</v>
      </c>
    </row>
    <row r="428" spans="1:20" x14ac:dyDescent="0.3">
      <c r="A428" t="s">
        <v>877</v>
      </c>
      <c r="B428" t="s">
        <v>878</v>
      </c>
      <c r="C428" t="s">
        <v>28</v>
      </c>
      <c r="D428" t="s">
        <v>18</v>
      </c>
      <c r="E428" s="1">
        <v>45442</v>
      </c>
      <c r="F428" t="s">
        <v>14</v>
      </c>
      <c r="G428">
        <v>7135</v>
      </c>
      <c r="H428">
        <v>4567</v>
      </c>
      <c r="I428">
        <v>3.08</v>
      </c>
      <c r="J428">
        <v>66</v>
      </c>
      <c r="K428">
        <f t="shared" ca="1" si="36"/>
        <v>469</v>
      </c>
      <c r="L428" t="str">
        <f t="shared" si="37"/>
        <v>Good</v>
      </c>
      <c r="M428" t="str">
        <f>VLOOKUP(D428,'Faculty head'!$A$2:$B$5,2,FALSE)</f>
        <v>Dr. Roy</v>
      </c>
      <c r="N428" t="str">
        <f t="shared" si="38"/>
        <v>YES</v>
      </c>
      <c r="P428" s="6" t="str">
        <f t="shared" si="39"/>
        <v>2024-2025</v>
      </c>
      <c r="S428" t="str">
        <f t="shared" ca="1" si="40"/>
        <v>0</v>
      </c>
      <c r="T428">
        <f t="shared" si="41"/>
        <v>3.08</v>
      </c>
    </row>
    <row r="429" spans="1:20" x14ac:dyDescent="0.3">
      <c r="A429" t="s">
        <v>879</v>
      </c>
      <c r="B429" t="s">
        <v>880</v>
      </c>
      <c r="C429" t="s">
        <v>25</v>
      </c>
      <c r="D429" t="s">
        <v>13</v>
      </c>
      <c r="E429" s="1">
        <v>44969</v>
      </c>
      <c r="F429" t="s">
        <v>39</v>
      </c>
      <c r="G429">
        <v>13450</v>
      </c>
      <c r="H429">
        <v>2890</v>
      </c>
      <c r="I429">
        <v>2.15</v>
      </c>
      <c r="J429">
        <v>45</v>
      </c>
      <c r="K429">
        <f t="shared" ca="1" si="36"/>
        <v>0</v>
      </c>
      <c r="L429" t="str">
        <f t="shared" si="37"/>
        <v>Average</v>
      </c>
      <c r="M429" t="str">
        <f>VLOOKUP(D429,'Faculty head'!$A$2:$B$5,2,FALSE)</f>
        <v xml:space="preserve"> Dr. Mehta</v>
      </c>
      <c r="N429" t="str">
        <f t="shared" si="38"/>
        <v>NO</v>
      </c>
      <c r="P429" s="6" t="str">
        <f t="shared" si="39"/>
        <v>2023-2024</v>
      </c>
      <c r="S429" t="str">
        <f t="shared" ca="1" si="40"/>
        <v>0</v>
      </c>
      <c r="T429">
        <f t="shared" si="41"/>
        <v>2.15</v>
      </c>
    </row>
    <row r="430" spans="1:20" x14ac:dyDescent="0.3">
      <c r="A430" t="s">
        <v>881</v>
      </c>
      <c r="B430" t="s">
        <v>882</v>
      </c>
      <c r="C430" t="s">
        <v>25</v>
      </c>
      <c r="D430" t="s">
        <v>13</v>
      </c>
      <c r="E430" s="1">
        <v>44968</v>
      </c>
      <c r="F430" t="s">
        <v>19</v>
      </c>
      <c r="G430">
        <v>4844</v>
      </c>
      <c r="H430">
        <v>4629</v>
      </c>
      <c r="I430">
        <v>3.53</v>
      </c>
      <c r="J430">
        <v>42</v>
      </c>
      <c r="K430">
        <f t="shared" ca="1" si="36"/>
        <v>0</v>
      </c>
      <c r="L430" t="str">
        <f t="shared" si="37"/>
        <v>Excellent</v>
      </c>
      <c r="M430" t="str">
        <f>VLOOKUP(D430,'Faculty head'!$A$2:$B$5,2,FALSE)</f>
        <v xml:space="preserve"> Dr. Mehta</v>
      </c>
      <c r="N430" t="str">
        <f t="shared" si="38"/>
        <v>YES</v>
      </c>
      <c r="P430" s="6" t="str">
        <f t="shared" si="39"/>
        <v>2023-2024</v>
      </c>
      <c r="S430">
        <f t="shared" ca="1" si="40"/>
        <v>943</v>
      </c>
      <c r="T430">
        <f t="shared" si="41"/>
        <v>3.53</v>
      </c>
    </row>
    <row r="431" spans="1:20" x14ac:dyDescent="0.3">
      <c r="A431" t="s">
        <v>883</v>
      </c>
      <c r="B431" t="s">
        <v>884</v>
      </c>
      <c r="C431" t="s">
        <v>28</v>
      </c>
      <c r="D431" t="s">
        <v>18</v>
      </c>
      <c r="E431" s="1">
        <v>45001</v>
      </c>
      <c r="F431" t="s">
        <v>14</v>
      </c>
      <c r="G431">
        <v>6230</v>
      </c>
      <c r="H431">
        <v>9993</v>
      </c>
      <c r="I431">
        <v>3.22</v>
      </c>
      <c r="J431">
        <v>54</v>
      </c>
      <c r="K431">
        <f t="shared" ca="1" si="36"/>
        <v>910</v>
      </c>
      <c r="L431" t="str">
        <f t="shared" si="37"/>
        <v>Good</v>
      </c>
      <c r="M431" t="str">
        <f>VLOOKUP(D431,'Faculty head'!$A$2:$B$5,2,FALSE)</f>
        <v>Dr. Roy</v>
      </c>
      <c r="N431" t="str">
        <f t="shared" si="38"/>
        <v>YES</v>
      </c>
      <c r="P431" s="6" t="str">
        <f t="shared" si="39"/>
        <v>2023-2024</v>
      </c>
      <c r="S431" t="str">
        <f t="shared" ca="1" si="40"/>
        <v>0</v>
      </c>
      <c r="T431">
        <f t="shared" si="41"/>
        <v>3.22</v>
      </c>
    </row>
    <row r="432" spans="1:20" x14ac:dyDescent="0.3">
      <c r="A432" t="s">
        <v>885</v>
      </c>
      <c r="B432" t="s">
        <v>886</v>
      </c>
      <c r="C432" t="s">
        <v>25</v>
      </c>
      <c r="D432" t="s">
        <v>18</v>
      </c>
      <c r="E432" s="1">
        <v>44577</v>
      </c>
      <c r="F432" t="s">
        <v>14</v>
      </c>
      <c r="G432">
        <v>8045</v>
      </c>
      <c r="H432">
        <v>9544</v>
      </c>
      <c r="I432">
        <v>3.7</v>
      </c>
      <c r="J432">
        <v>112</v>
      </c>
      <c r="K432">
        <f t="shared" ca="1" si="36"/>
        <v>1334</v>
      </c>
      <c r="L432" t="str">
        <f t="shared" si="37"/>
        <v>Excellent</v>
      </c>
      <c r="M432" t="str">
        <f>VLOOKUP(D432,'Faculty head'!$A$2:$B$5,2,FALSE)</f>
        <v>Dr. Roy</v>
      </c>
      <c r="N432" t="str">
        <f t="shared" si="38"/>
        <v>YES</v>
      </c>
      <c r="P432" s="6" t="str">
        <f t="shared" si="39"/>
        <v>2022-2023</v>
      </c>
      <c r="S432" t="str">
        <f t="shared" ca="1" si="40"/>
        <v>0</v>
      </c>
      <c r="T432">
        <f t="shared" si="41"/>
        <v>3.7</v>
      </c>
    </row>
    <row r="433" spans="1:20" x14ac:dyDescent="0.3">
      <c r="A433" t="s">
        <v>887</v>
      </c>
      <c r="B433" t="s">
        <v>888</v>
      </c>
      <c r="C433" t="s">
        <v>25</v>
      </c>
      <c r="D433" t="s">
        <v>31</v>
      </c>
      <c r="E433" s="1">
        <v>45060</v>
      </c>
      <c r="F433" t="s">
        <v>14</v>
      </c>
      <c r="G433">
        <v>14341</v>
      </c>
      <c r="H433">
        <v>3156</v>
      </c>
      <c r="I433">
        <v>3.45</v>
      </c>
      <c r="J433">
        <v>34</v>
      </c>
      <c r="K433">
        <f t="shared" ca="1" si="36"/>
        <v>851</v>
      </c>
      <c r="L433" t="str">
        <f t="shared" si="37"/>
        <v>Good</v>
      </c>
      <c r="M433" t="str">
        <f>VLOOKUP(D433,'Faculty head'!$A$2:$B$5,2,FALSE)</f>
        <v>Dr. Sharma</v>
      </c>
      <c r="N433" t="str">
        <f t="shared" si="38"/>
        <v>NO</v>
      </c>
      <c r="P433" s="6" t="str">
        <f t="shared" si="39"/>
        <v>2023-2024</v>
      </c>
      <c r="S433" t="str">
        <f t="shared" ca="1" si="40"/>
        <v>0</v>
      </c>
      <c r="T433">
        <f t="shared" si="41"/>
        <v>3.45</v>
      </c>
    </row>
    <row r="434" spans="1:20" x14ac:dyDescent="0.3">
      <c r="A434" t="s">
        <v>889</v>
      </c>
      <c r="B434" t="s">
        <v>890</v>
      </c>
      <c r="C434" t="s">
        <v>12</v>
      </c>
      <c r="D434" t="s">
        <v>13</v>
      </c>
      <c r="E434" s="1">
        <v>45186</v>
      </c>
      <c r="F434" t="s">
        <v>39</v>
      </c>
      <c r="G434">
        <v>12361</v>
      </c>
      <c r="H434">
        <v>7447</v>
      </c>
      <c r="I434">
        <v>2.37</v>
      </c>
      <c r="J434">
        <v>62</v>
      </c>
      <c r="K434">
        <f t="shared" ca="1" si="36"/>
        <v>0</v>
      </c>
      <c r="L434" t="str">
        <f t="shared" si="37"/>
        <v>Average</v>
      </c>
      <c r="M434" t="str">
        <f>VLOOKUP(D434,'Faculty head'!$A$2:$B$5,2,FALSE)</f>
        <v xml:space="preserve"> Dr. Mehta</v>
      </c>
      <c r="N434" t="str">
        <f t="shared" si="38"/>
        <v>YES</v>
      </c>
      <c r="P434" s="6" t="str">
        <f t="shared" si="39"/>
        <v>2023-2024</v>
      </c>
      <c r="S434" t="str">
        <f t="shared" ca="1" si="40"/>
        <v>0</v>
      </c>
      <c r="T434">
        <f t="shared" si="41"/>
        <v>2.37</v>
      </c>
    </row>
    <row r="435" spans="1:20" x14ac:dyDescent="0.3">
      <c r="A435" t="s">
        <v>891</v>
      </c>
      <c r="B435" t="s">
        <v>892</v>
      </c>
      <c r="C435" t="s">
        <v>17</v>
      </c>
      <c r="D435" t="s">
        <v>18</v>
      </c>
      <c r="E435" s="1">
        <v>45100</v>
      </c>
      <c r="F435" t="s">
        <v>14</v>
      </c>
      <c r="G435">
        <v>5539</v>
      </c>
      <c r="H435">
        <v>4162</v>
      </c>
      <c r="I435">
        <v>2.06</v>
      </c>
      <c r="J435">
        <v>41</v>
      </c>
      <c r="K435">
        <f t="shared" ca="1" si="36"/>
        <v>811</v>
      </c>
      <c r="L435" t="str">
        <f t="shared" si="37"/>
        <v>Average</v>
      </c>
      <c r="M435" t="str">
        <f>VLOOKUP(D435,'Faculty head'!$A$2:$B$5,2,FALSE)</f>
        <v>Dr. Roy</v>
      </c>
      <c r="N435" t="str">
        <f t="shared" si="38"/>
        <v>YES</v>
      </c>
      <c r="P435" s="6" t="str">
        <f t="shared" si="39"/>
        <v>2023-2024</v>
      </c>
      <c r="S435" t="str">
        <f t="shared" ca="1" si="40"/>
        <v>0</v>
      </c>
      <c r="T435">
        <f t="shared" si="41"/>
        <v>2.06</v>
      </c>
    </row>
    <row r="436" spans="1:20" x14ac:dyDescent="0.3">
      <c r="A436" t="s">
        <v>893</v>
      </c>
      <c r="B436" t="s">
        <v>894</v>
      </c>
      <c r="C436" t="s">
        <v>22</v>
      </c>
      <c r="D436" t="s">
        <v>18</v>
      </c>
      <c r="E436" s="1">
        <v>45111</v>
      </c>
      <c r="F436" t="s">
        <v>19</v>
      </c>
      <c r="G436">
        <v>9848</v>
      </c>
      <c r="H436">
        <v>4265</v>
      </c>
      <c r="I436">
        <v>3.47</v>
      </c>
      <c r="J436">
        <v>24</v>
      </c>
      <c r="K436">
        <f t="shared" ca="1" si="36"/>
        <v>0</v>
      </c>
      <c r="L436" t="str">
        <f t="shared" si="37"/>
        <v>Good</v>
      </c>
      <c r="M436" t="str">
        <f>VLOOKUP(D436,'Faculty head'!$A$2:$B$5,2,FALSE)</f>
        <v>Dr. Roy</v>
      </c>
      <c r="N436" t="str">
        <f t="shared" si="38"/>
        <v>NO</v>
      </c>
      <c r="P436" s="6" t="str">
        <f t="shared" si="39"/>
        <v>2023-2024</v>
      </c>
      <c r="S436">
        <f t="shared" ca="1" si="40"/>
        <v>800</v>
      </c>
      <c r="T436">
        <f t="shared" si="41"/>
        <v>3.47</v>
      </c>
    </row>
    <row r="437" spans="1:20" x14ac:dyDescent="0.3">
      <c r="A437" t="s">
        <v>895</v>
      </c>
      <c r="B437" t="s">
        <v>896</v>
      </c>
      <c r="C437" t="s">
        <v>25</v>
      </c>
      <c r="D437" t="s">
        <v>31</v>
      </c>
      <c r="E437" s="1">
        <v>44763</v>
      </c>
      <c r="F437" t="s">
        <v>14</v>
      </c>
      <c r="G437">
        <v>3572</v>
      </c>
      <c r="H437">
        <v>2564</v>
      </c>
      <c r="I437">
        <v>2.58</v>
      </c>
      <c r="J437">
        <v>15</v>
      </c>
      <c r="K437">
        <f t="shared" ca="1" si="36"/>
        <v>1148</v>
      </c>
      <c r="L437" t="str">
        <f t="shared" si="37"/>
        <v>Average</v>
      </c>
      <c r="M437" t="str">
        <f>VLOOKUP(D437,'Faculty head'!$A$2:$B$5,2,FALSE)</f>
        <v>Dr. Sharma</v>
      </c>
      <c r="N437" t="str">
        <f t="shared" si="38"/>
        <v>YES</v>
      </c>
      <c r="P437" s="6" t="str">
        <f t="shared" si="39"/>
        <v>2022-2023</v>
      </c>
      <c r="S437" t="str">
        <f t="shared" ca="1" si="40"/>
        <v>0</v>
      </c>
      <c r="T437">
        <f t="shared" si="41"/>
        <v>2.58</v>
      </c>
    </row>
    <row r="438" spans="1:20" x14ac:dyDescent="0.3">
      <c r="A438" t="s">
        <v>897</v>
      </c>
      <c r="B438" t="s">
        <v>898</v>
      </c>
      <c r="C438" t="s">
        <v>54</v>
      </c>
      <c r="D438" t="s">
        <v>31</v>
      </c>
      <c r="E438" s="1">
        <v>45382</v>
      </c>
      <c r="F438" t="s">
        <v>14</v>
      </c>
      <c r="G438">
        <v>10473</v>
      </c>
      <c r="H438">
        <v>6758</v>
      </c>
      <c r="I438">
        <v>2.06</v>
      </c>
      <c r="J438">
        <v>89</v>
      </c>
      <c r="K438">
        <f t="shared" ca="1" si="36"/>
        <v>529</v>
      </c>
      <c r="L438" t="str">
        <f t="shared" si="37"/>
        <v>Average</v>
      </c>
      <c r="M438" t="str">
        <f>VLOOKUP(D438,'Faculty head'!$A$2:$B$5,2,FALSE)</f>
        <v>Dr. Sharma</v>
      </c>
      <c r="N438" t="str">
        <f t="shared" si="38"/>
        <v>YES</v>
      </c>
      <c r="P438" s="6" t="str">
        <f t="shared" si="39"/>
        <v>2024-2025</v>
      </c>
      <c r="S438" t="str">
        <f t="shared" ca="1" si="40"/>
        <v>0</v>
      </c>
      <c r="T438">
        <f t="shared" si="41"/>
        <v>2.06</v>
      </c>
    </row>
    <row r="439" spans="1:20" x14ac:dyDescent="0.3">
      <c r="A439" t="s">
        <v>899</v>
      </c>
      <c r="B439" t="s">
        <v>900</v>
      </c>
      <c r="C439" t="s">
        <v>54</v>
      </c>
      <c r="D439" t="s">
        <v>13</v>
      </c>
      <c r="E439" s="1">
        <v>45384</v>
      </c>
      <c r="F439" t="s">
        <v>14</v>
      </c>
      <c r="G439">
        <v>14206</v>
      </c>
      <c r="H439">
        <v>7664</v>
      </c>
      <c r="I439">
        <v>2.93</v>
      </c>
      <c r="J439">
        <v>107</v>
      </c>
      <c r="K439">
        <f t="shared" ca="1" si="36"/>
        <v>527</v>
      </c>
      <c r="L439" t="str">
        <f t="shared" si="37"/>
        <v>Average</v>
      </c>
      <c r="M439" t="str">
        <f>VLOOKUP(D439,'Faculty head'!$A$2:$B$5,2,FALSE)</f>
        <v xml:space="preserve"> Dr. Mehta</v>
      </c>
      <c r="N439" t="str">
        <f t="shared" si="38"/>
        <v>YES</v>
      </c>
      <c r="P439" s="6" t="str">
        <f t="shared" si="39"/>
        <v>2024-2025</v>
      </c>
      <c r="S439" t="str">
        <f t="shared" ca="1" si="40"/>
        <v>0</v>
      </c>
      <c r="T439">
        <f t="shared" si="41"/>
        <v>2.93</v>
      </c>
    </row>
    <row r="440" spans="1:20" x14ac:dyDescent="0.3">
      <c r="A440" t="s">
        <v>901</v>
      </c>
      <c r="B440" t="s">
        <v>902</v>
      </c>
      <c r="C440" t="s">
        <v>28</v>
      </c>
      <c r="D440" t="s">
        <v>13</v>
      </c>
      <c r="E440" s="1">
        <v>45027</v>
      </c>
      <c r="F440" t="s">
        <v>14</v>
      </c>
      <c r="G440">
        <v>13152</v>
      </c>
      <c r="H440">
        <v>5009</v>
      </c>
      <c r="I440">
        <v>3.55</v>
      </c>
      <c r="J440">
        <v>32</v>
      </c>
      <c r="K440">
        <f t="shared" ca="1" si="36"/>
        <v>884</v>
      </c>
      <c r="L440" t="str">
        <f t="shared" si="37"/>
        <v>Excellent</v>
      </c>
      <c r="M440" t="str">
        <f>VLOOKUP(D440,'Faculty head'!$A$2:$B$5,2,FALSE)</f>
        <v xml:space="preserve"> Dr. Mehta</v>
      </c>
      <c r="N440" t="str">
        <f t="shared" si="38"/>
        <v>NO</v>
      </c>
      <c r="P440" s="6" t="str">
        <f t="shared" si="39"/>
        <v>2023-2024</v>
      </c>
      <c r="S440" t="str">
        <f t="shared" ca="1" si="40"/>
        <v>0</v>
      </c>
      <c r="T440">
        <f t="shared" si="41"/>
        <v>3.55</v>
      </c>
    </row>
    <row r="441" spans="1:20" x14ac:dyDescent="0.3">
      <c r="A441" t="s">
        <v>903</v>
      </c>
      <c r="B441" t="s">
        <v>904</v>
      </c>
      <c r="C441" t="s">
        <v>57</v>
      </c>
      <c r="D441" t="s">
        <v>18</v>
      </c>
      <c r="E441" s="1">
        <v>45136</v>
      </c>
      <c r="F441" t="s">
        <v>14</v>
      </c>
      <c r="G441">
        <v>4765</v>
      </c>
      <c r="H441">
        <v>8911</v>
      </c>
      <c r="I441">
        <v>3.2</v>
      </c>
      <c r="J441">
        <v>98</v>
      </c>
      <c r="K441">
        <f t="shared" ca="1" si="36"/>
        <v>775</v>
      </c>
      <c r="L441" t="str">
        <f t="shared" si="37"/>
        <v>Good</v>
      </c>
      <c r="M441" t="str">
        <f>VLOOKUP(D441,'Faculty head'!$A$2:$B$5,2,FALSE)</f>
        <v>Dr. Roy</v>
      </c>
      <c r="N441" t="str">
        <f t="shared" si="38"/>
        <v>YES</v>
      </c>
      <c r="P441" s="6" t="str">
        <f t="shared" si="39"/>
        <v>2023-2024</v>
      </c>
      <c r="S441" t="str">
        <f t="shared" ca="1" si="40"/>
        <v>0</v>
      </c>
      <c r="T441">
        <f t="shared" si="41"/>
        <v>3.2</v>
      </c>
    </row>
    <row r="442" spans="1:20" x14ac:dyDescent="0.3">
      <c r="A442" t="s">
        <v>905</v>
      </c>
      <c r="B442" t="s">
        <v>906</v>
      </c>
      <c r="C442" t="s">
        <v>12</v>
      </c>
      <c r="D442" t="s">
        <v>62</v>
      </c>
      <c r="E442" s="1">
        <v>44885</v>
      </c>
      <c r="F442" t="s">
        <v>14</v>
      </c>
      <c r="G442">
        <v>5955</v>
      </c>
      <c r="H442">
        <v>2658</v>
      </c>
      <c r="I442">
        <v>2.09</v>
      </c>
      <c r="J442">
        <v>28</v>
      </c>
      <c r="K442">
        <f t="shared" ca="1" si="36"/>
        <v>1026</v>
      </c>
      <c r="L442" t="str">
        <f t="shared" si="37"/>
        <v>Average</v>
      </c>
      <c r="M442" t="str">
        <f>VLOOKUP(D442,'Faculty head'!$A$2:$B$5,2,FALSE)</f>
        <v>Dr. Sinha</v>
      </c>
      <c r="N442" t="str">
        <f t="shared" si="38"/>
        <v>NO</v>
      </c>
      <c r="P442" s="6" t="str">
        <f t="shared" si="39"/>
        <v>2022-2023</v>
      </c>
      <c r="S442" t="str">
        <f t="shared" ca="1" si="40"/>
        <v>0</v>
      </c>
      <c r="T442">
        <f t="shared" si="41"/>
        <v>2.09</v>
      </c>
    </row>
    <row r="443" spans="1:20" x14ac:dyDescent="0.3">
      <c r="A443" t="s">
        <v>907</v>
      </c>
      <c r="B443" t="s">
        <v>908</v>
      </c>
      <c r="C443" t="s">
        <v>54</v>
      </c>
      <c r="D443" t="s">
        <v>31</v>
      </c>
      <c r="E443" s="1">
        <v>45415</v>
      </c>
      <c r="F443" t="s">
        <v>14</v>
      </c>
      <c r="G443">
        <v>7836</v>
      </c>
      <c r="H443">
        <v>4315</v>
      </c>
      <c r="I443">
        <v>3.51</v>
      </c>
      <c r="J443">
        <v>21</v>
      </c>
      <c r="K443">
        <f t="shared" ca="1" si="36"/>
        <v>496</v>
      </c>
      <c r="L443" t="str">
        <f t="shared" si="37"/>
        <v>Excellent</v>
      </c>
      <c r="M443" t="str">
        <f>VLOOKUP(D443,'Faculty head'!$A$2:$B$5,2,FALSE)</f>
        <v>Dr. Sharma</v>
      </c>
      <c r="N443" t="str">
        <f t="shared" si="38"/>
        <v>YES</v>
      </c>
      <c r="P443" s="6" t="str">
        <f t="shared" si="39"/>
        <v>2024-2025</v>
      </c>
      <c r="S443" t="str">
        <f t="shared" ca="1" si="40"/>
        <v>0</v>
      </c>
      <c r="T443">
        <f t="shared" si="41"/>
        <v>3.51</v>
      </c>
    </row>
    <row r="444" spans="1:20" x14ac:dyDescent="0.3">
      <c r="A444" t="s">
        <v>909</v>
      </c>
      <c r="B444" t="s">
        <v>910</v>
      </c>
      <c r="C444" t="s">
        <v>54</v>
      </c>
      <c r="D444" t="s">
        <v>31</v>
      </c>
      <c r="E444" s="1">
        <v>45244</v>
      </c>
      <c r="F444" t="s">
        <v>39</v>
      </c>
      <c r="G444">
        <v>5721</v>
      </c>
      <c r="H444">
        <v>2408</v>
      </c>
      <c r="I444">
        <v>2.65</v>
      </c>
      <c r="J444">
        <v>95</v>
      </c>
      <c r="K444">
        <f t="shared" ca="1" si="36"/>
        <v>0</v>
      </c>
      <c r="L444" t="str">
        <f t="shared" si="37"/>
        <v>Average</v>
      </c>
      <c r="M444" t="str">
        <f>VLOOKUP(D444,'Faculty head'!$A$2:$B$5,2,FALSE)</f>
        <v>Dr. Sharma</v>
      </c>
      <c r="N444" t="str">
        <f t="shared" si="38"/>
        <v>NO</v>
      </c>
      <c r="P444" s="6" t="str">
        <f t="shared" si="39"/>
        <v>2023-2024</v>
      </c>
      <c r="S444" t="str">
        <f t="shared" ca="1" si="40"/>
        <v>0</v>
      </c>
      <c r="T444">
        <f t="shared" si="41"/>
        <v>2.65</v>
      </c>
    </row>
    <row r="445" spans="1:20" x14ac:dyDescent="0.3">
      <c r="A445" t="s">
        <v>911</v>
      </c>
      <c r="B445" t="s">
        <v>912</v>
      </c>
      <c r="C445" t="s">
        <v>17</v>
      </c>
      <c r="D445" t="s">
        <v>31</v>
      </c>
      <c r="E445" s="1">
        <v>45020</v>
      </c>
      <c r="F445" t="s">
        <v>14</v>
      </c>
      <c r="G445">
        <v>11681</v>
      </c>
      <c r="H445">
        <v>8380</v>
      </c>
      <c r="I445">
        <v>2.21</v>
      </c>
      <c r="J445">
        <v>116</v>
      </c>
      <c r="K445">
        <f t="shared" ca="1" si="36"/>
        <v>891</v>
      </c>
      <c r="L445" t="str">
        <f t="shared" si="37"/>
        <v>Average</v>
      </c>
      <c r="M445" t="str">
        <f>VLOOKUP(D445,'Faculty head'!$A$2:$B$5,2,FALSE)</f>
        <v>Dr. Sharma</v>
      </c>
      <c r="N445" t="str">
        <f t="shared" si="38"/>
        <v>YES</v>
      </c>
      <c r="P445" s="6" t="str">
        <f t="shared" si="39"/>
        <v>2023-2024</v>
      </c>
      <c r="S445" t="str">
        <f t="shared" ca="1" si="40"/>
        <v>0</v>
      </c>
      <c r="T445">
        <f t="shared" si="41"/>
        <v>2.21</v>
      </c>
    </row>
    <row r="446" spans="1:20" x14ac:dyDescent="0.3">
      <c r="A446" t="s">
        <v>913</v>
      </c>
      <c r="B446" t="s">
        <v>914</v>
      </c>
      <c r="C446" t="s">
        <v>57</v>
      </c>
      <c r="D446" t="s">
        <v>13</v>
      </c>
      <c r="E446" s="1">
        <v>44912</v>
      </c>
      <c r="F446" t="s">
        <v>14</v>
      </c>
      <c r="G446">
        <v>12943</v>
      </c>
      <c r="H446">
        <v>5191</v>
      </c>
      <c r="I446">
        <v>2.0099999999999998</v>
      </c>
      <c r="J446">
        <v>47</v>
      </c>
      <c r="K446">
        <f t="shared" ca="1" si="36"/>
        <v>999</v>
      </c>
      <c r="L446" t="str">
        <f t="shared" si="37"/>
        <v>Average</v>
      </c>
      <c r="M446" t="str">
        <f>VLOOKUP(D446,'Faculty head'!$A$2:$B$5,2,FALSE)</f>
        <v xml:space="preserve"> Dr. Mehta</v>
      </c>
      <c r="N446" t="str">
        <f t="shared" si="38"/>
        <v>NO</v>
      </c>
      <c r="P446" s="6" t="str">
        <f t="shared" si="39"/>
        <v>2022-2023</v>
      </c>
      <c r="S446" t="str">
        <f t="shared" ca="1" si="40"/>
        <v>0</v>
      </c>
      <c r="T446">
        <f t="shared" si="41"/>
        <v>2.0099999999999998</v>
      </c>
    </row>
    <row r="447" spans="1:20" x14ac:dyDescent="0.3">
      <c r="A447" t="s">
        <v>915</v>
      </c>
      <c r="B447" t="s">
        <v>916</v>
      </c>
      <c r="C447" t="s">
        <v>57</v>
      </c>
      <c r="D447" t="s">
        <v>13</v>
      </c>
      <c r="E447" s="1">
        <v>45444</v>
      </c>
      <c r="F447" t="s">
        <v>39</v>
      </c>
      <c r="G447">
        <v>5062</v>
      </c>
      <c r="H447">
        <v>5198</v>
      </c>
      <c r="I447">
        <v>2.69</v>
      </c>
      <c r="J447">
        <v>20</v>
      </c>
      <c r="K447">
        <f t="shared" ca="1" si="36"/>
        <v>0</v>
      </c>
      <c r="L447" t="str">
        <f t="shared" si="37"/>
        <v>Average</v>
      </c>
      <c r="M447" t="str">
        <f>VLOOKUP(D447,'Faculty head'!$A$2:$B$5,2,FALSE)</f>
        <v xml:space="preserve"> Dr. Mehta</v>
      </c>
      <c r="N447" t="str">
        <f t="shared" si="38"/>
        <v>YES</v>
      </c>
      <c r="P447" s="6" t="str">
        <f t="shared" si="39"/>
        <v>2024-2025</v>
      </c>
      <c r="S447" t="str">
        <f t="shared" ca="1" si="40"/>
        <v>0</v>
      </c>
      <c r="T447">
        <f t="shared" si="41"/>
        <v>2.69</v>
      </c>
    </row>
    <row r="448" spans="1:20" x14ac:dyDescent="0.3">
      <c r="A448" t="s">
        <v>917</v>
      </c>
      <c r="B448" t="s">
        <v>918</v>
      </c>
      <c r="C448" t="s">
        <v>28</v>
      </c>
      <c r="D448" t="s">
        <v>13</v>
      </c>
      <c r="E448" s="1">
        <v>45055</v>
      </c>
      <c r="F448" t="s">
        <v>14</v>
      </c>
      <c r="G448">
        <v>12038</v>
      </c>
      <c r="H448">
        <v>5910</v>
      </c>
      <c r="I448">
        <v>3.02</v>
      </c>
      <c r="J448">
        <v>117</v>
      </c>
      <c r="K448">
        <f t="shared" ca="1" si="36"/>
        <v>856</v>
      </c>
      <c r="L448" t="str">
        <f t="shared" si="37"/>
        <v>Good</v>
      </c>
      <c r="M448" t="str">
        <f>VLOOKUP(D448,'Faculty head'!$A$2:$B$5,2,FALSE)</f>
        <v xml:space="preserve"> Dr. Mehta</v>
      </c>
      <c r="N448" t="str">
        <f t="shared" si="38"/>
        <v>NO</v>
      </c>
      <c r="P448" s="6" t="str">
        <f t="shared" si="39"/>
        <v>2023-2024</v>
      </c>
      <c r="S448" t="str">
        <f t="shared" ca="1" si="40"/>
        <v>0</v>
      </c>
      <c r="T448">
        <f t="shared" si="41"/>
        <v>3.02</v>
      </c>
    </row>
    <row r="449" spans="1:20" x14ac:dyDescent="0.3">
      <c r="A449" t="s">
        <v>919</v>
      </c>
      <c r="B449" t="s">
        <v>920</v>
      </c>
      <c r="C449" t="s">
        <v>22</v>
      </c>
      <c r="D449" t="s">
        <v>62</v>
      </c>
      <c r="E449" s="1">
        <v>44627</v>
      </c>
      <c r="F449" t="s">
        <v>14</v>
      </c>
      <c r="G449">
        <v>12484</v>
      </c>
      <c r="H449">
        <v>3462</v>
      </c>
      <c r="I449">
        <v>2.93</v>
      </c>
      <c r="J449">
        <v>41</v>
      </c>
      <c r="K449">
        <f t="shared" ca="1" si="36"/>
        <v>1284</v>
      </c>
      <c r="L449" t="str">
        <f t="shared" si="37"/>
        <v>Average</v>
      </c>
      <c r="M449" t="str">
        <f>VLOOKUP(D449,'Faculty head'!$A$2:$B$5,2,FALSE)</f>
        <v>Dr. Sinha</v>
      </c>
      <c r="N449" t="str">
        <f t="shared" si="38"/>
        <v>NO</v>
      </c>
      <c r="P449" s="6" t="str">
        <f t="shared" si="39"/>
        <v>2022-2023</v>
      </c>
      <c r="S449" t="str">
        <f t="shared" ca="1" si="40"/>
        <v>0</v>
      </c>
      <c r="T449">
        <f t="shared" si="41"/>
        <v>2.93</v>
      </c>
    </row>
    <row r="450" spans="1:20" x14ac:dyDescent="0.3">
      <c r="A450" t="s">
        <v>921</v>
      </c>
      <c r="B450" t="s">
        <v>922</v>
      </c>
      <c r="C450" t="s">
        <v>17</v>
      </c>
      <c r="D450" t="s">
        <v>18</v>
      </c>
      <c r="E450" s="1">
        <v>44730</v>
      </c>
      <c r="F450" t="s">
        <v>14</v>
      </c>
      <c r="G450">
        <v>10278</v>
      </c>
      <c r="H450">
        <v>9891</v>
      </c>
      <c r="I450">
        <v>3.9</v>
      </c>
      <c r="J450">
        <v>105</v>
      </c>
      <c r="K450">
        <f t="shared" ca="1" si="36"/>
        <v>1181</v>
      </c>
      <c r="L450" t="str">
        <f t="shared" si="37"/>
        <v>Excellent</v>
      </c>
      <c r="M450" t="str">
        <f>VLOOKUP(D450,'Faculty head'!$A$2:$B$5,2,FALSE)</f>
        <v>Dr. Roy</v>
      </c>
      <c r="N450" t="str">
        <f t="shared" si="38"/>
        <v>YES</v>
      </c>
      <c r="P450" s="6" t="str">
        <f t="shared" si="39"/>
        <v>2022-2023</v>
      </c>
      <c r="S450" t="str">
        <f t="shared" ca="1" si="40"/>
        <v>0</v>
      </c>
      <c r="T450">
        <f t="shared" si="41"/>
        <v>3.9</v>
      </c>
    </row>
    <row r="451" spans="1:20" x14ac:dyDescent="0.3">
      <c r="A451" t="s">
        <v>923</v>
      </c>
      <c r="B451" t="s">
        <v>924</v>
      </c>
      <c r="C451" t="s">
        <v>36</v>
      </c>
      <c r="D451" t="s">
        <v>62</v>
      </c>
      <c r="E451" s="1">
        <v>45407</v>
      </c>
      <c r="F451" t="s">
        <v>19</v>
      </c>
      <c r="G451">
        <v>14666</v>
      </c>
      <c r="H451">
        <v>8402</v>
      </c>
      <c r="I451">
        <v>3.55</v>
      </c>
      <c r="J451">
        <v>22</v>
      </c>
      <c r="K451">
        <f t="shared" ref="K451:K514" ca="1" si="42">IF(F451="Enrolled",TODAY()-E451,0)</f>
        <v>0</v>
      </c>
      <c r="L451" t="str">
        <f t="shared" ref="L451:L514" si="43">_xlfn.IFS(I451&gt;=3.5,"Excellent",I451&gt;=3,"Good",I451&gt;=2,"Average",I451&lt;2,"Poor")</f>
        <v>Excellent</v>
      </c>
      <c r="M451" t="str">
        <f>VLOOKUP(D451,'Faculty head'!$A$2:$B$5,2,FALSE)</f>
        <v>Dr. Sinha</v>
      </c>
      <c r="N451" t="str">
        <f t="shared" ref="N451:N514" si="44">IF(H451&gt;=0.5*G451,"YES","NO")</f>
        <v>YES</v>
      </c>
      <c r="P451" s="6" t="str">
        <f t="shared" ref="P451:P514" si="45">YEAR(E451) &amp; "-" &amp; (YEAR(E451)+1)</f>
        <v>2024-2025</v>
      </c>
      <c r="S451">
        <f t="shared" ref="S451:S514" ca="1" si="46">IF(F451="Completed", TODAY()-E451, "0")</f>
        <v>504</v>
      </c>
      <c r="T451">
        <f t="shared" ref="T451:T514" si="47">INDEX(I:I, MATCH(A451, A:A, 0))</f>
        <v>3.55</v>
      </c>
    </row>
    <row r="452" spans="1:20" x14ac:dyDescent="0.3">
      <c r="A452" t="s">
        <v>925</v>
      </c>
      <c r="B452" t="s">
        <v>926</v>
      </c>
      <c r="C452" t="s">
        <v>57</v>
      </c>
      <c r="D452" t="s">
        <v>62</v>
      </c>
      <c r="E452" s="1">
        <v>45027</v>
      </c>
      <c r="F452" t="s">
        <v>14</v>
      </c>
      <c r="G452">
        <v>5773</v>
      </c>
      <c r="H452">
        <v>2234</v>
      </c>
      <c r="I452">
        <v>3.22</v>
      </c>
      <c r="J452">
        <v>1</v>
      </c>
      <c r="K452">
        <f t="shared" ca="1" si="42"/>
        <v>884</v>
      </c>
      <c r="L452" t="str">
        <f t="shared" si="43"/>
        <v>Good</v>
      </c>
      <c r="M452" t="str">
        <f>VLOOKUP(D452,'Faculty head'!$A$2:$B$5,2,FALSE)</f>
        <v>Dr. Sinha</v>
      </c>
      <c r="N452" t="str">
        <f t="shared" si="44"/>
        <v>NO</v>
      </c>
      <c r="P452" s="6" t="str">
        <f t="shared" si="45"/>
        <v>2023-2024</v>
      </c>
      <c r="S452" t="str">
        <f t="shared" ca="1" si="46"/>
        <v>0</v>
      </c>
      <c r="T452">
        <f t="shared" si="47"/>
        <v>3.22</v>
      </c>
    </row>
    <row r="453" spans="1:20" x14ac:dyDescent="0.3">
      <c r="A453" t="s">
        <v>927</v>
      </c>
      <c r="B453" t="s">
        <v>928</v>
      </c>
      <c r="C453" t="s">
        <v>17</v>
      </c>
      <c r="D453" t="s">
        <v>13</v>
      </c>
      <c r="E453" s="1">
        <v>45135</v>
      </c>
      <c r="F453" t="s">
        <v>19</v>
      </c>
      <c r="G453">
        <v>14561</v>
      </c>
      <c r="H453">
        <v>2548</v>
      </c>
      <c r="I453">
        <v>2.78</v>
      </c>
      <c r="J453">
        <v>73</v>
      </c>
      <c r="K453">
        <f t="shared" ca="1" si="42"/>
        <v>0</v>
      </c>
      <c r="L453" t="str">
        <f t="shared" si="43"/>
        <v>Average</v>
      </c>
      <c r="M453" t="str">
        <f>VLOOKUP(D453,'Faculty head'!$A$2:$B$5,2,FALSE)</f>
        <v xml:space="preserve"> Dr. Mehta</v>
      </c>
      <c r="N453" t="str">
        <f t="shared" si="44"/>
        <v>NO</v>
      </c>
      <c r="P453" s="6" t="str">
        <f t="shared" si="45"/>
        <v>2023-2024</v>
      </c>
      <c r="S453">
        <f t="shared" ca="1" si="46"/>
        <v>776</v>
      </c>
      <c r="T453">
        <f t="shared" si="47"/>
        <v>2.78</v>
      </c>
    </row>
    <row r="454" spans="1:20" x14ac:dyDescent="0.3">
      <c r="A454" t="s">
        <v>929</v>
      </c>
      <c r="B454" t="s">
        <v>930</v>
      </c>
      <c r="C454" t="s">
        <v>17</v>
      </c>
      <c r="D454" t="s">
        <v>62</v>
      </c>
      <c r="E454" s="1">
        <v>44665</v>
      </c>
      <c r="F454" t="s">
        <v>14</v>
      </c>
      <c r="G454">
        <v>10266</v>
      </c>
      <c r="H454">
        <v>7787</v>
      </c>
      <c r="I454">
        <v>2.36</v>
      </c>
      <c r="J454">
        <v>97</v>
      </c>
      <c r="K454">
        <f t="shared" ca="1" si="42"/>
        <v>1246</v>
      </c>
      <c r="L454" t="str">
        <f t="shared" si="43"/>
        <v>Average</v>
      </c>
      <c r="M454" t="str">
        <f>VLOOKUP(D454,'Faculty head'!$A$2:$B$5,2,FALSE)</f>
        <v>Dr. Sinha</v>
      </c>
      <c r="N454" t="str">
        <f t="shared" si="44"/>
        <v>YES</v>
      </c>
      <c r="P454" s="6" t="str">
        <f t="shared" si="45"/>
        <v>2022-2023</v>
      </c>
      <c r="S454" t="str">
        <f t="shared" ca="1" si="46"/>
        <v>0</v>
      </c>
      <c r="T454">
        <f t="shared" si="47"/>
        <v>2.36</v>
      </c>
    </row>
    <row r="455" spans="1:20" x14ac:dyDescent="0.3">
      <c r="A455" t="s">
        <v>931</v>
      </c>
      <c r="B455" t="s">
        <v>932</v>
      </c>
      <c r="C455" t="s">
        <v>57</v>
      </c>
      <c r="D455" t="s">
        <v>62</v>
      </c>
      <c r="E455" s="1">
        <v>45177</v>
      </c>
      <c r="F455" t="s">
        <v>14</v>
      </c>
      <c r="G455">
        <v>7631</v>
      </c>
      <c r="H455">
        <v>3737</v>
      </c>
      <c r="I455">
        <v>3.84</v>
      </c>
      <c r="J455">
        <v>84</v>
      </c>
      <c r="K455">
        <f t="shared" ca="1" si="42"/>
        <v>734</v>
      </c>
      <c r="L455" t="str">
        <f t="shared" si="43"/>
        <v>Excellent</v>
      </c>
      <c r="M455" t="str">
        <f>VLOOKUP(D455,'Faculty head'!$A$2:$B$5,2,FALSE)</f>
        <v>Dr. Sinha</v>
      </c>
      <c r="N455" t="str">
        <f t="shared" si="44"/>
        <v>NO</v>
      </c>
      <c r="P455" s="6" t="str">
        <f t="shared" si="45"/>
        <v>2023-2024</v>
      </c>
      <c r="S455" t="str">
        <f t="shared" ca="1" si="46"/>
        <v>0</v>
      </c>
      <c r="T455">
        <f t="shared" si="47"/>
        <v>3.84</v>
      </c>
    </row>
    <row r="456" spans="1:20" x14ac:dyDescent="0.3">
      <c r="A456" t="s">
        <v>933</v>
      </c>
      <c r="B456" t="s">
        <v>934</v>
      </c>
      <c r="C456" t="s">
        <v>17</v>
      </c>
      <c r="D456" t="s">
        <v>13</v>
      </c>
      <c r="E456" s="1">
        <v>44606</v>
      </c>
      <c r="F456" t="s">
        <v>39</v>
      </c>
      <c r="G456">
        <v>8113</v>
      </c>
      <c r="H456">
        <v>5772</v>
      </c>
      <c r="I456">
        <v>2.13</v>
      </c>
      <c r="J456">
        <v>23</v>
      </c>
      <c r="K456">
        <f t="shared" ca="1" si="42"/>
        <v>0</v>
      </c>
      <c r="L456" t="str">
        <f t="shared" si="43"/>
        <v>Average</v>
      </c>
      <c r="M456" t="str">
        <f>VLOOKUP(D456,'Faculty head'!$A$2:$B$5,2,FALSE)</f>
        <v xml:space="preserve"> Dr. Mehta</v>
      </c>
      <c r="N456" t="str">
        <f t="shared" si="44"/>
        <v>YES</v>
      </c>
      <c r="P456" s="6" t="str">
        <f t="shared" si="45"/>
        <v>2022-2023</v>
      </c>
      <c r="S456" t="str">
        <f t="shared" ca="1" si="46"/>
        <v>0</v>
      </c>
      <c r="T456">
        <f t="shared" si="47"/>
        <v>2.13</v>
      </c>
    </row>
    <row r="457" spans="1:20" x14ac:dyDescent="0.3">
      <c r="A457" t="s">
        <v>935</v>
      </c>
      <c r="B457" t="s">
        <v>936</v>
      </c>
      <c r="C457" t="s">
        <v>54</v>
      </c>
      <c r="D457" t="s">
        <v>31</v>
      </c>
      <c r="E457" s="1">
        <v>44581</v>
      </c>
      <c r="F457" t="s">
        <v>39</v>
      </c>
      <c r="G457">
        <v>8188</v>
      </c>
      <c r="H457">
        <v>5814</v>
      </c>
      <c r="I457">
        <v>3.94</v>
      </c>
      <c r="J457">
        <v>48</v>
      </c>
      <c r="K457">
        <f t="shared" ca="1" si="42"/>
        <v>0</v>
      </c>
      <c r="L457" t="str">
        <f t="shared" si="43"/>
        <v>Excellent</v>
      </c>
      <c r="M457" t="str">
        <f>VLOOKUP(D457,'Faculty head'!$A$2:$B$5,2,FALSE)</f>
        <v>Dr. Sharma</v>
      </c>
      <c r="N457" t="str">
        <f t="shared" si="44"/>
        <v>YES</v>
      </c>
      <c r="P457" s="6" t="str">
        <f t="shared" si="45"/>
        <v>2022-2023</v>
      </c>
      <c r="S457" t="str">
        <f t="shared" ca="1" si="46"/>
        <v>0</v>
      </c>
      <c r="T457">
        <f t="shared" si="47"/>
        <v>3.94</v>
      </c>
    </row>
    <row r="458" spans="1:20" x14ac:dyDescent="0.3">
      <c r="A458" t="s">
        <v>937</v>
      </c>
      <c r="B458" t="s">
        <v>938</v>
      </c>
      <c r="C458" t="s">
        <v>36</v>
      </c>
      <c r="D458" t="s">
        <v>13</v>
      </c>
      <c r="E458" s="1">
        <v>45397</v>
      </c>
      <c r="F458" t="s">
        <v>14</v>
      </c>
      <c r="G458">
        <v>11072</v>
      </c>
      <c r="H458">
        <v>3466</v>
      </c>
      <c r="I458">
        <v>2.4700000000000002</v>
      </c>
      <c r="J458">
        <v>2</v>
      </c>
      <c r="K458">
        <f t="shared" ca="1" si="42"/>
        <v>514</v>
      </c>
      <c r="L458" t="str">
        <f t="shared" si="43"/>
        <v>Average</v>
      </c>
      <c r="M458" t="str">
        <f>VLOOKUP(D458,'Faculty head'!$A$2:$B$5,2,FALSE)</f>
        <v xml:space="preserve"> Dr. Mehta</v>
      </c>
      <c r="N458" t="str">
        <f t="shared" si="44"/>
        <v>NO</v>
      </c>
      <c r="P458" s="6" t="str">
        <f t="shared" si="45"/>
        <v>2024-2025</v>
      </c>
      <c r="S458" t="str">
        <f t="shared" ca="1" si="46"/>
        <v>0</v>
      </c>
      <c r="T458">
        <f t="shared" si="47"/>
        <v>2.4700000000000002</v>
      </c>
    </row>
    <row r="459" spans="1:20" x14ac:dyDescent="0.3">
      <c r="A459" t="s">
        <v>939</v>
      </c>
      <c r="B459" t="s">
        <v>940</v>
      </c>
      <c r="C459" t="s">
        <v>25</v>
      </c>
      <c r="D459" t="s">
        <v>31</v>
      </c>
      <c r="E459" s="1">
        <v>45338</v>
      </c>
      <c r="F459" t="s">
        <v>14</v>
      </c>
      <c r="G459">
        <v>10070</v>
      </c>
      <c r="H459">
        <v>6381</v>
      </c>
      <c r="I459">
        <v>2.36</v>
      </c>
      <c r="J459">
        <v>111</v>
      </c>
      <c r="K459">
        <f t="shared" ca="1" si="42"/>
        <v>573</v>
      </c>
      <c r="L459" t="str">
        <f t="shared" si="43"/>
        <v>Average</v>
      </c>
      <c r="M459" t="str">
        <f>VLOOKUP(D459,'Faculty head'!$A$2:$B$5,2,FALSE)</f>
        <v>Dr. Sharma</v>
      </c>
      <c r="N459" t="str">
        <f t="shared" si="44"/>
        <v>YES</v>
      </c>
      <c r="P459" s="6" t="str">
        <f t="shared" si="45"/>
        <v>2024-2025</v>
      </c>
      <c r="S459" t="str">
        <f t="shared" ca="1" si="46"/>
        <v>0</v>
      </c>
      <c r="T459">
        <f t="shared" si="47"/>
        <v>2.36</v>
      </c>
    </row>
    <row r="460" spans="1:20" x14ac:dyDescent="0.3">
      <c r="A460" t="s">
        <v>941</v>
      </c>
      <c r="B460" t="s">
        <v>942</v>
      </c>
      <c r="C460" t="s">
        <v>25</v>
      </c>
      <c r="D460" t="s">
        <v>18</v>
      </c>
      <c r="E460" s="1">
        <v>44648</v>
      </c>
      <c r="F460" t="s">
        <v>19</v>
      </c>
      <c r="G460">
        <v>10311</v>
      </c>
      <c r="H460">
        <v>1376</v>
      </c>
      <c r="I460">
        <v>2.76</v>
      </c>
      <c r="J460">
        <v>104</v>
      </c>
      <c r="K460">
        <f t="shared" ca="1" si="42"/>
        <v>0</v>
      </c>
      <c r="L460" t="str">
        <f t="shared" si="43"/>
        <v>Average</v>
      </c>
      <c r="M460" t="str">
        <f>VLOOKUP(D460,'Faculty head'!$A$2:$B$5,2,FALSE)</f>
        <v>Dr. Roy</v>
      </c>
      <c r="N460" t="str">
        <f t="shared" si="44"/>
        <v>NO</v>
      </c>
      <c r="P460" s="6" t="str">
        <f t="shared" si="45"/>
        <v>2022-2023</v>
      </c>
      <c r="S460">
        <f t="shared" ca="1" si="46"/>
        <v>1263</v>
      </c>
      <c r="T460">
        <f t="shared" si="47"/>
        <v>2.76</v>
      </c>
    </row>
    <row r="461" spans="1:20" x14ac:dyDescent="0.3">
      <c r="A461" t="s">
        <v>943</v>
      </c>
      <c r="B461" t="s">
        <v>944</v>
      </c>
      <c r="C461" t="s">
        <v>36</v>
      </c>
      <c r="D461" t="s">
        <v>31</v>
      </c>
      <c r="E461" s="1">
        <v>45308</v>
      </c>
      <c r="F461" t="s">
        <v>14</v>
      </c>
      <c r="G461">
        <v>7796</v>
      </c>
      <c r="H461">
        <v>7561</v>
      </c>
      <c r="I461">
        <v>2.42</v>
      </c>
      <c r="J461">
        <v>102</v>
      </c>
      <c r="K461">
        <f t="shared" ca="1" si="42"/>
        <v>603</v>
      </c>
      <c r="L461" t="str">
        <f t="shared" si="43"/>
        <v>Average</v>
      </c>
      <c r="M461" t="str">
        <f>VLOOKUP(D461,'Faculty head'!$A$2:$B$5,2,FALSE)</f>
        <v>Dr. Sharma</v>
      </c>
      <c r="N461" t="str">
        <f t="shared" si="44"/>
        <v>YES</v>
      </c>
      <c r="P461" s="6" t="str">
        <f t="shared" si="45"/>
        <v>2024-2025</v>
      </c>
      <c r="S461" t="str">
        <f t="shared" ca="1" si="46"/>
        <v>0</v>
      </c>
      <c r="T461">
        <f t="shared" si="47"/>
        <v>2.42</v>
      </c>
    </row>
    <row r="462" spans="1:20" x14ac:dyDescent="0.3">
      <c r="A462" t="s">
        <v>945</v>
      </c>
      <c r="B462" t="s">
        <v>946</v>
      </c>
      <c r="C462" t="s">
        <v>17</v>
      </c>
      <c r="D462" t="s">
        <v>18</v>
      </c>
      <c r="E462" s="1">
        <v>45366</v>
      </c>
      <c r="F462" t="s">
        <v>14</v>
      </c>
      <c r="G462">
        <v>3923</v>
      </c>
      <c r="H462">
        <v>9125</v>
      </c>
      <c r="I462">
        <v>3.36</v>
      </c>
      <c r="J462">
        <v>63</v>
      </c>
      <c r="K462">
        <f t="shared" ca="1" si="42"/>
        <v>545</v>
      </c>
      <c r="L462" t="str">
        <f t="shared" si="43"/>
        <v>Good</v>
      </c>
      <c r="M462" t="str">
        <f>VLOOKUP(D462,'Faculty head'!$A$2:$B$5,2,FALSE)</f>
        <v>Dr. Roy</v>
      </c>
      <c r="N462" t="str">
        <f t="shared" si="44"/>
        <v>YES</v>
      </c>
      <c r="P462" s="6" t="str">
        <f t="shared" si="45"/>
        <v>2024-2025</v>
      </c>
      <c r="S462" t="str">
        <f t="shared" ca="1" si="46"/>
        <v>0</v>
      </c>
      <c r="T462">
        <f t="shared" si="47"/>
        <v>3.36</v>
      </c>
    </row>
    <row r="463" spans="1:20" x14ac:dyDescent="0.3">
      <c r="A463" t="s">
        <v>947</v>
      </c>
      <c r="B463" t="s">
        <v>948</v>
      </c>
      <c r="C463" t="s">
        <v>57</v>
      </c>
      <c r="D463" t="s">
        <v>18</v>
      </c>
      <c r="E463" s="1">
        <v>44968</v>
      </c>
      <c r="F463" t="s">
        <v>19</v>
      </c>
      <c r="G463">
        <v>11697</v>
      </c>
      <c r="H463">
        <v>6392</v>
      </c>
      <c r="I463">
        <v>2.61</v>
      </c>
      <c r="J463">
        <v>3</v>
      </c>
      <c r="K463">
        <f t="shared" ca="1" si="42"/>
        <v>0</v>
      </c>
      <c r="L463" t="str">
        <f t="shared" si="43"/>
        <v>Average</v>
      </c>
      <c r="M463" t="str">
        <f>VLOOKUP(D463,'Faculty head'!$A$2:$B$5,2,FALSE)</f>
        <v>Dr. Roy</v>
      </c>
      <c r="N463" t="str">
        <f t="shared" si="44"/>
        <v>YES</v>
      </c>
      <c r="P463" s="6" t="str">
        <f t="shared" si="45"/>
        <v>2023-2024</v>
      </c>
      <c r="S463">
        <f t="shared" ca="1" si="46"/>
        <v>943</v>
      </c>
      <c r="T463">
        <f t="shared" si="47"/>
        <v>2.61</v>
      </c>
    </row>
    <row r="464" spans="1:20" x14ac:dyDescent="0.3">
      <c r="A464" t="s">
        <v>949</v>
      </c>
      <c r="B464" t="s">
        <v>950</v>
      </c>
      <c r="C464" t="s">
        <v>28</v>
      </c>
      <c r="D464" t="s">
        <v>18</v>
      </c>
      <c r="E464" s="1">
        <v>45440</v>
      </c>
      <c r="F464" t="s">
        <v>14</v>
      </c>
      <c r="G464">
        <v>2666</v>
      </c>
      <c r="H464">
        <v>2729</v>
      </c>
      <c r="I464">
        <v>2.94</v>
      </c>
      <c r="J464">
        <v>10</v>
      </c>
      <c r="K464">
        <f t="shared" ca="1" si="42"/>
        <v>471</v>
      </c>
      <c r="L464" t="str">
        <f t="shared" si="43"/>
        <v>Average</v>
      </c>
      <c r="M464" t="str">
        <f>VLOOKUP(D464,'Faculty head'!$A$2:$B$5,2,FALSE)</f>
        <v>Dr. Roy</v>
      </c>
      <c r="N464" t="str">
        <f t="shared" si="44"/>
        <v>YES</v>
      </c>
      <c r="P464" s="6" t="str">
        <f t="shared" si="45"/>
        <v>2024-2025</v>
      </c>
      <c r="S464" t="str">
        <f t="shared" ca="1" si="46"/>
        <v>0</v>
      </c>
      <c r="T464">
        <f t="shared" si="47"/>
        <v>2.94</v>
      </c>
    </row>
    <row r="465" spans="1:20" x14ac:dyDescent="0.3">
      <c r="A465" t="s">
        <v>951</v>
      </c>
      <c r="B465" t="s">
        <v>952</v>
      </c>
      <c r="C465" t="s">
        <v>12</v>
      </c>
      <c r="D465" t="s">
        <v>62</v>
      </c>
      <c r="E465" s="1">
        <v>44650</v>
      </c>
      <c r="F465" t="s">
        <v>14</v>
      </c>
      <c r="G465">
        <v>7947</v>
      </c>
      <c r="H465">
        <v>1</v>
      </c>
      <c r="I465">
        <v>3.25</v>
      </c>
      <c r="J465">
        <v>60</v>
      </c>
      <c r="K465">
        <f t="shared" ca="1" si="42"/>
        <v>1261</v>
      </c>
      <c r="L465" t="str">
        <f t="shared" si="43"/>
        <v>Good</v>
      </c>
      <c r="M465" t="str">
        <f>VLOOKUP(D465,'Faculty head'!$A$2:$B$5,2,FALSE)</f>
        <v>Dr. Sinha</v>
      </c>
      <c r="N465" t="str">
        <f t="shared" si="44"/>
        <v>NO</v>
      </c>
      <c r="P465" s="6" t="str">
        <f t="shared" si="45"/>
        <v>2022-2023</v>
      </c>
      <c r="S465" t="str">
        <f t="shared" ca="1" si="46"/>
        <v>0</v>
      </c>
      <c r="T465">
        <f t="shared" si="47"/>
        <v>3.25</v>
      </c>
    </row>
    <row r="466" spans="1:20" x14ac:dyDescent="0.3">
      <c r="A466" t="s">
        <v>953</v>
      </c>
      <c r="B466" t="s">
        <v>954</v>
      </c>
      <c r="C466" t="s">
        <v>22</v>
      </c>
      <c r="D466" t="s">
        <v>31</v>
      </c>
      <c r="E466" s="1">
        <v>44983</v>
      </c>
      <c r="F466" t="s">
        <v>19</v>
      </c>
      <c r="G466">
        <v>10596</v>
      </c>
      <c r="H466">
        <v>9803</v>
      </c>
      <c r="I466">
        <v>2.16</v>
      </c>
      <c r="J466">
        <v>118</v>
      </c>
      <c r="K466">
        <f t="shared" ca="1" si="42"/>
        <v>0</v>
      </c>
      <c r="L466" t="str">
        <f t="shared" si="43"/>
        <v>Average</v>
      </c>
      <c r="M466" t="str">
        <f>VLOOKUP(D466,'Faculty head'!$A$2:$B$5,2,FALSE)</f>
        <v>Dr. Sharma</v>
      </c>
      <c r="N466" t="str">
        <f t="shared" si="44"/>
        <v>YES</v>
      </c>
      <c r="P466" s="6" t="str">
        <f t="shared" si="45"/>
        <v>2023-2024</v>
      </c>
      <c r="S466">
        <f t="shared" ca="1" si="46"/>
        <v>928</v>
      </c>
      <c r="T466">
        <f t="shared" si="47"/>
        <v>2.16</v>
      </c>
    </row>
    <row r="467" spans="1:20" x14ac:dyDescent="0.3">
      <c r="A467" t="s">
        <v>955</v>
      </c>
      <c r="B467" t="s">
        <v>956</v>
      </c>
      <c r="C467" t="s">
        <v>54</v>
      </c>
      <c r="D467" t="s">
        <v>31</v>
      </c>
      <c r="E467" s="1">
        <v>44807</v>
      </c>
      <c r="F467" t="s">
        <v>14</v>
      </c>
      <c r="G467">
        <v>8634</v>
      </c>
      <c r="H467">
        <v>3087</v>
      </c>
      <c r="I467">
        <v>3.44</v>
      </c>
      <c r="J467">
        <v>41</v>
      </c>
      <c r="K467">
        <f t="shared" ca="1" si="42"/>
        <v>1104</v>
      </c>
      <c r="L467" t="str">
        <f t="shared" si="43"/>
        <v>Good</v>
      </c>
      <c r="M467" t="str">
        <f>VLOOKUP(D467,'Faculty head'!$A$2:$B$5,2,FALSE)</f>
        <v>Dr. Sharma</v>
      </c>
      <c r="N467" t="str">
        <f t="shared" si="44"/>
        <v>NO</v>
      </c>
      <c r="P467" s="6" t="str">
        <f t="shared" si="45"/>
        <v>2022-2023</v>
      </c>
      <c r="S467" t="str">
        <f t="shared" ca="1" si="46"/>
        <v>0</v>
      </c>
      <c r="T467">
        <f t="shared" si="47"/>
        <v>3.44</v>
      </c>
    </row>
    <row r="468" spans="1:20" x14ac:dyDescent="0.3">
      <c r="A468" t="s">
        <v>957</v>
      </c>
      <c r="B468" t="s">
        <v>958</v>
      </c>
      <c r="C468" t="s">
        <v>28</v>
      </c>
      <c r="D468" t="s">
        <v>31</v>
      </c>
      <c r="E468" s="1">
        <v>45060</v>
      </c>
      <c r="F468" t="s">
        <v>19</v>
      </c>
      <c r="G468">
        <v>10367</v>
      </c>
      <c r="H468">
        <v>4879</v>
      </c>
      <c r="I468">
        <v>3.24</v>
      </c>
      <c r="J468">
        <v>110</v>
      </c>
      <c r="K468">
        <f t="shared" ca="1" si="42"/>
        <v>0</v>
      </c>
      <c r="L468" t="str">
        <f t="shared" si="43"/>
        <v>Good</v>
      </c>
      <c r="M468" t="str">
        <f>VLOOKUP(D468,'Faculty head'!$A$2:$B$5,2,FALSE)</f>
        <v>Dr. Sharma</v>
      </c>
      <c r="N468" t="str">
        <f t="shared" si="44"/>
        <v>NO</v>
      </c>
      <c r="P468" s="6" t="str">
        <f t="shared" si="45"/>
        <v>2023-2024</v>
      </c>
      <c r="S468">
        <f t="shared" ca="1" si="46"/>
        <v>851</v>
      </c>
      <c r="T468">
        <f t="shared" si="47"/>
        <v>3.24</v>
      </c>
    </row>
    <row r="469" spans="1:20" x14ac:dyDescent="0.3">
      <c r="A469" t="s">
        <v>959</v>
      </c>
      <c r="B469" t="s">
        <v>960</v>
      </c>
      <c r="C469" t="s">
        <v>17</v>
      </c>
      <c r="D469" t="s">
        <v>13</v>
      </c>
      <c r="E469" s="1">
        <v>44765</v>
      </c>
      <c r="F469" t="s">
        <v>19</v>
      </c>
      <c r="G469">
        <v>10339</v>
      </c>
      <c r="H469">
        <v>2913</v>
      </c>
      <c r="I469">
        <v>2.92</v>
      </c>
      <c r="J469">
        <v>49</v>
      </c>
      <c r="K469">
        <f t="shared" ca="1" si="42"/>
        <v>0</v>
      </c>
      <c r="L469" t="str">
        <f t="shared" si="43"/>
        <v>Average</v>
      </c>
      <c r="M469" t="str">
        <f>VLOOKUP(D469,'Faculty head'!$A$2:$B$5,2,FALSE)</f>
        <v xml:space="preserve"> Dr. Mehta</v>
      </c>
      <c r="N469" t="str">
        <f t="shared" si="44"/>
        <v>NO</v>
      </c>
      <c r="P469" s="6" t="str">
        <f t="shared" si="45"/>
        <v>2022-2023</v>
      </c>
      <c r="S469">
        <f t="shared" ca="1" si="46"/>
        <v>1146</v>
      </c>
      <c r="T469">
        <f t="shared" si="47"/>
        <v>2.92</v>
      </c>
    </row>
    <row r="470" spans="1:20" x14ac:dyDescent="0.3">
      <c r="A470" t="s">
        <v>961</v>
      </c>
      <c r="B470" t="s">
        <v>962</v>
      </c>
      <c r="C470" t="s">
        <v>57</v>
      </c>
      <c r="D470" t="s">
        <v>13</v>
      </c>
      <c r="E470" s="1">
        <v>45339</v>
      </c>
      <c r="F470" t="s">
        <v>19</v>
      </c>
      <c r="G470">
        <v>5503</v>
      </c>
      <c r="H470">
        <v>9605</v>
      </c>
      <c r="I470">
        <v>3.96</v>
      </c>
      <c r="J470">
        <v>35</v>
      </c>
      <c r="K470">
        <f t="shared" ca="1" si="42"/>
        <v>0</v>
      </c>
      <c r="L470" t="str">
        <f t="shared" si="43"/>
        <v>Excellent</v>
      </c>
      <c r="M470" t="str">
        <f>VLOOKUP(D470,'Faculty head'!$A$2:$B$5,2,FALSE)</f>
        <v xml:space="preserve"> Dr. Mehta</v>
      </c>
      <c r="N470" t="str">
        <f t="shared" si="44"/>
        <v>YES</v>
      </c>
      <c r="P470" s="6" t="str">
        <f t="shared" si="45"/>
        <v>2024-2025</v>
      </c>
      <c r="S470">
        <f t="shared" ca="1" si="46"/>
        <v>572</v>
      </c>
      <c r="T470">
        <f t="shared" si="47"/>
        <v>3.96</v>
      </c>
    </row>
    <row r="471" spans="1:20" x14ac:dyDescent="0.3">
      <c r="A471" t="s">
        <v>963</v>
      </c>
      <c r="B471" t="s">
        <v>964</v>
      </c>
      <c r="C471" t="s">
        <v>25</v>
      </c>
      <c r="D471" t="s">
        <v>18</v>
      </c>
      <c r="E471" s="1">
        <v>44997</v>
      </c>
      <c r="F471" t="s">
        <v>19</v>
      </c>
      <c r="G471">
        <v>7289</v>
      </c>
      <c r="H471">
        <v>3200</v>
      </c>
      <c r="I471">
        <v>3.83</v>
      </c>
      <c r="J471">
        <v>73</v>
      </c>
      <c r="K471">
        <f t="shared" ca="1" si="42"/>
        <v>0</v>
      </c>
      <c r="L471" t="str">
        <f t="shared" si="43"/>
        <v>Excellent</v>
      </c>
      <c r="M471" t="str">
        <f>VLOOKUP(D471,'Faculty head'!$A$2:$B$5,2,FALSE)</f>
        <v>Dr. Roy</v>
      </c>
      <c r="N471" t="str">
        <f t="shared" si="44"/>
        <v>NO</v>
      </c>
      <c r="P471" s="6" t="str">
        <f t="shared" si="45"/>
        <v>2023-2024</v>
      </c>
      <c r="S471">
        <f t="shared" ca="1" si="46"/>
        <v>914</v>
      </c>
      <c r="T471">
        <f t="shared" si="47"/>
        <v>3.83</v>
      </c>
    </row>
    <row r="472" spans="1:20" x14ac:dyDescent="0.3">
      <c r="A472" t="s">
        <v>965</v>
      </c>
      <c r="B472" t="s">
        <v>966</v>
      </c>
      <c r="C472" t="s">
        <v>25</v>
      </c>
      <c r="D472" t="s">
        <v>13</v>
      </c>
      <c r="E472" s="1">
        <v>44684</v>
      </c>
      <c r="F472" t="s">
        <v>14</v>
      </c>
      <c r="G472">
        <v>11474</v>
      </c>
      <c r="H472">
        <v>6902</v>
      </c>
      <c r="I472">
        <v>3.46</v>
      </c>
      <c r="J472">
        <v>91</v>
      </c>
      <c r="K472">
        <f t="shared" ca="1" si="42"/>
        <v>1227</v>
      </c>
      <c r="L472" t="str">
        <f t="shared" si="43"/>
        <v>Good</v>
      </c>
      <c r="M472" t="str">
        <f>VLOOKUP(D472,'Faculty head'!$A$2:$B$5,2,FALSE)</f>
        <v xml:space="preserve"> Dr. Mehta</v>
      </c>
      <c r="N472" t="str">
        <f t="shared" si="44"/>
        <v>YES</v>
      </c>
      <c r="P472" s="6" t="str">
        <f t="shared" si="45"/>
        <v>2022-2023</v>
      </c>
      <c r="S472" t="str">
        <f t="shared" ca="1" si="46"/>
        <v>0</v>
      </c>
      <c r="T472">
        <f t="shared" si="47"/>
        <v>3.46</v>
      </c>
    </row>
    <row r="473" spans="1:20" x14ac:dyDescent="0.3">
      <c r="A473" t="s">
        <v>967</v>
      </c>
      <c r="B473" t="s">
        <v>968</v>
      </c>
      <c r="C473" t="s">
        <v>28</v>
      </c>
      <c r="D473" t="s">
        <v>13</v>
      </c>
      <c r="E473" s="1">
        <v>45416</v>
      </c>
      <c r="F473" t="s">
        <v>39</v>
      </c>
      <c r="G473">
        <v>10970</v>
      </c>
      <c r="H473">
        <v>8625</v>
      </c>
      <c r="I473">
        <v>3.51</v>
      </c>
      <c r="J473">
        <v>9</v>
      </c>
      <c r="K473">
        <f t="shared" ca="1" si="42"/>
        <v>0</v>
      </c>
      <c r="L473" t="str">
        <f t="shared" si="43"/>
        <v>Excellent</v>
      </c>
      <c r="M473" t="str">
        <f>VLOOKUP(D473,'Faculty head'!$A$2:$B$5,2,FALSE)</f>
        <v xml:space="preserve"> Dr. Mehta</v>
      </c>
      <c r="N473" t="str">
        <f t="shared" si="44"/>
        <v>YES</v>
      </c>
      <c r="P473" s="6" t="str">
        <f t="shared" si="45"/>
        <v>2024-2025</v>
      </c>
      <c r="S473" t="str">
        <f t="shared" ca="1" si="46"/>
        <v>0</v>
      </c>
      <c r="T473">
        <f t="shared" si="47"/>
        <v>3.51</v>
      </c>
    </row>
    <row r="474" spans="1:20" x14ac:dyDescent="0.3">
      <c r="A474" t="s">
        <v>969</v>
      </c>
      <c r="B474" t="s">
        <v>970</v>
      </c>
      <c r="C474" t="s">
        <v>25</v>
      </c>
      <c r="D474" t="s">
        <v>13</v>
      </c>
      <c r="E474" s="1">
        <v>45260</v>
      </c>
      <c r="F474" t="s">
        <v>19</v>
      </c>
      <c r="G474">
        <v>10927</v>
      </c>
      <c r="H474">
        <v>1469</v>
      </c>
      <c r="I474">
        <v>3.19</v>
      </c>
      <c r="J474">
        <v>31</v>
      </c>
      <c r="K474">
        <f t="shared" ca="1" si="42"/>
        <v>0</v>
      </c>
      <c r="L474" t="str">
        <f t="shared" si="43"/>
        <v>Good</v>
      </c>
      <c r="M474" t="str">
        <f>VLOOKUP(D474,'Faculty head'!$A$2:$B$5,2,FALSE)</f>
        <v xml:space="preserve"> Dr. Mehta</v>
      </c>
      <c r="N474" t="str">
        <f t="shared" si="44"/>
        <v>NO</v>
      </c>
      <c r="P474" s="6" t="str">
        <f t="shared" si="45"/>
        <v>2023-2024</v>
      </c>
      <c r="S474">
        <f t="shared" ca="1" si="46"/>
        <v>651</v>
      </c>
      <c r="T474">
        <f t="shared" si="47"/>
        <v>3.19</v>
      </c>
    </row>
    <row r="475" spans="1:20" x14ac:dyDescent="0.3">
      <c r="A475" t="s">
        <v>971</v>
      </c>
      <c r="B475" t="s">
        <v>972</v>
      </c>
      <c r="C475" t="s">
        <v>36</v>
      </c>
      <c r="D475" t="s">
        <v>62</v>
      </c>
      <c r="E475" s="1">
        <v>44765</v>
      </c>
      <c r="F475" t="s">
        <v>14</v>
      </c>
      <c r="G475">
        <v>8469</v>
      </c>
      <c r="H475">
        <v>371</v>
      </c>
      <c r="I475">
        <v>3.71</v>
      </c>
      <c r="J475">
        <v>9</v>
      </c>
      <c r="K475">
        <f t="shared" ca="1" si="42"/>
        <v>1146</v>
      </c>
      <c r="L475" t="str">
        <f t="shared" si="43"/>
        <v>Excellent</v>
      </c>
      <c r="M475" t="str">
        <f>VLOOKUP(D475,'Faculty head'!$A$2:$B$5,2,FALSE)</f>
        <v>Dr. Sinha</v>
      </c>
      <c r="N475" t="str">
        <f t="shared" si="44"/>
        <v>NO</v>
      </c>
      <c r="P475" s="6" t="str">
        <f t="shared" si="45"/>
        <v>2022-2023</v>
      </c>
      <c r="S475" t="str">
        <f t="shared" ca="1" si="46"/>
        <v>0</v>
      </c>
      <c r="T475">
        <f t="shared" si="47"/>
        <v>3.71</v>
      </c>
    </row>
    <row r="476" spans="1:20" x14ac:dyDescent="0.3">
      <c r="A476" t="s">
        <v>973</v>
      </c>
      <c r="B476" t="s">
        <v>974</v>
      </c>
      <c r="C476" t="s">
        <v>57</v>
      </c>
      <c r="D476" t="s">
        <v>31</v>
      </c>
      <c r="E476" s="1">
        <v>44745</v>
      </c>
      <c r="F476" t="s">
        <v>14</v>
      </c>
      <c r="G476">
        <v>13334</v>
      </c>
      <c r="H476">
        <v>2799</v>
      </c>
      <c r="I476">
        <v>3.97</v>
      </c>
      <c r="J476">
        <v>57</v>
      </c>
      <c r="K476">
        <f t="shared" ca="1" si="42"/>
        <v>1166</v>
      </c>
      <c r="L476" t="str">
        <f t="shared" si="43"/>
        <v>Excellent</v>
      </c>
      <c r="M476" t="str">
        <f>VLOOKUP(D476,'Faculty head'!$A$2:$B$5,2,FALSE)</f>
        <v>Dr. Sharma</v>
      </c>
      <c r="N476" t="str">
        <f t="shared" si="44"/>
        <v>NO</v>
      </c>
      <c r="P476" s="6" t="str">
        <f t="shared" si="45"/>
        <v>2022-2023</v>
      </c>
      <c r="S476" t="str">
        <f t="shared" ca="1" si="46"/>
        <v>0</v>
      </c>
      <c r="T476">
        <f t="shared" si="47"/>
        <v>3.97</v>
      </c>
    </row>
    <row r="477" spans="1:20" x14ac:dyDescent="0.3">
      <c r="A477" t="s">
        <v>975</v>
      </c>
      <c r="B477" t="s">
        <v>976</v>
      </c>
      <c r="C477" t="s">
        <v>25</v>
      </c>
      <c r="D477" t="s">
        <v>62</v>
      </c>
      <c r="E477" s="1">
        <v>44881</v>
      </c>
      <c r="F477" t="s">
        <v>14</v>
      </c>
      <c r="G477">
        <v>11400</v>
      </c>
      <c r="H477">
        <v>8573</v>
      </c>
      <c r="I477">
        <v>2.76</v>
      </c>
      <c r="J477">
        <v>0</v>
      </c>
      <c r="K477">
        <f t="shared" ca="1" si="42"/>
        <v>1030</v>
      </c>
      <c r="L477" t="str">
        <f t="shared" si="43"/>
        <v>Average</v>
      </c>
      <c r="M477" t="str">
        <f>VLOOKUP(D477,'Faculty head'!$A$2:$B$5,2,FALSE)</f>
        <v>Dr. Sinha</v>
      </c>
      <c r="N477" t="str">
        <f t="shared" si="44"/>
        <v>YES</v>
      </c>
      <c r="P477" s="6" t="str">
        <f t="shared" si="45"/>
        <v>2022-2023</v>
      </c>
      <c r="S477" t="str">
        <f t="shared" ca="1" si="46"/>
        <v>0</v>
      </c>
      <c r="T477">
        <f t="shared" si="47"/>
        <v>2.76</v>
      </c>
    </row>
    <row r="478" spans="1:20" x14ac:dyDescent="0.3">
      <c r="A478" t="s">
        <v>977</v>
      </c>
      <c r="B478" t="s">
        <v>978</v>
      </c>
      <c r="C478" t="s">
        <v>12</v>
      </c>
      <c r="D478" t="s">
        <v>18</v>
      </c>
      <c r="E478" s="1">
        <v>44876</v>
      </c>
      <c r="F478" t="s">
        <v>14</v>
      </c>
      <c r="G478">
        <v>11931</v>
      </c>
      <c r="H478">
        <v>6007</v>
      </c>
      <c r="I478">
        <v>3.96</v>
      </c>
      <c r="J478">
        <v>8</v>
      </c>
      <c r="K478">
        <f t="shared" ca="1" si="42"/>
        <v>1035</v>
      </c>
      <c r="L478" t="str">
        <f t="shared" si="43"/>
        <v>Excellent</v>
      </c>
      <c r="M478" t="str">
        <f>VLOOKUP(D478,'Faculty head'!$A$2:$B$5,2,FALSE)</f>
        <v>Dr. Roy</v>
      </c>
      <c r="N478" t="str">
        <f t="shared" si="44"/>
        <v>YES</v>
      </c>
      <c r="P478" s="6" t="str">
        <f t="shared" si="45"/>
        <v>2022-2023</v>
      </c>
      <c r="S478" t="str">
        <f t="shared" ca="1" si="46"/>
        <v>0</v>
      </c>
      <c r="T478">
        <f t="shared" si="47"/>
        <v>3.96</v>
      </c>
    </row>
    <row r="479" spans="1:20" x14ac:dyDescent="0.3">
      <c r="A479" t="s">
        <v>979</v>
      </c>
      <c r="B479" t="s">
        <v>980</v>
      </c>
      <c r="C479" t="s">
        <v>22</v>
      </c>
      <c r="D479" t="s">
        <v>62</v>
      </c>
      <c r="E479" s="1">
        <v>44863</v>
      </c>
      <c r="F479" t="s">
        <v>14</v>
      </c>
      <c r="G479">
        <v>12019</v>
      </c>
      <c r="H479">
        <v>8711</v>
      </c>
      <c r="I479">
        <v>3.97</v>
      </c>
      <c r="J479">
        <v>12</v>
      </c>
      <c r="K479">
        <f t="shared" ca="1" si="42"/>
        <v>1048</v>
      </c>
      <c r="L479" t="str">
        <f t="shared" si="43"/>
        <v>Excellent</v>
      </c>
      <c r="M479" t="str">
        <f>VLOOKUP(D479,'Faculty head'!$A$2:$B$5,2,FALSE)</f>
        <v>Dr. Sinha</v>
      </c>
      <c r="N479" t="str">
        <f t="shared" si="44"/>
        <v>YES</v>
      </c>
      <c r="P479" s="6" t="str">
        <f t="shared" si="45"/>
        <v>2022-2023</v>
      </c>
      <c r="S479" t="str">
        <f t="shared" ca="1" si="46"/>
        <v>0</v>
      </c>
      <c r="T479">
        <f t="shared" si="47"/>
        <v>3.97</v>
      </c>
    </row>
    <row r="480" spans="1:20" x14ac:dyDescent="0.3">
      <c r="A480" t="s">
        <v>981</v>
      </c>
      <c r="B480" t="s">
        <v>982</v>
      </c>
      <c r="C480" t="s">
        <v>57</v>
      </c>
      <c r="D480" t="s">
        <v>31</v>
      </c>
      <c r="E480" s="1">
        <v>44756</v>
      </c>
      <c r="F480" t="s">
        <v>14</v>
      </c>
      <c r="G480">
        <v>6419</v>
      </c>
      <c r="H480">
        <v>1464</v>
      </c>
      <c r="I480">
        <v>2.97</v>
      </c>
      <c r="J480">
        <v>93</v>
      </c>
      <c r="K480">
        <f t="shared" ca="1" si="42"/>
        <v>1155</v>
      </c>
      <c r="L480" t="str">
        <f t="shared" si="43"/>
        <v>Average</v>
      </c>
      <c r="M480" t="str">
        <f>VLOOKUP(D480,'Faculty head'!$A$2:$B$5,2,FALSE)</f>
        <v>Dr. Sharma</v>
      </c>
      <c r="N480" t="str">
        <f t="shared" si="44"/>
        <v>NO</v>
      </c>
      <c r="P480" s="6" t="str">
        <f t="shared" si="45"/>
        <v>2022-2023</v>
      </c>
      <c r="S480" t="str">
        <f t="shared" ca="1" si="46"/>
        <v>0</v>
      </c>
      <c r="T480">
        <f t="shared" si="47"/>
        <v>2.97</v>
      </c>
    </row>
    <row r="481" spans="1:20" x14ac:dyDescent="0.3">
      <c r="A481" t="s">
        <v>983</v>
      </c>
      <c r="B481" t="s">
        <v>984</v>
      </c>
      <c r="C481" t="s">
        <v>25</v>
      </c>
      <c r="D481" t="s">
        <v>31</v>
      </c>
      <c r="E481" s="1">
        <v>45070</v>
      </c>
      <c r="F481" t="s">
        <v>19</v>
      </c>
      <c r="G481">
        <v>3561</v>
      </c>
      <c r="H481">
        <v>6640</v>
      </c>
      <c r="I481">
        <v>2.02</v>
      </c>
      <c r="J481">
        <v>63</v>
      </c>
      <c r="K481">
        <f t="shared" ca="1" si="42"/>
        <v>0</v>
      </c>
      <c r="L481" t="str">
        <f t="shared" si="43"/>
        <v>Average</v>
      </c>
      <c r="M481" t="str">
        <f>VLOOKUP(D481,'Faculty head'!$A$2:$B$5,2,FALSE)</f>
        <v>Dr. Sharma</v>
      </c>
      <c r="N481" t="str">
        <f t="shared" si="44"/>
        <v>YES</v>
      </c>
      <c r="P481" s="6" t="str">
        <f t="shared" si="45"/>
        <v>2023-2024</v>
      </c>
      <c r="S481">
        <f t="shared" ca="1" si="46"/>
        <v>841</v>
      </c>
      <c r="T481">
        <f t="shared" si="47"/>
        <v>2.02</v>
      </c>
    </row>
    <row r="482" spans="1:20" x14ac:dyDescent="0.3">
      <c r="A482" t="s">
        <v>985</v>
      </c>
      <c r="B482" t="s">
        <v>986</v>
      </c>
      <c r="C482" t="s">
        <v>17</v>
      </c>
      <c r="D482" t="s">
        <v>31</v>
      </c>
      <c r="E482" s="1">
        <v>44799</v>
      </c>
      <c r="F482" t="s">
        <v>19</v>
      </c>
      <c r="G482">
        <v>3683</v>
      </c>
      <c r="H482">
        <v>1441</v>
      </c>
      <c r="I482">
        <v>2.31</v>
      </c>
      <c r="J482">
        <v>102</v>
      </c>
      <c r="K482">
        <f t="shared" ca="1" si="42"/>
        <v>0</v>
      </c>
      <c r="L482" t="str">
        <f t="shared" si="43"/>
        <v>Average</v>
      </c>
      <c r="M482" t="str">
        <f>VLOOKUP(D482,'Faculty head'!$A$2:$B$5,2,FALSE)</f>
        <v>Dr. Sharma</v>
      </c>
      <c r="N482" t="str">
        <f t="shared" si="44"/>
        <v>NO</v>
      </c>
      <c r="P482" s="6" t="str">
        <f t="shared" si="45"/>
        <v>2022-2023</v>
      </c>
      <c r="S482">
        <f t="shared" ca="1" si="46"/>
        <v>1112</v>
      </c>
      <c r="T482">
        <f t="shared" si="47"/>
        <v>2.31</v>
      </c>
    </row>
    <row r="483" spans="1:20" x14ac:dyDescent="0.3">
      <c r="A483" t="s">
        <v>987</v>
      </c>
      <c r="B483" t="s">
        <v>988</v>
      </c>
      <c r="C483" t="s">
        <v>22</v>
      </c>
      <c r="D483" t="s">
        <v>62</v>
      </c>
      <c r="E483" s="1">
        <v>45424</v>
      </c>
      <c r="F483" t="s">
        <v>14</v>
      </c>
      <c r="G483">
        <v>6365</v>
      </c>
      <c r="H483">
        <v>5276</v>
      </c>
      <c r="I483">
        <v>3.2</v>
      </c>
      <c r="J483">
        <v>20</v>
      </c>
      <c r="K483">
        <f t="shared" ca="1" si="42"/>
        <v>487</v>
      </c>
      <c r="L483" t="str">
        <f t="shared" si="43"/>
        <v>Good</v>
      </c>
      <c r="M483" t="str">
        <f>VLOOKUP(D483,'Faculty head'!$A$2:$B$5,2,FALSE)</f>
        <v>Dr. Sinha</v>
      </c>
      <c r="N483" t="str">
        <f t="shared" si="44"/>
        <v>YES</v>
      </c>
      <c r="P483" s="6" t="str">
        <f t="shared" si="45"/>
        <v>2024-2025</v>
      </c>
      <c r="S483" t="str">
        <f t="shared" ca="1" si="46"/>
        <v>0</v>
      </c>
      <c r="T483">
        <f t="shared" si="47"/>
        <v>3.2</v>
      </c>
    </row>
    <row r="484" spans="1:20" x14ac:dyDescent="0.3">
      <c r="A484" t="s">
        <v>989</v>
      </c>
      <c r="B484" t="s">
        <v>990</v>
      </c>
      <c r="C484" t="s">
        <v>12</v>
      </c>
      <c r="D484" t="s">
        <v>31</v>
      </c>
      <c r="E484" s="1">
        <v>44859</v>
      </c>
      <c r="F484" t="s">
        <v>19</v>
      </c>
      <c r="G484">
        <v>9763</v>
      </c>
      <c r="H484">
        <v>308</v>
      </c>
      <c r="I484">
        <v>3.25</v>
      </c>
      <c r="J484">
        <v>69</v>
      </c>
      <c r="K484">
        <f t="shared" ca="1" si="42"/>
        <v>0</v>
      </c>
      <c r="L484" t="str">
        <f t="shared" si="43"/>
        <v>Good</v>
      </c>
      <c r="M484" t="str">
        <f>VLOOKUP(D484,'Faculty head'!$A$2:$B$5,2,FALSE)</f>
        <v>Dr. Sharma</v>
      </c>
      <c r="N484" t="str">
        <f t="shared" si="44"/>
        <v>NO</v>
      </c>
      <c r="P484" s="6" t="str">
        <f t="shared" si="45"/>
        <v>2022-2023</v>
      </c>
      <c r="S484">
        <f t="shared" ca="1" si="46"/>
        <v>1052</v>
      </c>
      <c r="T484">
        <f t="shared" si="47"/>
        <v>3.25</v>
      </c>
    </row>
    <row r="485" spans="1:20" x14ac:dyDescent="0.3">
      <c r="A485" t="s">
        <v>991</v>
      </c>
      <c r="B485" t="s">
        <v>992</v>
      </c>
      <c r="C485" t="s">
        <v>22</v>
      </c>
      <c r="D485" t="s">
        <v>13</v>
      </c>
      <c r="E485" s="1">
        <v>44765</v>
      </c>
      <c r="F485" t="s">
        <v>14</v>
      </c>
      <c r="G485">
        <v>8244</v>
      </c>
      <c r="H485">
        <v>6754</v>
      </c>
      <c r="I485">
        <v>3.13</v>
      </c>
      <c r="J485">
        <v>20</v>
      </c>
      <c r="K485">
        <f t="shared" ca="1" si="42"/>
        <v>1146</v>
      </c>
      <c r="L485" t="str">
        <f t="shared" si="43"/>
        <v>Good</v>
      </c>
      <c r="M485" t="str">
        <f>VLOOKUP(D485,'Faculty head'!$A$2:$B$5,2,FALSE)</f>
        <v xml:space="preserve"> Dr. Mehta</v>
      </c>
      <c r="N485" t="str">
        <f t="shared" si="44"/>
        <v>YES</v>
      </c>
      <c r="P485" s="6" t="str">
        <f t="shared" si="45"/>
        <v>2022-2023</v>
      </c>
      <c r="S485" t="str">
        <f t="shared" ca="1" si="46"/>
        <v>0</v>
      </c>
      <c r="T485">
        <f t="shared" si="47"/>
        <v>3.13</v>
      </c>
    </row>
    <row r="486" spans="1:20" x14ac:dyDescent="0.3">
      <c r="A486" t="s">
        <v>993</v>
      </c>
      <c r="B486" t="s">
        <v>994</v>
      </c>
      <c r="C486" t="s">
        <v>25</v>
      </c>
      <c r="D486" t="s">
        <v>18</v>
      </c>
      <c r="E486" s="1">
        <v>44582</v>
      </c>
      <c r="F486" t="s">
        <v>19</v>
      </c>
      <c r="G486">
        <v>14276</v>
      </c>
      <c r="H486">
        <v>4243</v>
      </c>
      <c r="I486">
        <v>3.91</v>
      </c>
      <c r="J486">
        <v>1</v>
      </c>
      <c r="K486">
        <f t="shared" ca="1" si="42"/>
        <v>0</v>
      </c>
      <c r="L486" t="str">
        <f t="shared" si="43"/>
        <v>Excellent</v>
      </c>
      <c r="M486" t="str">
        <f>VLOOKUP(D486,'Faculty head'!$A$2:$B$5,2,FALSE)</f>
        <v>Dr. Roy</v>
      </c>
      <c r="N486" t="str">
        <f t="shared" si="44"/>
        <v>NO</v>
      </c>
      <c r="P486" s="6" t="str">
        <f t="shared" si="45"/>
        <v>2022-2023</v>
      </c>
      <c r="S486">
        <f t="shared" ca="1" si="46"/>
        <v>1329</v>
      </c>
      <c r="T486">
        <f t="shared" si="47"/>
        <v>3.91</v>
      </c>
    </row>
    <row r="487" spans="1:20" x14ac:dyDescent="0.3">
      <c r="A487" t="s">
        <v>995</v>
      </c>
      <c r="B487" t="s">
        <v>996</v>
      </c>
      <c r="C487" t="s">
        <v>28</v>
      </c>
      <c r="D487" t="s">
        <v>62</v>
      </c>
      <c r="E487" s="1">
        <v>44736</v>
      </c>
      <c r="F487" t="s">
        <v>19</v>
      </c>
      <c r="G487">
        <v>5843</v>
      </c>
      <c r="H487">
        <v>6177</v>
      </c>
      <c r="I487">
        <v>2.09</v>
      </c>
      <c r="J487">
        <v>28</v>
      </c>
      <c r="K487">
        <f t="shared" ca="1" si="42"/>
        <v>0</v>
      </c>
      <c r="L487" t="str">
        <f t="shared" si="43"/>
        <v>Average</v>
      </c>
      <c r="M487" t="str">
        <f>VLOOKUP(D487,'Faculty head'!$A$2:$B$5,2,FALSE)</f>
        <v>Dr. Sinha</v>
      </c>
      <c r="N487" t="str">
        <f t="shared" si="44"/>
        <v>YES</v>
      </c>
      <c r="P487" s="6" t="str">
        <f t="shared" si="45"/>
        <v>2022-2023</v>
      </c>
      <c r="S487">
        <f t="shared" ca="1" si="46"/>
        <v>1175</v>
      </c>
      <c r="T487">
        <f t="shared" si="47"/>
        <v>2.09</v>
      </c>
    </row>
    <row r="488" spans="1:20" x14ac:dyDescent="0.3">
      <c r="A488" t="s">
        <v>997</v>
      </c>
      <c r="B488" t="s">
        <v>998</v>
      </c>
      <c r="C488" t="s">
        <v>12</v>
      </c>
      <c r="D488" t="s">
        <v>13</v>
      </c>
      <c r="E488" s="1">
        <v>45140</v>
      </c>
      <c r="F488" t="s">
        <v>14</v>
      </c>
      <c r="G488">
        <v>10937</v>
      </c>
      <c r="H488">
        <v>1114</v>
      </c>
      <c r="I488">
        <v>2.69</v>
      </c>
      <c r="J488">
        <v>109</v>
      </c>
      <c r="K488">
        <f t="shared" ca="1" si="42"/>
        <v>771</v>
      </c>
      <c r="L488" t="str">
        <f t="shared" si="43"/>
        <v>Average</v>
      </c>
      <c r="M488" t="str">
        <f>VLOOKUP(D488,'Faculty head'!$A$2:$B$5,2,FALSE)</f>
        <v xml:space="preserve"> Dr. Mehta</v>
      </c>
      <c r="N488" t="str">
        <f t="shared" si="44"/>
        <v>NO</v>
      </c>
      <c r="P488" s="6" t="str">
        <f t="shared" si="45"/>
        <v>2023-2024</v>
      </c>
      <c r="S488" t="str">
        <f t="shared" ca="1" si="46"/>
        <v>0</v>
      </c>
      <c r="T488">
        <f t="shared" si="47"/>
        <v>2.69</v>
      </c>
    </row>
    <row r="489" spans="1:20" x14ac:dyDescent="0.3">
      <c r="A489" t="s">
        <v>999</v>
      </c>
      <c r="B489" t="s">
        <v>1000</v>
      </c>
      <c r="C489" t="s">
        <v>12</v>
      </c>
      <c r="D489" t="s">
        <v>62</v>
      </c>
      <c r="E489" s="1">
        <v>45146</v>
      </c>
      <c r="F489" t="s">
        <v>14</v>
      </c>
      <c r="G489">
        <v>4056</v>
      </c>
      <c r="H489">
        <v>332</v>
      </c>
      <c r="I489">
        <v>3.81</v>
      </c>
      <c r="J489">
        <v>97</v>
      </c>
      <c r="K489">
        <f t="shared" ca="1" si="42"/>
        <v>765</v>
      </c>
      <c r="L489" t="str">
        <f t="shared" si="43"/>
        <v>Excellent</v>
      </c>
      <c r="M489" t="str">
        <f>VLOOKUP(D489,'Faculty head'!$A$2:$B$5,2,FALSE)</f>
        <v>Dr. Sinha</v>
      </c>
      <c r="N489" t="str">
        <f t="shared" si="44"/>
        <v>NO</v>
      </c>
      <c r="P489" s="6" t="str">
        <f t="shared" si="45"/>
        <v>2023-2024</v>
      </c>
      <c r="S489" t="str">
        <f t="shared" ca="1" si="46"/>
        <v>0</v>
      </c>
      <c r="T489">
        <f t="shared" si="47"/>
        <v>3.81</v>
      </c>
    </row>
    <row r="490" spans="1:20" x14ac:dyDescent="0.3">
      <c r="A490" t="s">
        <v>1001</v>
      </c>
      <c r="B490" t="s">
        <v>1002</v>
      </c>
      <c r="C490" t="s">
        <v>25</v>
      </c>
      <c r="D490" t="s">
        <v>18</v>
      </c>
      <c r="E490" s="1">
        <v>44592</v>
      </c>
      <c r="F490" t="s">
        <v>14</v>
      </c>
      <c r="G490">
        <v>10757</v>
      </c>
      <c r="H490">
        <v>1430</v>
      </c>
      <c r="I490">
        <v>3.29</v>
      </c>
      <c r="J490">
        <v>93</v>
      </c>
      <c r="K490">
        <f t="shared" ca="1" si="42"/>
        <v>1319</v>
      </c>
      <c r="L490" t="str">
        <f t="shared" si="43"/>
        <v>Good</v>
      </c>
      <c r="M490" t="str">
        <f>VLOOKUP(D490,'Faculty head'!$A$2:$B$5,2,FALSE)</f>
        <v>Dr. Roy</v>
      </c>
      <c r="N490" t="str">
        <f t="shared" si="44"/>
        <v>NO</v>
      </c>
      <c r="P490" s="6" t="str">
        <f t="shared" si="45"/>
        <v>2022-2023</v>
      </c>
      <c r="S490" t="str">
        <f t="shared" ca="1" si="46"/>
        <v>0</v>
      </c>
      <c r="T490">
        <f t="shared" si="47"/>
        <v>3.29</v>
      </c>
    </row>
    <row r="491" spans="1:20" x14ac:dyDescent="0.3">
      <c r="A491" t="s">
        <v>1003</v>
      </c>
      <c r="B491" t="s">
        <v>1004</v>
      </c>
      <c r="C491" t="s">
        <v>36</v>
      </c>
      <c r="D491" t="s">
        <v>18</v>
      </c>
      <c r="E491" s="1">
        <v>45220</v>
      </c>
      <c r="F491" t="s">
        <v>14</v>
      </c>
      <c r="G491">
        <v>5023</v>
      </c>
      <c r="H491">
        <v>6205</v>
      </c>
      <c r="I491">
        <v>3.59</v>
      </c>
      <c r="J491">
        <v>11</v>
      </c>
      <c r="K491">
        <f t="shared" ca="1" si="42"/>
        <v>691</v>
      </c>
      <c r="L491" t="str">
        <f t="shared" si="43"/>
        <v>Excellent</v>
      </c>
      <c r="M491" t="str">
        <f>VLOOKUP(D491,'Faculty head'!$A$2:$B$5,2,FALSE)</f>
        <v>Dr. Roy</v>
      </c>
      <c r="N491" t="str">
        <f t="shared" si="44"/>
        <v>YES</v>
      </c>
      <c r="P491" s="6" t="str">
        <f t="shared" si="45"/>
        <v>2023-2024</v>
      </c>
      <c r="S491" t="str">
        <f t="shared" ca="1" si="46"/>
        <v>0</v>
      </c>
      <c r="T491">
        <f t="shared" si="47"/>
        <v>3.59</v>
      </c>
    </row>
    <row r="492" spans="1:20" x14ac:dyDescent="0.3">
      <c r="A492" t="s">
        <v>1005</v>
      </c>
      <c r="B492" t="s">
        <v>1006</v>
      </c>
      <c r="C492" t="s">
        <v>36</v>
      </c>
      <c r="D492" t="s">
        <v>31</v>
      </c>
      <c r="E492" s="1">
        <v>45333</v>
      </c>
      <c r="F492" t="s">
        <v>19</v>
      </c>
      <c r="G492">
        <v>6821</v>
      </c>
      <c r="H492">
        <v>5563</v>
      </c>
      <c r="I492">
        <v>2.02</v>
      </c>
      <c r="J492">
        <v>70</v>
      </c>
      <c r="K492">
        <f t="shared" ca="1" si="42"/>
        <v>0</v>
      </c>
      <c r="L492" t="str">
        <f t="shared" si="43"/>
        <v>Average</v>
      </c>
      <c r="M492" t="str">
        <f>VLOOKUP(D492,'Faculty head'!$A$2:$B$5,2,FALSE)</f>
        <v>Dr. Sharma</v>
      </c>
      <c r="N492" t="str">
        <f t="shared" si="44"/>
        <v>YES</v>
      </c>
      <c r="P492" s="6" t="str">
        <f t="shared" si="45"/>
        <v>2024-2025</v>
      </c>
      <c r="S492">
        <f t="shared" ca="1" si="46"/>
        <v>578</v>
      </c>
      <c r="T492">
        <f t="shared" si="47"/>
        <v>2.02</v>
      </c>
    </row>
    <row r="493" spans="1:20" x14ac:dyDescent="0.3">
      <c r="A493" t="s">
        <v>1007</v>
      </c>
      <c r="B493" t="s">
        <v>1008</v>
      </c>
      <c r="C493" t="s">
        <v>54</v>
      </c>
      <c r="D493" t="s">
        <v>62</v>
      </c>
      <c r="E493" s="1">
        <v>45425</v>
      </c>
      <c r="F493" t="s">
        <v>14</v>
      </c>
      <c r="G493">
        <v>3545</v>
      </c>
      <c r="H493">
        <v>7302</v>
      </c>
      <c r="I493">
        <v>2.87</v>
      </c>
      <c r="J493">
        <v>12</v>
      </c>
      <c r="K493">
        <f t="shared" ca="1" si="42"/>
        <v>486</v>
      </c>
      <c r="L493" t="str">
        <f t="shared" si="43"/>
        <v>Average</v>
      </c>
      <c r="M493" t="str">
        <f>VLOOKUP(D493,'Faculty head'!$A$2:$B$5,2,FALSE)</f>
        <v>Dr. Sinha</v>
      </c>
      <c r="N493" t="str">
        <f t="shared" si="44"/>
        <v>YES</v>
      </c>
      <c r="P493" s="6" t="str">
        <f t="shared" si="45"/>
        <v>2024-2025</v>
      </c>
      <c r="S493" t="str">
        <f t="shared" ca="1" si="46"/>
        <v>0</v>
      </c>
      <c r="T493">
        <f t="shared" si="47"/>
        <v>2.87</v>
      </c>
    </row>
    <row r="494" spans="1:20" x14ac:dyDescent="0.3">
      <c r="A494" t="s">
        <v>1009</v>
      </c>
      <c r="B494" t="s">
        <v>1010</v>
      </c>
      <c r="C494" t="s">
        <v>17</v>
      </c>
      <c r="D494" t="s">
        <v>31</v>
      </c>
      <c r="E494" s="1">
        <v>44884</v>
      </c>
      <c r="F494" t="s">
        <v>14</v>
      </c>
      <c r="G494">
        <v>14219</v>
      </c>
      <c r="H494">
        <v>7883</v>
      </c>
      <c r="I494">
        <v>2.7</v>
      </c>
      <c r="J494">
        <v>98</v>
      </c>
      <c r="K494">
        <f t="shared" ca="1" si="42"/>
        <v>1027</v>
      </c>
      <c r="L494" t="str">
        <f t="shared" si="43"/>
        <v>Average</v>
      </c>
      <c r="M494" t="str">
        <f>VLOOKUP(D494,'Faculty head'!$A$2:$B$5,2,FALSE)</f>
        <v>Dr. Sharma</v>
      </c>
      <c r="N494" t="str">
        <f t="shared" si="44"/>
        <v>YES</v>
      </c>
      <c r="P494" s="6" t="str">
        <f t="shared" si="45"/>
        <v>2022-2023</v>
      </c>
      <c r="S494" t="str">
        <f t="shared" ca="1" si="46"/>
        <v>0</v>
      </c>
      <c r="T494">
        <f t="shared" si="47"/>
        <v>2.7</v>
      </c>
    </row>
    <row r="495" spans="1:20" x14ac:dyDescent="0.3">
      <c r="A495" t="s">
        <v>1011</v>
      </c>
      <c r="B495" t="s">
        <v>1012</v>
      </c>
      <c r="C495" t="s">
        <v>28</v>
      </c>
      <c r="D495" t="s">
        <v>62</v>
      </c>
      <c r="E495" s="1">
        <v>44863</v>
      </c>
      <c r="F495" t="s">
        <v>39</v>
      </c>
      <c r="G495">
        <v>3235</v>
      </c>
      <c r="H495">
        <v>1111</v>
      </c>
      <c r="I495">
        <v>2.4300000000000002</v>
      </c>
      <c r="J495">
        <v>119</v>
      </c>
      <c r="K495">
        <f t="shared" ca="1" si="42"/>
        <v>0</v>
      </c>
      <c r="L495" t="str">
        <f t="shared" si="43"/>
        <v>Average</v>
      </c>
      <c r="M495" t="str">
        <f>VLOOKUP(D495,'Faculty head'!$A$2:$B$5,2,FALSE)</f>
        <v>Dr. Sinha</v>
      </c>
      <c r="N495" t="str">
        <f t="shared" si="44"/>
        <v>NO</v>
      </c>
      <c r="P495" s="6" t="str">
        <f t="shared" si="45"/>
        <v>2022-2023</v>
      </c>
      <c r="S495" t="str">
        <f t="shared" ca="1" si="46"/>
        <v>0</v>
      </c>
      <c r="T495">
        <f t="shared" si="47"/>
        <v>2.4300000000000002</v>
      </c>
    </row>
    <row r="496" spans="1:20" x14ac:dyDescent="0.3">
      <c r="A496" t="s">
        <v>1013</v>
      </c>
      <c r="B496" t="s">
        <v>1014</v>
      </c>
      <c r="C496" t="s">
        <v>36</v>
      </c>
      <c r="D496" t="s">
        <v>31</v>
      </c>
      <c r="E496" s="1">
        <v>44817</v>
      </c>
      <c r="F496" t="s">
        <v>14</v>
      </c>
      <c r="G496">
        <v>12764</v>
      </c>
      <c r="H496">
        <v>1814</v>
      </c>
      <c r="I496">
        <v>2.37</v>
      </c>
      <c r="J496">
        <v>108</v>
      </c>
      <c r="K496">
        <f t="shared" ca="1" si="42"/>
        <v>1094</v>
      </c>
      <c r="L496" t="str">
        <f t="shared" si="43"/>
        <v>Average</v>
      </c>
      <c r="M496" t="str">
        <f>VLOOKUP(D496,'Faculty head'!$A$2:$B$5,2,FALSE)</f>
        <v>Dr. Sharma</v>
      </c>
      <c r="N496" t="str">
        <f t="shared" si="44"/>
        <v>NO</v>
      </c>
      <c r="P496" s="6" t="str">
        <f t="shared" si="45"/>
        <v>2022-2023</v>
      </c>
      <c r="S496" t="str">
        <f t="shared" ca="1" si="46"/>
        <v>0</v>
      </c>
      <c r="T496">
        <f t="shared" si="47"/>
        <v>2.37</v>
      </c>
    </row>
    <row r="497" spans="1:20" x14ac:dyDescent="0.3">
      <c r="A497" t="s">
        <v>1015</v>
      </c>
      <c r="B497" t="s">
        <v>1016</v>
      </c>
      <c r="C497" t="s">
        <v>28</v>
      </c>
      <c r="D497" t="s">
        <v>13</v>
      </c>
      <c r="E497" s="1">
        <v>45256</v>
      </c>
      <c r="F497" t="s">
        <v>19</v>
      </c>
      <c r="G497">
        <v>7033</v>
      </c>
      <c r="H497">
        <v>3416</v>
      </c>
      <c r="I497">
        <v>3.51</v>
      </c>
      <c r="J497">
        <v>7</v>
      </c>
      <c r="K497">
        <f t="shared" ca="1" si="42"/>
        <v>0</v>
      </c>
      <c r="L497" t="str">
        <f t="shared" si="43"/>
        <v>Excellent</v>
      </c>
      <c r="M497" t="str">
        <f>VLOOKUP(D497,'Faculty head'!$A$2:$B$5,2,FALSE)</f>
        <v xml:space="preserve"> Dr. Mehta</v>
      </c>
      <c r="N497" t="str">
        <f t="shared" si="44"/>
        <v>NO</v>
      </c>
      <c r="P497" s="6" t="str">
        <f t="shared" si="45"/>
        <v>2023-2024</v>
      </c>
      <c r="S497">
        <f t="shared" ca="1" si="46"/>
        <v>655</v>
      </c>
      <c r="T497">
        <f t="shared" si="47"/>
        <v>3.51</v>
      </c>
    </row>
    <row r="498" spans="1:20" x14ac:dyDescent="0.3">
      <c r="A498" t="s">
        <v>1017</v>
      </c>
      <c r="B498" t="s">
        <v>1018</v>
      </c>
      <c r="C498" t="s">
        <v>25</v>
      </c>
      <c r="D498" t="s">
        <v>31</v>
      </c>
      <c r="E498" s="1">
        <v>44649</v>
      </c>
      <c r="F498" t="s">
        <v>39</v>
      </c>
      <c r="G498">
        <v>13290</v>
      </c>
      <c r="H498">
        <v>1862</v>
      </c>
      <c r="I498">
        <v>2.39</v>
      </c>
      <c r="J498">
        <v>75</v>
      </c>
      <c r="K498">
        <f t="shared" ca="1" si="42"/>
        <v>0</v>
      </c>
      <c r="L498" t="str">
        <f t="shared" si="43"/>
        <v>Average</v>
      </c>
      <c r="M498" t="str">
        <f>VLOOKUP(D498,'Faculty head'!$A$2:$B$5,2,FALSE)</f>
        <v>Dr. Sharma</v>
      </c>
      <c r="N498" t="str">
        <f t="shared" si="44"/>
        <v>NO</v>
      </c>
      <c r="P498" s="6" t="str">
        <f t="shared" si="45"/>
        <v>2022-2023</v>
      </c>
      <c r="S498" t="str">
        <f t="shared" ca="1" si="46"/>
        <v>0</v>
      </c>
      <c r="T498">
        <f t="shared" si="47"/>
        <v>2.39</v>
      </c>
    </row>
    <row r="499" spans="1:20" x14ac:dyDescent="0.3">
      <c r="A499" t="s">
        <v>1019</v>
      </c>
      <c r="B499" t="s">
        <v>1020</v>
      </c>
      <c r="C499" t="s">
        <v>12</v>
      </c>
      <c r="D499" t="s">
        <v>13</v>
      </c>
      <c r="E499" s="1">
        <v>44757</v>
      </c>
      <c r="F499" t="s">
        <v>14</v>
      </c>
      <c r="G499">
        <v>12663</v>
      </c>
      <c r="H499">
        <v>4913</v>
      </c>
      <c r="I499">
        <v>3.59</v>
      </c>
      <c r="J499">
        <v>110</v>
      </c>
      <c r="K499">
        <f t="shared" ca="1" si="42"/>
        <v>1154</v>
      </c>
      <c r="L499" t="str">
        <f t="shared" si="43"/>
        <v>Excellent</v>
      </c>
      <c r="M499" t="str">
        <f>VLOOKUP(D499,'Faculty head'!$A$2:$B$5,2,FALSE)</f>
        <v xml:space="preserve"> Dr. Mehta</v>
      </c>
      <c r="N499" t="str">
        <f t="shared" si="44"/>
        <v>NO</v>
      </c>
      <c r="P499" s="6" t="str">
        <f t="shared" si="45"/>
        <v>2022-2023</v>
      </c>
      <c r="S499" t="str">
        <f t="shared" ca="1" si="46"/>
        <v>0</v>
      </c>
      <c r="T499">
        <f t="shared" si="47"/>
        <v>3.59</v>
      </c>
    </row>
    <row r="500" spans="1:20" x14ac:dyDescent="0.3">
      <c r="A500" t="s">
        <v>1021</v>
      </c>
      <c r="B500" t="s">
        <v>1022</v>
      </c>
      <c r="C500" t="s">
        <v>57</v>
      </c>
      <c r="D500" t="s">
        <v>62</v>
      </c>
      <c r="E500" s="1">
        <v>45149</v>
      </c>
      <c r="F500" t="s">
        <v>19</v>
      </c>
      <c r="G500">
        <v>3630</v>
      </c>
      <c r="H500">
        <v>8783</v>
      </c>
      <c r="I500">
        <v>2.73</v>
      </c>
      <c r="J500">
        <v>67</v>
      </c>
      <c r="K500">
        <f t="shared" ca="1" si="42"/>
        <v>0</v>
      </c>
      <c r="L500" t="str">
        <f t="shared" si="43"/>
        <v>Average</v>
      </c>
      <c r="M500" t="str">
        <f>VLOOKUP(D500,'Faculty head'!$A$2:$B$5,2,FALSE)</f>
        <v>Dr. Sinha</v>
      </c>
      <c r="N500" t="str">
        <f t="shared" si="44"/>
        <v>YES</v>
      </c>
      <c r="P500" s="6" t="str">
        <f t="shared" si="45"/>
        <v>2023-2024</v>
      </c>
      <c r="S500">
        <f t="shared" ca="1" si="46"/>
        <v>762</v>
      </c>
      <c r="T500">
        <f t="shared" si="47"/>
        <v>2.73</v>
      </c>
    </row>
    <row r="501" spans="1:20" x14ac:dyDescent="0.3">
      <c r="A501" t="s">
        <v>1023</v>
      </c>
      <c r="B501" t="s">
        <v>1024</v>
      </c>
      <c r="C501" t="s">
        <v>57</v>
      </c>
      <c r="D501" t="s">
        <v>62</v>
      </c>
      <c r="E501" s="1">
        <v>44991</v>
      </c>
      <c r="F501" t="s">
        <v>14</v>
      </c>
      <c r="G501">
        <v>14263</v>
      </c>
      <c r="H501">
        <v>2162</v>
      </c>
      <c r="I501">
        <v>3.8</v>
      </c>
      <c r="J501">
        <v>53</v>
      </c>
      <c r="K501">
        <f t="shared" ca="1" si="42"/>
        <v>920</v>
      </c>
      <c r="L501" t="str">
        <f t="shared" si="43"/>
        <v>Excellent</v>
      </c>
      <c r="M501" t="str">
        <f>VLOOKUP(D501,'Faculty head'!$A$2:$B$5,2,FALSE)</f>
        <v>Dr. Sinha</v>
      </c>
      <c r="N501" t="str">
        <f t="shared" si="44"/>
        <v>NO</v>
      </c>
      <c r="P501" s="6" t="str">
        <f t="shared" si="45"/>
        <v>2023-2024</v>
      </c>
      <c r="S501" t="str">
        <f t="shared" ca="1" si="46"/>
        <v>0</v>
      </c>
      <c r="T501">
        <f t="shared" si="47"/>
        <v>3.8</v>
      </c>
    </row>
    <row r="502" spans="1:20" x14ac:dyDescent="0.3">
      <c r="A502" t="s">
        <v>1025</v>
      </c>
      <c r="B502" t="s">
        <v>1026</v>
      </c>
      <c r="C502" t="s">
        <v>22</v>
      </c>
      <c r="D502" t="s">
        <v>31</v>
      </c>
      <c r="E502" s="1">
        <v>45097</v>
      </c>
      <c r="F502" t="s">
        <v>19</v>
      </c>
      <c r="G502">
        <v>12155</v>
      </c>
      <c r="H502">
        <v>8128</v>
      </c>
      <c r="I502">
        <v>3.28</v>
      </c>
      <c r="J502">
        <v>21</v>
      </c>
      <c r="K502">
        <f t="shared" ca="1" si="42"/>
        <v>0</v>
      </c>
      <c r="L502" t="str">
        <f t="shared" si="43"/>
        <v>Good</v>
      </c>
      <c r="M502" t="str">
        <f>VLOOKUP(D502,'Faculty head'!$A$2:$B$5,2,FALSE)</f>
        <v>Dr. Sharma</v>
      </c>
      <c r="N502" t="str">
        <f t="shared" si="44"/>
        <v>YES</v>
      </c>
      <c r="P502" s="6" t="str">
        <f t="shared" si="45"/>
        <v>2023-2024</v>
      </c>
      <c r="S502">
        <f t="shared" ca="1" si="46"/>
        <v>814</v>
      </c>
      <c r="T502">
        <f t="shared" si="47"/>
        <v>3.28</v>
      </c>
    </row>
    <row r="503" spans="1:20" x14ac:dyDescent="0.3">
      <c r="A503" t="s">
        <v>1027</v>
      </c>
      <c r="B503" t="s">
        <v>1028</v>
      </c>
      <c r="C503" t="s">
        <v>28</v>
      </c>
      <c r="D503" t="s">
        <v>18</v>
      </c>
      <c r="E503" s="1">
        <v>45328</v>
      </c>
      <c r="F503" t="s">
        <v>19</v>
      </c>
      <c r="G503">
        <v>4867</v>
      </c>
      <c r="H503">
        <v>7702</v>
      </c>
      <c r="I503">
        <v>3.52</v>
      </c>
      <c r="J503">
        <v>1</v>
      </c>
      <c r="K503">
        <f t="shared" ca="1" si="42"/>
        <v>0</v>
      </c>
      <c r="L503" t="str">
        <f t="shared" si="43"/>
        <v>Excellent</v>
      </c>
      <c r="M503" t="str">
        <f>VLOOKUP(D503,'Faculty head'!$A$2:$B$5,2,FALSE)</f>
        <v>Dr. Roy</v>
      </c>
      <c r="N503" t="str">
        <f t="shared" si="44"/>
        <v>YES</v>
      </c>
      <c r="P503" s="6" t="str">
        <f t="shared" si="45"/>
        <v>2024-2025</v>
      </c>
      <c r="S503">
        <f t="shared" ca="1" si="46"/>
        <v>583</v>
      </c>
      <c r="T503">
        <f t="shared" si="47"/>
        <v>3.52</v>
      </c>
    </row>
    <row r="504" spans="1:20" x14ac:dyDescent="0.3">
      <c r="A504" t="s">
        <v>1029</v>
      </c>
      <c r="B504" t="s">
        <v>1030</v>
      </c>
      <c r="C504" t="s">
        <v>36</v>
      </c>
      <c r="D504" t="s">
        <v>18</v>
      </c>
      <c r="E504" s="1">
        <v>44578</v>
      </c>
      <c r="F504" t="s">
        <v>19</v>
      </c>
      <c r="G504">
        <v>13284</v>
      </c>
      <c r="H504">
        <v>5926</v>
      </c>
      <c r="I504">
        <v>2.25</v>
      </c>
      <c r="J504">
        <v>48</v>
      </c>
      <c r="K504">
        <f t="shared" ca="1" si="42"/>
        <v>0</v>
      </c>
      <c r="L504" t="str">
        <f t="shared" si="43"/>
        <v>Average</v>
      </c>
      <c r="M504" t="str">
        <f>VLOOKUP(D504,'Faculty head'!$A$2:$B$5,2,FALSE)</f>
        <v>Dr. Roy</v>
      </c>
      <c r="N504" t="str">
        <f t="shared" si="44"/>
        <v>NO</v>
      </c>
      <c r="P504" s="6" t="str">
        <f t="shared" si="45"/>
        <v>2022-2023</v>
      </c>
      <c r="S504">
        <f t="shared" ca="1" si="46"/>
        <v>1333</v>
      </c>
      <c r="T504">
        <f t="shared" si="47"/>
        <v>2.25</v>
      </c>
    </row>
    <row r="505" spans="1:20" x14ac:dyDescent="0.3">
      <c r="A505" t="s">
        <v>1031</v>
      </c>
      <c r="B505" t="s">
        <v>1032</v>
      </c>
      <c r="C505" t="s">
        <v>17</v>
      </c>
      <c r="D505" t="s">
        <v>62</v>
      </c>
      <c r="E505" s="1">
        <v>44691</v>
      </c>
      <c r="F505" t="s">
        <v>14</v>
      </c>
      <c r="G505">
        <v>10971</v>
      </c>
      <c r="H505">
        <v>3693</v>
      </c>
      <c r="I505">
        <v>3.43</v>
      </c>
      <c r="J505">
        <v>67</v>
      </c>
      <c r="K505">
        <f t="shared" ca="1" si="42"/>
        <v>1220</v>
      </c>
      <c r="L505" t="str">
        <f t="shared" si="43"/>
        <v>Good</v>
      </c>
      <c r="M505" t="str">
        <f>VLOOKUP(D505,'Faculty head'!$A$2:$B$5,2,FALSE)</f>
        <v>Dr. Sinha</v>
      </c>
      <c r="N505" t="str">
        <f t="shared" si="44"/>
        <v>NO</v>
      </c>
      <c r="P505" s="6" t="str">
        <f t="shared" si="45"/>
        <v>2022-2023</v>
      </c>
      <c r="S505" t="str">
        <f t="shared" ca="1" si="46"/>
        <v>0</v>
      </c>
      <c r="T505">
        <f t="shared" si="47"/>
        <v>3.43</v>
      </c>
    </row>
    <row r="506" spans="1:20" x14ac:dyDescent="0.3">
      <c r="A506" t="s">
        <v>1033</v>
      </c>
      <c r="B506" t="s">
        <v>1034</v>
      </c>
      <c r="C506" t="s">
        <v>36</v>
      </c>
      <c r="D506" t="s">
        <v>31</v>
      </c>
      <c r="E506" s="1">
        <v>45091</v>
      </c>
      <c r="F506" t="s">
        <v>14</v>
      </c>
      <c r="G506">
        <v>10845</v>
      </c>
      <c r="H506">
        <v>3885</v>
      </c>
      <c r="I506">
        <v>3.24</v>
      </c>
      <c r="J506">
        <v>73</v>
      </c>
      <c r="K506">
        <f t="shared" ca="1" si="42"/>
        <v>820</v>
      </c>
      <c r="L506" t="str">
        <f t="shared" si="43"/>
        <v>Good</v>
      </c>
      <c r="M506" t="str">
        <f>VLOOKUP(D506,'Faculty head'!$A$2:$B$5,2,FALSE)</f>
        <v>Dr. Sharma</v>
      </c>
      <c r="N506" t="str">
        <f t="shared" si="44"/>
        <v>NO</v>
      </c>
      <c r="P506" s="6" t="str">
        <f t="shared" si="45"/>
        <v>2023-2024</v>
      </c>
      <c r="S506" t="str">
        <f t="shared" ca="1" si="46"/>
        <v>0</v>
      </c>
      <c r="T506">
        <f t="shared" si="47"/>
        <v>3.24</v>
      </c>
    </row>
    <row r="507" spans="1:20" x14ac:dyDescent="0.3">
      <c r="A507" t="s">
        <v>1035</v>
      </c>
      <c r="B507" t="s">
        <v>1036</v>
      </c>
      <c r="C507" t="s">
        <v>28</v>
      </c>
      <c r="D507" t="s">
        <v>31</v>
      </c>
      <c r="E507" s="1">
        <v>44699</v>
      </c>
      <c r="F507" t="s">
        <v>39</v>
      </c>
      <c r="G507">
        <v>3925</v>
      </c>
      <c r="H507">
        <v>9799</v>
      </c>
      <c r="I507">
        <v>2.62</v>
      </c>
      <c r="J507">
        <v>73</v>
      </c>
      <c r="K507">
        <f t="shared" ca="1" si="42"/>
        <v>0</v>
      </c>
      <c r="L507" t="str">
        <f t="shared" si="43"/>
        <v>Average</v>
      </c>
      <c r="M507" t="str">
        <f>VLOOKUP(D507,'Faculty head'!$A$2:$B$5,2,FALSE)</f>
        <v>Dr. Sharma</v>
      </c>
      <c r="N507" t="str">
        <f t="shared" si="44"/>
        <v>YES</v>
      </c>
      <c r="P507" s="6" t="str">
        <f t="shared" si="45"/>
        <v>2022-2023</v>
      </c>
      <c r="S507" t="str">
        <f t="shared" ca="1" si="46"/>
        <v>0</v>
      </c>
      <c r="T507">
        <f t="shared" si="47"/>
        <v>2.62</v>
      </c>
    </row>
    <row r="508" spans="1:20" x14ac:dyDescent="0.3">
      <c r="A508" t="s">
        <v>1037</v>
      </c>
      <c r="B508" t="s">
        <v>1038</v>
      </c>
      <c r="C508" t="s">
        <v>22</v>
      </c>
      <c r="D508" t="s">
        <v>18</v>
      </c>
      <c r="E508" s="1">
        <v>45274</v>
      </c>
      <c r="F508" t="s">
        <v>19</v>
      </c>
      <c r="G508">
        <v>9717</v>
      </c>
      <c r="H508">
        <v>1531</v>
      </c>
      <c r="I508">
        <v>3.9</v>
      </c>
      <c r="J508">
        <v>15</v>
      </c>
      <c r="K508">
        <f t="shared" ca="1" si="42"/>
        <v>0</v>
      </c>
      <c r="L508" t="str">
        <f t="shared" si="43"/>
        <v>Excellent</v>
      </c>
      <c r="M508" t="str">
        <f>VLOOKUP(D508,'Faculty head'!$A$2:$B$5,2,FALSE)</f>
        <v>Dr. Roy</v>
      </c>
      <c r="N508" t="str">
        <f t="shared" si="44"/>
        <v>NO</v>
      </c>
      <c r="P508" s="6" t="str">
        <f t="shared" si="45"/>
        <v>2023-2024</v>
      </c>
      <c r="S508">
        <f t="shared" ca="1" si="46"/>
        <v>637</v>
      </c>
      <c r="T508">
        <f t="shared" si="47"/>
        <v>3.9</v>
      </c>
    </row>
    <row r="509" spans="1:20" x14ac:dyDescent="0.3">
      <c r="A509" t="s">
        <v>1039</v>
      </c>
      <c r="B509" t="s">
        <v>1040</v>
      </c>
      <c r="C509" t="s">
        <v>17</v>
      </c>
      <c r="D509" t="s">
        <v>18</v>
      </c>
      <c r="E509" s="1">
        <v>45211</v>
      </c>
      <c r="F509" t="s">
        <v>19</v>
      </c>
      <c r="G509">
        <v>9611</v>
      </c>
      <c r="H509">
        <v>6838</v>
      </c>
      <c r="I509">
        <v>3.3</v>
      </c>
      <c r="J509">
        <v>94</v>
      </c>
      <c r="K509">
        <f t="shared" ca="1" si="42"/>
        <v>0</v>
      </c>
      <c r="L509" t="str">
        <f t="shared" si="43"/>
        <v>Good</v>
      </c>
      <c r="M509" t="str">
        <f>VLOOKUP(D509,'Faculty head'!$A$2:$B$5,2,FALSE)</f>
        <v>Dr. Roy</v>
      </c>
      <c r="N509" t="str">
        <f t="shared" si="44"/>
        <v>YES</v>
      </c>
      <c r="P509" s="6" t="str">
        <f t="shared" si="45"/>
        <v>2023-2024</v>
      </c>
      <c r="S509">
        <f t="shared" ca="1" si="46"/>
        <v>700</v>
      </c>
      <c r="T509">
        <f t="shared" si="47"/>
        <v>3.3</v>
      </c>
    </row>
    <row r="510" spans="1:20" x14ac:dyDescent="0.3">
      <c r="A510" t="s">
        <v>1041</v>
      </c>
      <c r="B510" t="s">
        <v>1042</v>
      </c>
      <c r="C510" t="s">
        <v>54</v>
      </c>
      <c r="D510" t="s">
        <v>18</v>
      </c>
      <c r="E510" s="1">
        <v>45289</v>
      </c>
      <c r="F510" t="s">
        <v>19</v>
      </c>
      <c r="G510">
        <v>7850</v>
      </c>
      <c r="H510">
        <v>5788</v>
      </c>
      <c r="I510">
        <v>2.58</v>
      </c>
      <c r="J510">
        <v>14</v>
      </c>
      <c r="K510">
        <f t="shared" ca="1" si="42"/>
        <v>0</v>
      </c>
      <c r="L510" t="str">
        <f t="shared" si="43"/>
        <v>Average</v>
      </c>
      <c r="M510" t="str">
        <f>VLOOKUP(D510,'Faculty head'!$A$2:$B$5,2,FALSE)</f>
        <v>Dr. Roy</v>
      </c>
      <c r="N510" t="str">
        <f t="shared" si="44"/>
        <v>YES</v>
      </c>
      <c r="P510" s="6" t="str">
        <f t="shared" si="45"/>
        <v>2023-2024</v>
      </c>
      <c r="S510">
        <f t="shared" ca="1" si="46"/>
        <v>622</v>
      </c>
      <c r="T510">
        <f t="shared" si="47"/>
        <v>2.58</v>
      </c>
    </row>
    <row r="511" spans="1:20" x14ac:dyDescent="0.3">
      <c r="A511" t="s">
        <v>1043</v>
      </c>
      <c r="B511" t="s">
        <v>1044</v>
      </c>
      <c r="C511" t="s">
        <v>12</v>
      </c>
      <c r="D511" t="s">
        <v>13</v>
      </c>
      <c r="E511" s="1">
        <v>44981</v>
      </c>
      <c r="F511" t="s">
        <v>14</v>
      </c>
      <c r="G511">
        <v>13973</v>
      </c>
      <c r="H511">
        <v>1742</v>
      </c>
      <c r="I511">
        <v>2.1</v>
      </c>
      <c r="J511">
        <v>10</v>
      </c>
      <c r="K511">
        <f t="shared" ca="1" si="42"/>
        <v>930</v>
      </c>
      <c r="L511" t="str">
        <f t="shared" si="43"/>
        <v>Average</v>
      </c>
      <c r="M511" t="str">
        <f>VLOOKUP(D511,'Faculty head'!$A$2:$B$5,2,FALSE)</f>
        <v xml:space="preserve"> Dr. Mehta</v>
      </c>
      <c r="N511" t="str">
        <f t="shared" si="44"/>
        <v>NO</v>
      </c>
      <c r="P511" s="6" t="str">
        <f t="shared" si="45"/>
        <v>2023-2024</v>
      </c>
      <c r="S511" t="str">
        <f t="shared" ca="1" si="46"/>
        <v>0</v>
      </c>
      <c r="T511">
        <f t="shared" si="47"/>
        <v>2.1</v>
      </c>
    </row>
    <row r="512" spans="1:20" x14ac:dyDescent="0.3">
      <c r="A512" t="s">
        <v>1045</v>
      </c>
      <c r="B512" t="s">
        <v>1046</v>
      </c>
      <c r="C512" t="s">
        <v>54</v>
      </c>
      <c r="D512" t="s">
        <v>31</v>
      </c>
      <c r="E512" s="1">
        <v>45318</v>
      </c>
      <c r="F512" t="s">
        <v>14</v>
      </c>
      <c r="G512">
        <v>9294</v>
      </c>
      <c r="H512">
        <v>6415</v>
      </c>
      <c r="I512">
        <v>3.38</v>
      </c>
      <c r="J512">
        <v>57</v>
      </c>
      <c r="K512">
        <f t="shared" ca="1" si="42"/>
        <v>593</v>
      </c>
      <c r="L512" t="str">
        <f t="shared" si="43"/>
        <v>Good</v>
      </c>
      <c r="M512" t="str">
        <f>VLOOKUP(D512,'Faculty head'!$A$2:$B$5,2,FALSE)</f>
        <v>Dr. Sharma</v>
      </c>
      <c r="N512" t="str">
        <f t="shared" si="44"/>
        <v>YES</v>
      </c>
      <c r="P512" s="6" t="str">
        <f t="shared" si="45"/>
        <v>2024-2025</v>
      </c>
      <c r="S512" t="str">
        <f t="shared" ca="1" si="46"/>
        <v>0</v>
      </c>
      <c r="T512">
        <f t="shared" si="47"/>
        <v>3.38</v>
      </c>
    </row>
    <row r="513" spans="1:20" x14ac:dyDescent="0.3">
      <c r="A513" t="s">
        <v>1047</v>
      </c>
      <c r="B513" t="s">
        <v>1048</v>
      </c>
      <c r="C513" t="s">
        <v>28</v>
      </c>
      <c r="D513" t="s">
        <v>13</v>
      </c>
      <c r="E513" s="1">
        <v>44771</v>
      </c>
      <c r="F513" t="s">
        <v>19</v>
      </c>
      <c r="G513">
        <v>9133</v>
      </c>
      <c r="H513">
        <v>2906</v>
      </c>
      <c r="I513">
        <v>2.85</v>
      </c>
      <c r="J513">
        <v>42</v>
      </c>
      <c r="K513">
        <f t="shared" ca="1" si="42"/>
        <v>0</v>
      </c>
      <c r="L513" t="str">
        <f t="shared" si="43"/>
        <v>Average</v>
      </c>
      <c r="M513" t="str">
        <f>VLOOKUP(D513,'Faculty head'!$A$2:$B$5,2,FALSE)</f>
        <v xml:space="preserve"> Dr. Mehta</v>
      </c>
      <c r="N513" t="str">
        <f t="shared" si="44"/>
        <v>NO</v>
      </c>
      <c r="P513" s="6" t="str">
        <f t="shared" si="45"/>
        <v>2022-2023</v>
      </c>
      <c r="S513">
        <f t="shared" ca="1" si="46"/>
        <v>1140</v>
      </c>
      <c r="T513">
        <f t="shared" si="47"/>
        <v>2.85</v>
      </c>
    </row>
    <row r="514" spans="1:20" x14ac:dyDescent="0.3">
      <c r="A514" t="s">
        <v>1049</v>
      </c>
      <c r="B514" t="s">
        <v>1050</v>
      </c>
      <c r="C514" t="s">
        <v>28</v>
      </c>
      <c r="D514" t="s">
        <v>13</v>
      </c>
      <c r="E514" s="1">
        <v>45400</v>
      </c>
      <c r="F514" t="s">
        <v>39</v>
      </c>
      <c r="G514">
        <v>9782</v>
      </c>
      <c r="H514">
        <v>2085</v>
      </c>
      <c r="I514">
        <v>2.36</v>
      </c>
      <c r="J514">
        <v>66</v>
      </c>
      <c r="K514">
        <f t="shared" ca="1" si="42"/>
        <v>0</v>
      </c>
      <c r="L514" t="str">
        <f t="shared" si="43"/>
        <v>Average</v>
      </c>
      <c r="M514" t="str">
        <f>VLOOKUP(D514,'Faculty head'!$A$2:$B$5,2,FALSE)</f>
        <v xml:space="preserve"> Dr. Mehta</v>
      </c>
      <c r="N514" t="str">
        <f t="shared" si="44"/>
        <v>NO</v>
      </c>
      <c r="P514" s="6" t="str">
        <f t="shared" si="45"/>
        <v>2024-2025</v>
      </c>
      <c r="S514" t="str">
        <f t="shared" ca="1" si="46"/>
        <v>0</v>
      </c>
      <c r="T514">
        <f t="shared" si="47"/>
        <v>2.36</v>
      </c>
    </row>
    <row r="515" spans="1:20" x14ac:dyDescent="0.3">
      <c r="A515" t="s">
        <v>1051</v>
      </c>
      <c r="B515" t="s">
        <v>1052</v>
      </c>
      <c r="C515" t="s">
        <v>12</v>
      </c>
      <c r="D515" t="s">
        <v>13</v>
      </c>
      <c r="E515" s="1">
        <v>45456</v>
      </c>
      <c r="F515" t="s">
        <v>19</v>
      </c>
      <c r="G515">
        <v>5574</v>
      </c>
      <c r="H515">
        <v>6633</v>
      </c>
      <c r="I515">
        <v>2.82</v>
      </c>
      <c r="J515">
        <v>1</v>
      </c>
      <c r="K515">
        <f t="shared" ref="K515:K578" ca="1" si="48">IF(F515="Enrolled",TODAY()-E515,0)</f>
        <v>0</v>
      </c>
      <c r="L515" t="str">
        <f t="shared" ref="L515:L578" si="49">_xlfn.IFS(I515&gt;=3.5,"Excellent",I515&gt;=3,"Good",I515&gt;=2,"Average",I515&lt;2,"Poor")</f>
        <v>Average</v>
      </c>
      <c r="M515" t="str">
        <f>VLOOKUP(D515,'Faculty head'!$A$2:$B$5,2,FALSE)</f>
        <v xml:space="preserve"> Dr. Mehta</v>
      </c>
      <c r="N515" t="str">
        <f t="shared" ref="N515:N578" si="50">IF(H515&gt;=0.5*G515,"YES","NO")</f>
        <v>YES</v>
      </c>
      <c r="P515" s="6" t="str">
        <f t="shared" ref="P515:P578" si="51">YEAR(E515) &amp; "-" &amp; (YEAR(E515)+1)</f>
        <v>2024-2025</v>
      </c>
      <c r="S515">
        <f t="shared" ref="S515:S578" ca="1" si="52">IF(F515="Completed", TODAY()-E515, "0")</f>
        <v>455</v>
      </c>
      <c r="T515">
        <f t="shared" ref="T515:T578" si="53">INDEX(I:I, MATCH(A515, A:A, 0))</f>
        <v>2.82</v>
      </c>
    </row>
    <row r="516" spans="1:20" x14ac:dyDescent="0.3">
      <c r="A516" t="s">
        <v>1053</v>
      </c>
      <c r="B516" t="s">
        <v>1054</v>
      </c>
      <c r="C516" t="s">
        <v>17</v>
      </c>
      <c r="D516" t="s">
        <v>62</v>
      </c>
      <c r="E516" s="1">
        <v>44578</v>
      </c>
      <c r="F516" t="s">
        <v>14</v>
      </c>
      <c r="G516">
        <v>6629</v>
      </c>
      <c r="H516">
        <v>3439</v>
      </c>
      <c r="I516">
        <v>3.83</v>
      </c>
      <c r="J516">
        <v>31</v>
      </c>
      <c r="K516">
        <f t="shared" ca="1" si="48"/>
        <v>1333</v>
      </c>
      <c r="L516" t="str">
        <f t="shared" si="49"/>
        <v>Excellent</v>
      </c>
      <c r="M516" t="str">
        <f>VLOOKUP(D516,'Faculty head'!$A$2:$B$5,2,FALSE)</f>
        <v>Dr. Sinha</v>
      </c>
      <c r="N516" t="str">
        <f t="shared" si="50"/>
        <v>YES</v>
      </c>
      <c r="P516" s="6" t="str">
        <f t="shared" si="51"/>
        <v>2022-2023</v>
      </c>
      <c r="S516" t="str">
        <f t="shared" ca="1" si="52"/>
        <v>0</v>
      </c>
      <c r="T516">
        <f t="shared" si="53"/>
        <v>3.83</v>
      </c>
    </row>
    <row r="517" spans="1:20" x14ac:dyDescent="0.3">
      <c r="A517" t="s">
        <v>1055</v>
      </c>
      <c r="B517" t="s">
        <v>1056</v>
      </c>
      <c r="C517" t="s">
        <v>28</v>
      </c>
      <c r="D517" t="s">
        <v>18</v>
      </c>
      <c r="E517" s="1">
        <v>44889</v>
      </c>
      <c r="F517" t="s">
        <v>14</v>
      </c>
      <c r="G517">
        <v>10972</v>
      </c>
      <c r="H517">
        <v>8709</v>
      </c>
      <c r="I517">
        <v>2.56</v>
      </c>
      <c r="J517">
        <v>15</v>
      </c>
      <c r="K517">
        <f t="shared" ca="1" si="48"/>
        <v>1022</v>
      </c>
      <c r="L517" t="str">
        <f t="shared" si="49"/>
        <v>Average</v>
      </c>
      <c r="M517" t="str">
        <f>VLOOKUP(D517,'Faculty head'!$A$2:$B$5,2,FALSE)</f>
        <v>Dr. Roy</v>
      </c>
      <c r="N517" t="str">
        <f t="shared" si="50"/>
        <v>YES</v>
      </c>
      <c r="P517" s="6" t="str">
        <f t="shared" si="51"/>
        <v>2022-2023</v>
      </c>
      <c r="S517" t="str">
        <f t="shared" ca="1" si="52"/>
        <v>0</v>
      </c>
      <c r="T517">
        <f t="shared" si="53"/>
        <v>2.56</v>
      </c>
    </row>
    <row r="518" spans="1:20" x14ac:dyDescent="0.3">
      <c r="A518" t="s">
        <v>1057</v>
      </c>
      <c r="B518" t="s">
        <v>1058</v>
      </c>
      <c r="C518" t="s">
        <v>22</v>
      </c>
      <c r="D518" t="s">
        <v>18</v>
      </c>
      <c r="E518" s="1">
        <v>44592</v>
      </c>
      <c r="F518" t="s">
        <v>19</v>
      </c>
      <c r="G518">
        <v>14926</v>
      </c>
      <c r="H518">
        <v>7700</v>
      </c>
      <c r="I518">
        <v>4</v>
      </c>
      <c r="J518">
        <v>97</v>
      </c>
      <c r="K518">
        <f t="shared" ca="1" si="48"/>
        <v>0</v>
      </c>
      <c r="L518" t="str">
        <f t="shared" si="49"/>
        <v>Excellent</v>
      </c>
      <c r="M518" t="str">
        <f>VLOOKUP(D518,'Faculty head'!$A$2:$B$5,2,FALSE)</f>
        <v>Dr. Roy</v>
      </c>
      <c r="N518" t="str">
        <f t="shared" si="50"/>
        <v>YES</v>
      </c>
      <c r="P518" s="6" t="str">
        <f t="shared" si="51"/>
        <v>2022-2023</v>
      </c>
      <c r="S518">
        <f t="shared" ca="1" si="52"/>
        <v>1319</v>
      </c>
      <c r="T518">
        <f t="shared" si="53"/>
        <v>4</v>
      </c>
    </row>
    <row r="519" spans="1:20" x14ac:dyDescent="0.3">
      <c r="A519" t="s">
        <v>1059</v>
      </c>
      <c r="B519" t="s">
        <v>1060</v>
      </c>
      <c r="C519" t="s">
        <v>36</v>
      </c>
      <c r="D519" t="s">
        <v>31</v>
      </c>
      <c r="E519" s="1">
        <v>45376</v>
      </c>
      <c r="F519" t="s">
        <v>14</v>
      </c>
      <c r="G519">
        <v>4128</v>
      </c>
      <c r="H519">
        <v>3535</v>
      </c>
      <c r="I519">
        <v>3.48</v>
      </c>
      <c r="J519">
        <v>32</v>
      </c>
      <c r="K519">
        <f t="shared" ca="1" si="48"/>
        <v>535</v>
      </c>
      <c r="L519" t="str">
        <f t="shared" si="49"/>
        <v>Good</v>
      </c>
      <c r="M519" t="str">
        <f>VLOOKUP(D519,'Faculty head'!$A$2:$B$5,2,FALSE)</f>
        <v>Dr. Sharma</v>
      </c>
      <c r="N519" t="str">
        <f t="shared" si="50"/>
        <v>YES</v>
      </c>
      <c r="P519" s="6" t="str">
        <f t="shared" si="51"/>
        <v>2024-2025</v>
      </c>
      <c r="S519" t="str">
        <f t="shared" ca="1" si="52"/>
        <v>0</v>
      </c>
      <c r="T519">
        <f t="shared" si="53"/>
        <v>3.48</v>
      </c>
    </row>
    <row r="520" spans="1:20" x14ac:dyDescent="0.3">
      <c r="A520" t="s">
        <v>1061</v>
      </c>
      <c r="B520" t="s">
        <v>1062</v>
      </c>
      <c r="C520" t="s">
        <v>54</v>
      </c>
      <c r="D520" t="s">
        <v>62</v>
      </c>
      <c r="E520" s="1">
        <v>45374</v>
      </c>
      <c r="F520" t="s">
        <v>14</v>
      </c>
      <c r="G520">
        <v>3774</v>
      </c>
      <c r="H520">
        <v>3406</v>
      </c>
      <c r="I520">
        <v>3.35</v>
      </c>
      <c r="J520">
        <v>63</v>
      </c>
      <c r="K520">
        <f t="shared" ca="1" si="48"/>
        <v>537</v>
      </c>
      <c r="L520" t="str">
        <f t="shared" si="49"/>
        <v>Good</v>
      </c>
      <c r="M520" t="str">
        <f>VLOOKUP(D520,'Faculty head'!$A$2:$B$5,2,FALSE)</f>
        <v>Dr. Sinha</v>
      </c>
      <c r="N520" t="str">
        <f t="shared" si="50"/>
        <v>YES</v>
      </c>
      <c r="P520" s="6" t="str">
        <f t="shared" si="51"/>
        <v>2024-2025</v>
      </c>
      <c r="S520" t="str">
        <f t="shared" ca="1" si="52"/>
        <v>0</v>
      </c>
      <c r="T520">
        <f t="shared" si="53"/>
        <v>3.35</v>
      </c>
    </row>
    <row r="521" spans="1:20" x14ac:dyDescent="0.3">
      <c r="A521" t="s">
        <v>1063</v>
      </c>
      <c r="B521" t="s">
        <v>1064</v>
      </c>
      <c r="C521" t="s">
        <v>54</v>
      </c>
      <c r="D521" t="s">
        <v>62</v>
      </c>
      <c r="E521" s="1">
        <v>44858</v>
      </c>
      <c r="F521" t="s">
        <v>14</v>
      </c>
      <c r="G521">
        <v>9643</v>
      </c>
      <c r="H521">
        <v>431</v>
      </c>
      <c r="I521">
        <v>3.6</v>
      </c>
      <c r="J521">
        <v>26</v>
      </c>
      <c r="K521">
        <f t="shared" ca="1" si="48"/>
        <v>1053</v>
      </c>
      <c r="L521" t="str">
        <f t="shared" si="49"/>
        <v>Excellent</v>
      </c>
      <c r="M521" t="str">
        <f>VLOOKUP(D521,'Faculty head'!$A$2:$B$5,2,FALSE)</f>
        <v>Dr. Sinha</v>
      </c>
      <c r="N521" t="str">
        <f t="shared" si="50"/>
        <v>NO</v>
      </c>
      <c r="P521" s="6" t="str">
        <f t="shared" si="51"/>
        <v>2022-2023</v>
      </c>
      <c r="S521" t="str">
        <f t="shared" ca="1" si="52"/>
        <v>0</v>
      </c>
      <c r="T521">
        <f t="shared" si="53"/>
        <v>3.6</v>
      </c>
    </row>
    <row r="522" spans="1:20" x14ac:dyDescent="0.3">
      <c r="A522" t="s">
        <v>1065</v>
      </c>
      <c r="B522" t="s">
        <v>1066</v>
      </c>
      <c r="C522" t="s">
        <v>25</v>
      </c>
      <c r="D522" t="s">
        <v>62</v>
      </c>
      <c r="E522" s="1">
        <v>44732</v>
      </c>
      <c r="F522" t="s">
        <v>19</v>
      </c>
      <c r="G522">
        <v>9016</v>
      </c>
      <c r="H522">
        <v>3228</v>
      </c>
      <c r="I522">
        <v>3.24</v>
      </c>
      <c r="J522">
        <v>62</v>
      </c>
      <c r="K522">
        <f t="shared" ca="1" si="48"/>
        <v>0</v>
      </c>
      <c r="L522" t="str">
        <f t="shared" si="49"/>
        <v>Good</v>
      </c>
      <c r="M522" t="str">
        <f>VLOOKUP(D522,'Faculty head'!$A$2:$B$5,2,FALSE)</f>
        <v>Dr. Sinha</v>
      </c>
      <c r="N522" t="str">
        <f t="shared" si="50"/>
        <v>NO</v>
      </c>
      <c r="P522" s="6" t="str">
        <f t="shared" si="51"/>
        <v>2022-2023</v>
      </c>
      <c r="S522">
        <f t="shared" ca="1" si="52"/>
        <v>1179</v>
      </c>
      <c r="T522">
        <f t="shared" si="53"/>
        <v>3.24</v>
      </c>
    </row>
    <row r="523" spans="1:20" x14ac:dyDescent="0.3">
      <c r="A523" t="s">
        <v>1067</v>
      </c>
      <c r="B523" t="s">
        <v>1068</v>
      </c>
      <c r="C523" t="s">
        <v>57</v>
      </c>
      <c r="D523" t="s">
        <v>18</v>
      </c>
      <c r="E523" s="1">
        <v>45458</v>
      </c>
      <c r="F523" t="s">
        <v>14</v>
      </c>
      <c r="G523">
        <v>6221</v>
      </c>
      <c r="H523">
        <v>5210</v>
      </c>
      <c r="I523">
        <v>3.38</v>
      </c>
      <c r="J523">
        <v>103</v>
      </c>
      <c r="K523">
        <f t="shared" ca="1" si="48"/>
        <v>453</v>
      </c>
      <c r="L523" t="str">
        <f t="shared" si="49"/>
        <v>Good</v>
      </c>
      <c r="M523" t="str">
        <f>VLOOKUP(D523,'Faculty head'!$A$2:$B$5,2,FALSE)</f>
        <v>Dr. Roy</v>
      </c>
      <c r="N523" t="str">
        <f t="shared" si="50"/>
        <v>YES</v>
      </c>
      <c r="P523" s="6" t="str">
        <f t="shared" si="51"/>
        <v>2024-2025</v>
      </c>
      <c r="S523" t="str">
        <f t="shared" ca="1" si="52"/>
        <v>0</v>
      </c>
      <c r="T523">
        <f t="shared" si="53"/>
        <v>3.38</v>
      </c>
    </row>
    <row r="524" spans="1:20" x14ac:dyDescent="0.3">
      <c r="A524" t="s">
        <v>1069</v>
      </c>
      <c r="B524" t="s">
        <v>1070</v>
      </c>
      <c r="C524" t="s">
        <v>25</v>
      </c>
      <c r="D524" t="s">
        <v>62</v>
      </c>
      <c r="E524" s="1">
        <v>44661</v>
      </c>
      <c r="F524" t="s">
        <v>14</v>
      </c>
      <c r="G524">
        <v>3532</v>
      </c>
      <c r="H524">
        <v>5236</v>
      </c>
      <c r="I524">
        <v>3.48</v>
      </c>
      <c r="J524">
        <v>115</v>
      </c>
      <c r="K524">
        <f t="shared" ca="1" si="48"/>
        <v>1250</v>
      </c>
      <c r="L524" t="str">
        <f t="shared" si="49"/>
        <v>Good</v>
      </c>
      <c r="M524" t="str">
        <f>VLOOKUP(D524,'Faculty head'!$A$2:$B$5,2,FALSE)</f>
        <v>Dr. Sinha</v>
      </c>
      <c r="N524" t="str">
        <f t="shared" si="50"/>
        <v>YES</v>
      </c>
      <c r="P524" s="6" t="str">
        <f t="shared" si="51"/>
        <v>2022-2023</v>
      </c>
      <c r="S524" t="str">
        <f t="shared" ca="1" si="52"/>
        <v>0</v>
      </c>
      <c r="T524">
        <f t="shared" si="53"/>
        <v>3.48</v>
      </c>
    </row>
    <row r="525" spans="1:20" x14ac:dyDescent="0.3">
      <c r="A525" t="s">
        <v>1071</v>
      </c>
      <c r="B525" t="s">
        <v>1072</v>
      </c>
      <c r="C525" t="s">
        <v>36</v>
      </c>
      <c r="D525" t="s">
        <v>31</v>
      </c>
      <c r="E525" s="1">
        <v>45448</v>
      </c>
      <c r="F525" t="s">
        <v>14</v>
      </c>
      <c r="G525">
        <v>9455</v>
      </c>
      <c r="H525">
        <v>1102</v>
      </c>
      <c r="I525">
        <v>2.98</v>
      </c>
      <c r="J525">
        <v>15</v>
      </c>
      <c r="K525">
        <f t="shared" ca="1" si="48"/>
        <v>463</v>
      </c>
      <c r="L525" t="str">
        <f t="shared" si="49"/>
        <v>Average</v>
      </c>
      <c r="M525" t="str">
        <f>VLOOKUP(D525,'Faculty head'!$A$2:$B$5,2,FALSE)</f>
        <v>Dr. Sharma</v>
      </c>
      <c r="N525" t="str">
        <f t="shared" si="50"/>
        <v>NO</v>
      </c>
      <c r="P525" s="6" t="str">
        <f t="shared" si="51"/>
        <v>2024-2025</v>
      </c>
      <c r="S525" t="str">
        <f t="shared" ca="1" si="52"/>
        <v>0</v>
      </c>
      <c r="T525">
        <f t="shared" si="53"/>
        <v>2.98</v>
      </c>
    </row>
    <row r="526" spans="1:20" x14ac:dyDescent="0.3">
      <c r="A526" t="s">
        <v>1073</v>
      </c>
      <c r="B526" t="s">
        <v>1074</v>
      </c>
      <c r="C526" t="s">
        <v>12</v>
      </c>
      <c r="D526" t="s">
        <v>31</v>
      </c>
      <c r="E526" s="1">
        <v>45452</v>
      </c>
      <c r="F526" t="s">
        <v>19</v>
      </c>
      <c r="G526">
        <v>4219</v>
      </c>
      <c r="H526">
        <v>6695</v>
      </c>
      <c r="I526">
        <v>2.4300000000000002</v>
      </c>
      <c r="J526">
        <v>79</v>
      </c>
      <c r="K526">
        <f t="shared" ca="1" si="48"/>
        <v>0</v>
      </c>
      <c r="L526" t="str">
        <f t="shared" si="49"/>
        <v>Average</v>
      </c>
      <c r="M526" t="str">
        <f>VLOOKUP(D526,'Faculty head'!$A$2:$B$5,2,FALSE)</f>
        <v>Dr. Sharma</v>
      </c>
      <c r="N526" t="str">
        <f t="shared" si="50"/>
        <v>YES</v>
      </c>
      <c r="P526" s="6" t="str">
        <f t="shared" si="51"/>
        <v>2024-2025</v>
      </c>
      <c r="S526">
        <f t="shared" ca="1" si="52"/>
        <v>459</v>
      </c>
      <c r="T526">
        <f t="shared" si="53"/>
        <v>2.4300000000000002</v>
      </c>
    </row>
    <row r="527" spans="1:20" x14ac:dyDescent="0.3">
      <c r="A527" t="s">
        <v>1075</v>
      </c>
      <c r="B527" t="s">
        <v>1076</v>
      </c>
      <c r="C527" t="s">
        <v>36</v>
      </c>
      <c r="D527" t="s">
        <v>18</v>
      </c>
      <c r="E527" s="1">
        <v>44713</v>
      </c>
      <c r="F527" t="s">
        <v>14</v>
      </c>
      <c r="G527">
        <v>2395</v>
      </c>
      <c r="H527">
        <v>5019</v>
      </c>
      <c r="I527">
        <v>2.34</v>
      </c>
      <c r="J527">
        <v>53</v>
      </c>
      <c r="K527">
        <f t="shared" ca="1" si="48"/>
        <v>1198</v>
      </c>
      <c r="L527" t="str">
        <f t="shared" si="49"/>
        <v>Average</v>
      </c>
      <c r="M527" t="str">
        <f>VLOOKUP(D527,'Faculty head'!$A$2:$B$5,2,FALSE)</f>
        <v>Dr. Roy</v>
      </c>
      <c r="N527" t="str">
        <f t="shared" si="50"/>
        <v>YES</v>
      </c>
      <c r="P527" s="6" t="str">
        <f t="shared" si="51"/>
        <v>2022-2023</v>
      </c>
      <c r="S527" t="str">
        <f t="shared" ca="1" si="52"/>
        <v>0</v>
      </c>
      <c r="T527">
        <f t="shared" si="53"/>
        <v>2.34</v>
      </c>
    </row>
    <row r="528" spans="1:20" x14ac:dyDescent="0.3">
      <c r="A528" t="s">
        <v>1077</v>
      </c>
      <c r="B528" t="s">
        <v>1078</v>
      </c>
      <c r="C528" t="s">
        <v>28</v>
      </c>
      <c r="D528" t="s">
        <v>31</v>
      </c>
      <c r="E528" s="1">
        <v>45249</v>
      </c>
      <c r="F528" t="s">
        <v>39</v>
      </c>
      <c r="G528">
        <v>9775</v>
      </c>
      <c r="H528">
        <v>3000</v>
      </c>
      <c r="I528">
        <v>3.2</v>
      </c>
      <c r="J528">
        <v>32</v>
      </c>
      <c r="K528">
        <f t="shared" ca="1" si="48"/>
        <v>0</v>
      </c>
      <c r="L528" t="str">
        <f t="shared" si="49"/>
        <v>Good</v>
      </c>
      <c r="M528" t="str">
        <f>VLOOKUP(D528,'Faculty head'!$A$2:$B$5,2,FALSE)</f>
        <v>Dr. Sharma</v>
      </c>
      <c r="N528" t="str">
        <f t="shared" si="50"/>
        <v>NO</v>
      </c>
      <c r="P528" s="6" t="str">
        <f t="shared" si="51"/>
        <v>2023-2024</v>
      </c>
      <c r="S528" t="str">
        <f t="shared" ca="1" si="52"/>
        <v>0</v>
      </c>
      <c r="T528">
        <f t="shared" si="53"/>
        <v>3.2</v>
      </c>
    </row>
    <row r="529" spans="1:20" x14ac:dyDescent="0.3">
      <c r="A529" t="s">
        <v>1079</v>
      </c>
      <c r="B529" t="s">
        <v>1080</v>
      </c>
      <c r="C529" t="s">
        <v>17</v>
      </c>
      <c r="D529" t="s">
        <v>62</v>
      </c>
      <c r="E529" s="1">
        <v>44582</v>
      </c>
      <c r="F529" t="s">
        <v>14</v>
      </c>
      <c r="G529">
        <v>4629</v>
      </c>
      <c r="H529">
        <v>3746</v>
      </c>
      <c r="I529">
        <v>3.38</v>
      </c>
      <c r="J529">
        <v>34</v>
      </c>
      <c r="K529">
        <f t="shared" ca="1" si="48"/>
        <v>1329</v>
      </c>
      <c r="L529" t="str">
        <f t="shared" si="49"/>
        <v>Good</v>
      </c>
      <c r="M529" t="str">
        <f>VLOOKUP(D529,'Faculty head'!$A$2:$B$5,2,FALSE)</f>
        <v>Dr. Sinha</v>
      </c>
      <c r="N529" t="str">
        <f t="shared" si="50"/>
        <v>YES</v>
      </c>
      <c r="P529" s="6" t="str">
        <f t="shared" si="51"/>
        <v>2022-2023</v>
      </c>
      <c r="S529" t="str">
        <f t="shared" ca="1" si="52"/>
        <v>0</v>
      </c>
      <c r="T529">
        <f t="shared" si="53"/>
        <v>3.38</v>
      </c>
    </row>
    <row r="530" spans="1:20" x14ac:dyDescent="0.3">
      <c r="A530" t="s">
        <v>1081</v>
      </c>
      <c r="B530" t="s">
        <v>1082</v>
      </c>
      <c r="C530" t="s">
        <v>22</v>
      </c>
      <c r="D530" t="s">
        <v>31</v>
      </c>
      <c r="E530" s="1">
        <v>44570</v>
      </c>
      <c r="F530" t="s">
        <v>14</v>
      </c>
      <c r="G530">
        <v>7248</v>
      </c>
      <c r="H530">
        <v>9409</v>
      </c>
      <c r="I530">
        <v>2.7</v>
      </c>
      <c r="J530">
        <v>49</v>
      </c>
      <c r="K530">
        <f t="shared" ca="1" si="48"/>
        <v>1341</v>
      </c>
      <c r="L530" t="str">
        <f t="shared" si="49"/>
        <v>Average</v>
      </c>
      <c r="M530" t="str">
        <f>VLOOKUP(D530,'Faculty head'!$A$2:$B$5,2,FALSE)</f>
        <v>Dr. Sharma</v>
      </c>
      <c r="N530" t="str">
        <f t="shared" si="50"/>
        <v>YES</v>
      </c>
      <c r="P530" s="6" t="str">
        <f t="shared" si="51"/>
        <v>2022-2023</v>
      </c>
      <c r="S530" t="str">
        <f t="shared" ca="1" si="52"/>
        <v>0</v>
      </c>
      <c r="T530">
        <f t="shared" si="53"/>
        <v>2.7</v>
      </c>
    </row>
    <row r="531" spans="1:20" x14ac:dyDescent="0.3">
      <c r="A531" t="s">
        <v>1083</v>
      </c>
      <c r="B531" t="s">
        <v>1084</v>
      </c>
      <c r="C531" t="s">
        <v>12</v>
      </c>
      <c r="D531" t="s">
        <v>62</v>
      </c>
      <c r="E531" s="1">
        <v>45194</v>
      </c>
      <c r="F531" t="s">
        <v>19</v>
      </c>
      <c r="G531">
        <v>4602</v>
      </c>
      <c r="H531">
        <v>4429</v>
      </c>
      <c r="I531">
        <v>3.6</v>
      </c>
      <c r="J531">
        <v>67</v>
      </c>
      <c r="K531">
        <f t="shared" ca="1" si="48"/>
        <v>0</v>
      </c>
      <c r="L531" t="str">
        <f t="shared" si="49"/>
        <v>Excellent</v>
      </c>
      <c r="M531" t="str">
        <f>VLOOKUP(D531,'Faculty head'!$A$2:$B$5,2,FALSE)</f>
        <v>Dr. Sinha</v>
      </c>
      <c r="N531" t="str">
        <f t="shared" si="50"/>
        <v>YES</v>
      </c>
      <c r="P531" s="6" t="str">
        <f t="shared" si="51"/>
        <v>2023-2024</v>
      </c>
      <c r="S531">
        <f t="shared" ca="1" si="52"/>
        <v>717</v>
      </c>
      <c r="T531">
        <f t="shared" si="53"/>
        <v>3.6</v>
      </c>
    </row>
    <row r="532" spans="1:20" x14ac:dyDescent="0.3">
      <c r="A532" t="s">
        <v>1085</v>
      </c>
      <c r="B532" t="s">
        <v>1086</v>
      </c>
      <c r="C532" t="s">
        <v>54</v>
      </c>
      <c r="D532" t="s">
        <v>31</v>
      </c>
      <c r="E532" s="1">
        <v>45354</v>
      </c>
      <c r="F532" t="s">
        <v>14</v>
      </c>
      <c r="G532">
        <v>10379</v>
      </c>
      <c r="H532">
        <v>4077</v>
      </c>
      <c r="I532">
        <v>3.5</v>
      </c>
      <c r="J532">
        <v>76</v>
      </c>
      <c r="K532">
        <f t="shared" ca="1" si="48"/>
        <v>557</v>
      </c>
      <c r="L532" t="str">
        <f t="shared" si="49"/>
        <v>Excellent</v>
      </c>
      <c r="M532" t="str">
        <f>VLOOKUP(D532,'Faculty head'!$A$2:$B$5,2,FALSE)</f>
        <v>Dr. Sharma</v>
      </c>
      <c r="N532" t="str">
        <f t="shared" si="50"/>
        <v>NO</v>
      </c>
      <c r="P532" s="6" t="str">
        <f t="shared" si="51"/>
        <v>2024-2025</v>
      </c>
      <c r="S532" t="str">
        <f t="shared" ca="1" si="52"/>
        <v>0</v>
      </c>
      <c r="T532">
        <f t="shared" si="53"/>
        <v>3.5</v>
      </c>
    </row>
    <row r="533" spans="1:20" x14ac:dyDescent="0.3">
      <c r="A533" t="s">
        <v>1087</v>
      </c>
      <c r="B533" t="s">
        <v>1088</v>
      </c>
      <c r="C533" t="s">
        <v>36</v>
      </c>
      <c r="D533" t="s">
        <v>13</v>
      </c>
      <c r="E533" s="1">
        <v>44824</v>
      </c>
      <c r="F533" t="s">
        <v>19</v>
      </c>
      <c r="G533">
        <v>11404</v>
      </c>
      <c r="H533">
        <v>8999</v>
      </c>
      <c r="I533">
        <v>2.9</v>
      </c>
      <c r="J533">
        <v>81</v>
      </c>
      <c r="K533">
        <f t="shared" ca="1" si="48"/>
        <v>0</v>
      </c>
      <c r="L533" t="str">
        <f t="shared" si="49"/>
        <v>Average</v>
      </c>
      <c r="M533" t="str">
        <f>VLOOKUP(D533,'Faculty head'!$A$2:$B$5,2,FALSE)</f>
        <v xml:space="preserve"> Dr. Mehta</v>
      </c>
      <c r="N533" t="str">
        <f t="shared" si="50"/>
        <v>YES</v>
      </c>
      <c r="P533" s="6" t="str">
        <f t="shared" si="51"/>
        <v>2022-2023</v>
      </c>
      <c r="S533">
        <f t="shared" ca="1" si="52"/>
        <v>1087</v>
      </c>
      <c r="T533">
        <f t="shared" si="53"/>
        <v>2.9</v>
      </c>
    </row>
    <row r="534" spans="1:20" x14ac:dyDescent="0.3">
      <c r="A534" t="s">
        <v>1089</v>
      </c>
      <c r="B534" t="s">
        <v>1090</v>
      </c>
      <c r="C534" t="s">
        <v>22</v>
      </c>
      <c r="D534" t="s">
        <v>62</v>
      </c>
      <c r="E534" s="1">
        <v>44821</v>
      </c>
      <c r="F534" t="s">
        <v>14</v>
      </c>
      <c r="G534">
        <v>2748</v>
      </c>
      <c r="H534">
        <v>9068</v>
      </c>
      <c r="I534">
        <v>3.73</v>
      </c>
      <c r="J534">
        <v>89</v>
      </c>
      <c r="K534">
        <f t="shared" ca="1" si="48"/>
        <v>1090</v>
      </c>
      <c r="L534" t="str">
        <f t="shared" si="49"/>
        <v>Excellent</v>
      </c>
      <c r="M534" t="str">
        <f>VLOOKUP(D534,'Faculty head'!$A$2:$B$5,2,FALSE)</f>
        <v>Dr. Sinha</v>
      </c>
      <c r="N534" t="str">
        <f t="shared" si="50"/>
        <v>YES</v>
      </c>
      <c r="P534" s="6" t="str">
        <f t="shared" si="51"/>
        <v>2022-2023</v>
      </c>
      <c r="S534" t="str">
        <f t="shared" ca="1" si="52"/>
        <v>0</v>
      </c>
      <c r="T534">
        <f t="shared" si="53"/>
        <v>3.73</v>
      </c>
    </row>
    <row r="535" spans="1:20" x14ac:dyDescent="0.3">
      <c r="A535" t="s">
        <v>1091</v>
      </c>
      <c r="B535" t="s">
        <v>1092</v>
      </c>
      <c r="C535" t="s">
        <v>36</v>
      </c>
      <c r="D535" t="s">
        <v>31</v>
      </c>
      <c r="E535" s="1">
        <v>45158</v>
      </c>
      <c r="F535" t="s">
        <v>14</v>
      </c>
      <c r="G535">
        <v>14781</v>
      </c>
      <c r="H535">
        <v>7325</v>
      </c>
      <c r="I535">
        <v>3.22</v>
      </c>
      <c r="J535">
        <v>79</v>
      </c>
      <c r="K535">
        <f t="shared" ca="1" si="48"/>
        <v>753</v>
      </c>
      <c r="L535" t="str">
        <f t="shared" si="49"/>
        <v>Good</v>
      </c>
      <c r="M535" t="str">
        <f>VLOOKUP(D535,'Faculty head'!$A$2:$B$5,2,FALSE)</f>
        <v>Dr. Sharma</v>
      </c>
      <c r="N535" t="str">
        <f t="shared" si="50"/>
        <v>NO</v>
      </c>
      <c r="P535" s="6" t="str">
        <f t="shared" si="51"/>
        <v>2023-2024</v>
      </c>
      <c r="S535" t="str">
        <f t="shared" ca="1" si="52"/>
        <v>0</v>
      </c>
      <c r="T535">
        <f t="shared" si="53"/>
        <v>3.22</v>
      </c>
    </row>
    <row r="536" spans="1:20" x14ac:dyDescent="0.3">
      <c r="A536" t="s">
        <v>1093</v>
      </c>
      <c r="B536" t="s">
        <v>1094</v>
      </c>
      <c r="C536" t="s">
        <v>54</v>
      </c>
      <c r="D536" t="s">
        <v>62</v>
      </c>
      <c r="E536" s="1">
        <v>45215</v>
      </c>
      <c r="F536" t="s">
        <v>14</v>
      </c>
      <c r="G536">
        <v>8468</v>
      </c>
      <c r="H536">
        <v>802</v>
      </c>
      <c r="I536">
        <v>2.74</v>
      </c>
      <c r="J536">
        <v>117</v>
      </c>
      <c r="K536">
        <f t="shared" ca="1" si="48"/>
        <v>696</v>
      </c>
      <c r="L536" t="str">
        <f t="shared" si="49"/>
        <v>Average</v>
      </c>
      <c r="M536" t="str">
        <f>VLOOKUP(D536,'Faculty head'!$A$2:$B$5,2,FALSE)</f>
        <v>Dr. Sinha</v>
      </c>
      <c r="N536" t="str">
        <f t="shared" si="50"/>
        <v>NO</v>
      </c>
      <c r="P536" s="6" t="str">
        <f t="shared" si="51"/>
        <v>2023-2024</v>
      </c>
      <c r="S536" t="str">
        <f t="shared" ca="1" si="52"/>
        <v>0</v>
      </c>
      <c r="T536">
        <f t="shared" si="53"/>
        <v>2.74</v>
      </c>
    </row>
    <row r="537" spans="1:20" x14ac:dyDescent="0.3">
      <c r="A537" t="s">
        <v>1095</v>
      </c>
      <c r="B537" t="s">
        <v>1096</v>
      </c>
      <c r="C537" t="s">
        <v>22</v>
      </c>
      <c r="D537" t="s">
        <v>62</v>
      </c>
      <c r="E537" s="1">
        <v>44864</v>
      </c>
      <c r="F537" t="s">
        <v>39</v>
      </c>
      <c r="G537">
        <v>3482</v>
      </c>
      <c r="H537">
        <v>2557</v>
      </c>
      <c r="I537">
        <v>3.67</v>
      </c>
      <c r="J537">
        <v>62</v>
      </c>
      <c r="K537">
        <f t="shared" ca="1" si="48"/>
        <v>0</v>
      </c>
      <c r="L537" t="str">
        <f t="shared" si="49"/>
        <v>Excellent</v>
      </c>
      <c r="M537" t="str">
        <f>VLOOKUP(D537,'Faculty head'!$A$2:$B$5,2,FALSE)</f>
        <v>Dr. Sinha</v>
      </c>
      <c r="N537" t="str">
        <f t="shared" si="50"/>
        <v>YES</v>
      </c>
      <c r="P537" s="6" t="str">
        <f t="shared" si="51"/>
        <v>2022-2023</v>
      </c>
      <c r="S537" t="str">
        <f t="shared" ca="1" si="52"/>
        <v>0</v>
      </c>
      <c r="T537">
        <f t="shared" si="53"/>
        <v>3.67</v>
      </c>
    </row>
    <row r="538" spans="1:20" x14ac:dyDescent="0.3">
      <c r="A538" t="s">
        <v>1097</v>
      </c>
      <c r="B538" t="s">
        <v>1098</v>
      </c>
      <c r="C538" t="s">
        <v>12</v>
      </c>
      <c r="D538" t="s">
        <v>18</v>
      </c>
      <c r="E538" s="1">
        <v>44816</v>
      </c>
      <c r="F538" t="s">
        <v>19</v>
      </c>
      <c r="G538">
        <v>10273</v>
      </c>
      <c r="H538">
        <v>782</v>
      </c>
      <c r="I538">
        <v>2.9</v>
      </c>
      <c r="J538">
        <v>59</v>
      </c>
      <c r="K538">
        <f t="shared" ca="1" si="48"/>
        <v>0</v>
      </c>
      <c r="L538" t="str">
        <f t="shared" si="49"/>
        <v>Average</v>
      </c>
      <c r="M538" t="str">
        <f>VLOOKUP(D538,'Faculty head'!$A$2:$B$5,2,FALSE)</f>
        <v>Dr. Roy</v>
      </c>
      <c r="N538" t="str">
        <f t="shared" si="50"/>
        <v>NO</v>
      </c>
      <c r="P538" s="6" t="str">
        <f t="shared" si="51"/>
        <v>2022-2023</v>
      </c>
      <c r="S538">
        <f t="shared" ca="1" si="52"/>
        <v>1095</v>
      </c>
      <c r="T538">
        <f t="shared" si="53"/>
        <v>2.9</v>
      </c>
    </row>
    <row r="539" spans="1:20" x14ac:dyDescent="0.3">
      <c r="A539" t="s">
        <v>1099</v>
      </c>
      <c r="B539" t="s">
        <v>1100</v>
      </c>
      <c r="C539" t="s">
        <v>54</v>
      </c>
      <c r="D539" t="s">
        <v>13</v>
      </c>
      <c r="E539" s="1">
        <v>44878</v>
      </c>
      <c r="F539" t="s">
        <v>14</v>
      </c>
      <c r="G539">
        <v>3359</v>
      </c>
      <c r="H539">
        <v>7027</v>
      </c>
      <c r="I539">
        <v>2.0499999999999998</v>
      </c>
      <c r="J539">
        <v>73</v>
      </c>
      <c r="K539">
        <f t="shared" ca="1" si="48"/>
        <v>1033</v>
      </c>
      <c r="L539" t="str">
        <f t="shared" si="49"/>
        <v>Average</v>
      </c>
      <c r="M539" t="str">
        <f>VLOOKUP(D539,'Faculty head'!$A$2:$B$5,2,FALSE)</f>
        <v xml:space="preserve"> Dr. Mehta</v>
      </c>
      <c r="N539" t="str">
        <f t="shared" si="50"/>
        <v>YES</v>
      </c>
      <c r="P539" s="6" t="str">
        <f t="shared" si="51"/>
        <v>2022-2023</v>
      </c>
      <c r="S539" t="str">
        <f t="shared" ca="1" si="52"/>
        <v>0</v>
      </c>
      <c r="T539">
        <f t="shared" si="53"/>
        <v>2.0499999999999998</v>
      </c>
    </row>
    <row r="540" spans="1:20" x14ac:dyDescent="0.3">
      <c r="A540" t="s">
        <v>1101</v>
      </c>
      <c r="B540" t="s">
        <v>1102</v>
      </c>
      <c r="C540" t="s">
        <v>22</v>
      </c>
      <c r="D540" t="s">
        <v>31</v>
      </c>
      <c r="E540" s="1">
        <v>45372</v>
      </c>
      <c r="F540" t="s">
        <v>14</v>
      </c>
      <c r="G540">
        <v>12403</v>
      </c>
      <c r="H540">
        <v>6720</v>
      </c>
      <c r="I540">
        <v>2.15</v>
      </c>
      <c r="J540">
        <v>48</v>
      </c>
      <c r="K540">
        <f t="shared" ca="1" si="48"/>
        <v>539</v>
      </c>
      <c r="L540" t="str">
        <f t="shared" si="49"/>
        <v>Average</v>
      </c>
      <c r="M540" t="str">
        <f>VLOOKUP(D540,'Faculty head'!$A$2:$B$5,2,FALSE)</f>
        <v>Dr. Sharma</v>
      </c>
      <c r="N540" t="str">
        <f t="shared" si="50"/>
        <v>YES</v>
      </c>
      <c r="P540" s="6" t="str">
        <f t="shared" si="51"/>
        <v>2024-2025</v>
      </c>
      <c r="S540" t="str">
        <f t="shared" ca="1" si="52"/>
        <v>0</v>
      </c>
      <c r="T540">
        <f t="shared" si="53"/>
        <v>2.15</v>
      </c>
    </row>
    <row r="541" spans="1:20" x14ac:dyDescent="0.3">
      <c r="A541" t="s">
        <v>1103</v>
      </c>
      <c r="B541" t="s">
        <v>1104</v>
      </c>
      <c r="C541" t="s">
        <v>54</v>
      </c>
      <c r="D541" t="s">
        <v>18</v>
      </c>
      <c r="E541" s="1">
        <v>45156</v>
      </c>
      <c r="F541" t="s">
        <v>39</v>
      </c>
      <c r="G541">
        <v>14781</v>
      </c>
      <c r="H541">
        <v>8496</v>
      </c>
      <c r="I541">
        <v>2.42</v>
      </c>
      <c r="J541">
        <v>16</v>
      </c>
      <c r="K541">
        <f t="shared" ca="1" si="48"/>
        <v>0</v>
      </c>
      <c r="L541" t="str">
        <f t="shared" si="49"/>
        <v>Average</v>
      </c>
      <c r="M541" t="str">
        <f>VLOOKUP(D541,'Faculty head'!$A$2:$B$5,2,FALSE)</f>
        <v>Dr. Roy</v>
      </c>
      <c r="N541" t="str">
        <f t="shared" si="50"/>
        <v>YES</v>
      </c>
      <c r="P541" s="6" t="str">
        <f t="shared" si="51"/>
        <v>2023-2024</v>
      </c>
      <c r="S541" t="str">
        <f t="shared" ca="1" si="52"/>
        <v>0</v>
      </c>
      <c r="T541">
        <f t="shared" si="53"/>
        <v>2.42</v>
      </c>
    </row>
    <row r="542" spans="1:20" x14ac:dyDescent="0.3">
      <c r="A542" t="s">
        <v>1105</v>
      </c>
      <c r="B542" t="s">
        <v>1106</v>
      </c>
      <c r="C542" t="s">
        <v>25</v>
      </c>
      <c r="D542" t="s">
        <v>18</v>
      </c>
      <c r="E542" s="1">
        <v>44576</v>
      </c>
      <c r="F542" t="s">
        <v>39</v>
      </c>
      <c r="G542">
        <v>11844</v>
      </c>
      <c r="H542">
        <v>3086</v>
      </c>
      <c r="I542">
        <v>2.65</v>
      </c>
      <c r="J542">
        <v>115</v>
      </c>
      <c r="K542">
        <f t="shared" ca="1" si="48"/>
        <v>0</v>
      </c>
      <c r="L542" t="str">
        <f t="shared" si="49"/>
        <v>Average</v>
      </c>
      <c r="M542" t="str">
        <f>VLOOKUP(D542,'Faculty head'!$A$2:$B$5,2,FALSE)</f>
        <v>Dr. Roy</v>
      </c>
      <c r="N542" t="str">
        <f t="shared" si="50"/>
        <v>NO</v>
      </c>
      <c r="P542" s="6" t="str">
        <f t="shared" si="51"/>
        <v>2022-2023</v>
      </c>
      <c r="S542" t="str">
        <f t="shared" ca="1" si="52"/>
        <v>0</v>
      </c>
      <c r="T542">
        <f t="shared" si="53"/>
        <v>2.65</v>
      </c>
    </row>
    <row r="543" spans="1:20" x14ac:dyDescent="0.3">
      <c r="A543" t="s">
        <v>1107</v>
      </c>
      <c r="B543" t="s">
        <v>1108</v>
      </c>
      <c r="C543" t="s">
        <v>25</v>
      </c>
      <c r="D543" t="s">
        <v>62</v>
      </c>
      <c r="E543" s="1">
        <v>44753</v>
      </c>
      <c r="F543" t="s">
        <v>14</v>
      </c>
      <c r="G543">
        <v>13562</v>
      </c>
      <c r="H543">
        <v>378</v>
      </c>
      <c r="I543">
        <v>2.88</v>
      </c>
      <c r="J543">
        <v>83</v>
      </c>
      <c r="K543">
        <f t="shared" ca="1" si="48"/>
        <v>1158</v>
      </c>
      <c r="L543" t="str">
        <f t="shared" si="49"/>
        <v>Average</v>
      </c>
      <c r="M543" t="str">
        <f>VLOOKUP(D543,'Faculty head'!$A$2:$B$5,2,FALSE)</f>
        <v>Dr. Sinha</v>
      </c>
      <c r="N543" t="str">
        <f t="shared" si="50"/>
        <v>NO</v>
      </c>
      <c r="P543" s="6" t="str">
        <f t="shared" si="51"/>
        <v>2022-2023</v>
      </c>
      <c r="S543" t="str">
        <f t="shared" ca="1" si="52"/>
        <v>0</v>
      </c>
      <c r="T543">
        <f t="shared" si="53"/>
        <v>2.88</v>
      </c>
    </row>
    <row r="544" spans="1:20" x14ac:dyDescent="0.3">
      <c r="A544" t="s">
        <v>1109</v>
      </c>
      <c r="B544" t="s">
        <v>1110</v>
      </c>
      <c r="C544" t="s">
        <v>28</v>
      </c>
      <c r="D544" t="s">
        <v>18</v>
      </c>
      <c r="E544" s="1">
        <v>44585</v>
      </c>
      <c r="F544" t="s">
        <v>14</v>
      </c>
      <c r="G544">
        <v>6188</v>
      </c>
      <c r="H544">
        <v>3078</v>
      </c>
      <c r="I544">
        <v>3.67</v>
      </c>
      <c r="J544">
        <v>45</v>
      </c>
      <c r="K544">
        <f t="shared" ca="1" si="48"/>
        <v>1326</v>
      </c>
      <c r="L544" t="str">
        <f t="shared" si="49"/>
        <v>Excellent</v>
      </c>
      <c r="M544" t="str">
        <f>VLOOKUP(D544,'Faculty head'!$A$2:$B$5,2,FALSE)</f>
        <v>Dr. Roy</v>
      </c>
      <c r="N544" t="str">
        <f t="shared" si="50"/>
        <v>NO</v>
      </c>
      <c r="P544" s="6" t="str">
        <f t="shared" si="51"/>
        <v>2022-2023</v>
      </c>
      <c r="S544" t="str">
        <f t="shared" ca="1" si="52"/>
        <v>0</v>
      </c>
      <c r="T544">
        <f t="shared" si="53"/>
        <v>3.67</v>
      </c>
    </row>
    <row r="545" spans="1:20" x14ac:dyDescent="0.3">
      <c r="A545" t="s">
        <v>1111</v>
      </c>
      <c r="B545" t="s">
        <v>1112</v>
      </c>
      <c r="C545" t="s">
        <v>54</v>
      </c>
      <c r="D545" t="s">
        <v>62</v>
      </c>
      <c r="E545" s="1">
        <v>45276</v>
      </c>
      <c r="F545" t="s">
        <v>14</v>
      </c>
      <c r="G545">
        <v>9594</v>
      </c>
      <c r="H545">
        <v>2423</v>
      </c>
      <c r="I545">
        <v>2.1</v>
      </c>
      <c r="J545">
        <v>96</v>
      </c>
      <c r="K545">
        <f t="shared" ca="1" si="48"/>
        <v>635</v>
      </c>
      <c r="L545" t="str">
        <f t="shared" si="49"/>
        <v>Average</v>
      </c>
      <c r="M545" t="str">
        <f>VLOOKUP(D545,'Faculty head'!$A$2:$B$5,2,FALSE)</f>
        <v>Dr. Sinha</v>
      </c>
      <c r="N545" t="str">
        <f t="shared" si="50"/>
        <v>NO</v>
      </c>
      <c r="P545" s="6" t="str">
        <f t="shared" si="51"/>
        <v>2023-2024</v>
      </c>
      <c r="S545" t="str">
        <f t="shared" ca="1" si="52"/>
        <v>0</v>
      </c>
      <c r="T545">
        <f t="shared" si="53"/>
        <v>2.1</v>
      </c>
    </row>
    <row r="546" spans="1:20" x14ac:dyDescent="0.3">
      <c r="A546" t="s">
        <v>1113</v>
      </c>
      <c r="B546" t="s">
        <v>1114</v>
      </c>
      <c r="C546" t="s">
        <v>54</v>
      </c>
      <c r="D546" t="s">
        <v>13</v>
      </c>
      <c r="E546" s="1">
        <v>45082</v>
      </c>
      <c r="F546" t="s">
        <v>39</v>
      </c>
      <c r="G546">
        <v>11109</v>
      </c>
      <c r="H546">
        <v>8899</v>
      </c>
      <c r="I546">
        <v>3.47</v>
      </c>
      <c r="J546">
        <v>109</v>
      </c>
      <c r="K546">
        <f t="shared" ca="1" si="48"/>
        <v>0</v>
      </c>
      <c r="L546" t="str">
        <f t="shared" si="49"/>
        <v>Good</v>
      </c>
      <c r="M546" t="str">
        <f>VLOOKUP(D546,'Faculty head'!$A$2:$B$5,2,FALSE)</f>
        <v xml:space="preserve"> Dr. Mehta</v>
      </c>
      <c r="N546" t="str">
        <f t="shared" si="50"/>
        <v>YES</v>
      </c>
      <c r="P546" s="6" t="str">
        <f t="shared" si="51"/>
        <v>2023-2024</v>
      </c>
      <c r="S546" t="str">
        <f t="shared" ca="1" si="52"/>
        <v>0</v>
      </c>
      <c r="T546">
        <f t="shared" si="53"/>
        <v>3.47</v>
      </c>
    </row>
    <row r="547" spans="1:20" x14ac:dyDescent="0.3">
      <c r="A547" t="s">
        <v>1115</v>
      </c>
      <c r="B547" t="s">
        <v>1116</v>
      </c>
      <c r="C547" t="s">
        <v>28</v>
      </c>
      <c r="D547" t="s">
        <v>18</v>
      </c>
      <c r="E547" s="1">
        <v>45077</v>
      </c>
      <c r="F547" t="s">
        <v>14</v>
      </c>
      <c r="G547">
        <v>13950</v>
      </c>
      <c r="H547">
        <v>6684</v>
      </c>
      <c r="I547">
        <v>2.37</v>
      </c>
      <c r="J547">
        <v>103</v>
      </c>
      <c r="K547">
        <f t="shared" ca="1" si="48"/>
        <v>834</v>
      </c>
      <c r="L547" t="str">
        <f t="shared" si="49"/>
        <v>Average</v>
      </c>
      <c r="M547" t="str">
        <f>VLOOKUP(D547,'Faculty head'!$A$2:$B$5,2,FALSE)</f>
        <v>Dr. Roy</v>
      </c>
      <c r="N547" t="str">
        <f t="shared" si="50"/>
        <v>NO</v>
      </c>
      <c r="P547" s="6" t="str">
        <f t="shared" si="51"/>
        <v>2023-2024</v>
      </c>
      <c r="S547" t="str">
        <f t="shared" ca="1" si="52"/>
        <v>0</v>
      </c>
      <c r="T547">
        <f t="shared" si="53"/>
        <v>2.37</v>
      </c>
    </row>
    <row r="548" spans="1:20" x14ac:dyDescent="0.3">
      <c r="A548" t="s">
        <v>1117</v>
      </c>
      <c r="B548" t="s">
        <v>1118</v>
      </c>
      <c r="C548" t="s">
        <v>25</v>
      </c>
      <c r="D548" t="s">
        <v>18</v>
      </c>
      <c r="E548" s="1">
        <v>44989</v>
      </c>
      <c r="F548" t="s">
        <v>14</v>
      </c>
      <c r="G548">
        <v>13070</v>
      </c>
      <c r="H548">
        <v>5252</v>
      </c>
      <c r="I548">
        <v>2.19</v>
      </c>
      <c r="J548">
        <v>94</v>
      </c>
      <c r="K548">
        <f t="shared" ca="1" si="48"/>
        <v>922</v>
      </c>
      <c r="L548" t="str">
        <f t="shared" si="49"/>
        <v>Average</v>
      </c>
      <c r="M548" t="str">
        <f>VLOOKUP(D548,'Faculty head'!$A$2:$B$5,2,FALSE)</f>
        <v>Dr. Roy</v>
      </c>
      <c r="N548" t="str">
        <f t="shared" si="50"/>
        <v>NO</v>
      </c>
      <c r="P548" s="6" t="str">
        <f t="shared" si="51"/>
        <v>2023-2024</v>
      </c>
      <c r="S548" t="str">
        <f t="shared" ca="1" si="52"/>
        <v>0</v>
      </c>
      <c r="T548">
        <f t="shared" si="53"/>
        <v>2.19</v>
      </c>
    </row>
    <row r="549" spans="1:20" x14ac:dyDescent="0.3">
      <c r="A549" t="s">
        <v>1119</v>
      </c>
      <c r="B549" t="s">
        <v>1120</v>
      </c>
      <c r="C549" t="s">
        <v>57</v>
      </c>
      <c r="D549" t="s">
        <v>31</v>
      </c>
      <c r="E549" s="1">
        <v>44673</v>
      </c>
      <c r="F549" t="s">
        <v>39</v>
      </c>
      <c r="G549">
        <v>6161</v>
      </c>
      <c r="H549">
        <v>9625</v>
      </c>
      <c r="I549">
        <v>2.84</v>
      </c>
      <c r="J549">
        <v>50</v>
      </c>
      <c r="K549">
        <f t="shared" ca="1" si="48"/>
        <v>0</v>
      </c>
      <c r="L549" t="str">
        <f t="shared" si="49"/>
        <v>Average</v>
      </c>
      <c r="M549" t="str">
        <f>VLOOKUP(D549,'Faculty head'!$A$2:$B$5,2,FALSE)</f>
        <v>Dr. Sharma</v>
      </c>
      <c r="N549" t="str">
        <f t="shared" si="50"/>
        <v>YES</v>
      </c>
      <c r="P549" s="6" t="str">
        <f t="shared" si="51"/>
        <v>2022-2023</v>
      </c>
      <c r="S549" t="str">
        <f t="shared" ca="1" si="52"/>
        <v>0</v>
      </c>
      <c r="T549">
        <f t="shared" si="53"/>
        <v>2.84</v>
      </c>
    </row>
    <row r="550" spans="1:20" x14ac:dyDescent="0.3">
      <c r="A550" t="s">
        <v>1121</v>
      </c>
      <c r="B550" t="s">
        <v>1122</v>
      </c>
      <c r="C550" t="s">
        <v>28</v>
      </c>
      <c r="D550" t="s">
        <v>13</v>
      </c>
      <c r="E550" s="1">
        <v>45052</v>
      </c>
      <c r="F550" t="s">
        <v>19</v>
      </c>
      <c r="G550">
        <v>14816</v>
      </c>
      <c r="H550">
        <v>1546</v>
      </c>
      <c r="I550">
        <v>3.69</v>
      </c>
      <c r="J550">
        <v>31</v>
      </c>
      <c r="K550">
        <f t="shared" ca="1" si="48"/>
        <v>0</v>
      </c>
      <c r="L550" t="str">
        <f t="shared" si="49"/>
        <v>Excellent</v>
      </c>
      <c r="M550" t="str">
        <f>VLOOKUP(D550,'Faculty head'!$A$2:$B$5,2,FALSE)</f>
        <v xml:space="preserve"> Dr. Mehta</v>
      </c>
      <c r="N550" t="str">
        <f t="shared" si="50"/>
        <v>NO</v>
      </c>
      <c r="P550" s="6" t="str">
        <f t="shared" si="51"/>
        <v>2023-2024</v>
      </c>
      <c r="S550">
        <f t="shared" ca="1" si="52"/>
        <v>859</v>
      </c>
      <c r="T550">
        <f t="shared" si="53"/>
        <v>3.69</v>
      </c>
    </row>
    <row r="551" spans="1:20" x14ac:dyDescent="0.3">
      <c r="A551" t="s">
        <v>1123</v>
      </c>
      <c r="B551" t="s">
        <v>1124</v>
      </c>
      <c r="C551" t="s">
        <v>17</v>
      </c>
      <c r="D551" t="s">
        <v>18</v>
      </c>
      <c r="E551" s="1">
        <v>45350</v>
      </c>
      <c r="F551" t="s">
        <v>19</v>
      </c>
      <c r="G551">
        <v>4781</v>
      </c>
      <c r="H551">
        <v>667</v>
      </c>
      <c r="I551">
        <v>3.11</v>
      </c>
      <c r="J551">
        <v>32</v>
      </c>
      <c r="K551">
        <f t="shared" ca="1" si="48"/>
        <v>0</v>
      </c>
      <c r="L551" t="str">
        <f t="shared" si="49"/>
        <v>Good</v>
      </c>
      <c r="M551" t="str">
        <f>VLOOKUP(D551,'Faculty head'!$A$2:$B$5,2,FALSE)</f>
        <v>Dr. Roy</v>
      </c>
      <c r="N551" t="str">
        <f t="shared" si="50"/>
        <v>NO</v>
      </c>
      <c r="P551" s="6" t="str">
        <f t="shared" si="51"/>
        <v>2024-2025</v>
      </c>
      <c r="S551">
        <f t="shared" ca="1" si="52"/>
        <v>561</v>
      </c>
      <c r="T551">
        <f t="shared" si="53"/>
        <v>3.11</v>
      </c>
    </row>
    <row r="552" spans="1:20" x14ac:dyDescent="0.3">
      <c r="A552" t="s">
        <v>1125</v>
      </c>
      <c r="B552" t="s">
        <v>1126</v>
      </c>
      <c r="C552" t="s">
        <v>12</v>
      </c>
      <c r="D552" t="s">
        <v>13</v>
      </c>
      <c r="E552" s="1">
        <v>45428</v>
      </c>
      <c r="F552" t="s">
        <v>39</v>
      </c>
      <c r="G552">
        <v>9289</v>
      </c>
      <c r="H552">
        <v>4906</v>
      </c>
      <c r="I552">
        <v>2.2599999999999998</v>
      </c>
      <c r="J552">
        <v>105</v>
      </c>
      <c r="K552">
        <f t="shared" ca="1" si="48"/>
        <v>0</v>
      </c>
      <c r="L552" t="str">
        <f t="shared" si="49"/>
        <v>Average</v>
      </c>
      <c r="M552" t="str">
        <f>VLOOKUP(D552,'Faculty head'!$A$2:$B$5,2,FALSE)</f>
        <v xml:space="preserve"> Dr. Mehta</v>
      </c>
      <c r="N552" t="str">
        <f t="shared" si="50"/>
        <v>YES</v>
      </c>
      <c r="P552" s="6" t="str">
        <f t="shared" si="51"/>
        <v>2024-2025</v>
      </c>
      <c r="S552" t="str">
        <f t="shared" ca="1" si="52"/>
        <v>0</v>
      </c>
      <c r="T552">
        <f t="shared" si="53"/>
        <v>2.2599999999999998</v>
      </c>
    </row>
    <row r="553" spans="1:20" x14ac:dyDescent="0.3">
      <c r="A553" t="s">
        <v>1127</v>
      </c>
      <c r="B553" t="s">
        <v>1128</v>
      </c>
      <c r="C553" t="s">
        <v>17</v>
      </c>
      <c r="D553" t="s">
        <v>31</v>
      </c>
      <c r="E553" s="1">
        <v>45370</v>
      </c>
      <c r="F553" t="s">
        <v>14</v>
      </c>
      <c r="G553">
        <v>4151</v>
      </c>
      <c r="H553">
        <v>7945</v>
      </c>
      <c r="I553">
        <v>3.12</v>
      </c>
      <c r="J553">
        <v>45</v>
      </c>
      <c r="K553">
        <f t="shared" ca="1" si="48"/>
        <v>541</v>
      </c>
      <c r="L553" t="str">
        <f t="shared" si="49"/>
        <v>Good</v>
      </c>
      <c r="M553" t="str">
        <f>VLOOKUP(D553,'Faculty head'!$A$2:$B$5,2,FALSE)</f>
        <v>Dr. Sharma</v>
      </c>
      <c r="N553" t="str">
        <f t="shared" si="50"/>
        <v>YES</v>
      </c>
      <c r="P553" s="6" t="str">
        <f t="shared" si="51"/>
        <v>2024-2025</v>
      </c>
      <c r="S553" t="str">
        <f t="shared" ca="1" si="52"/>
        <v>0</v>
      </c>
      <c r="T553">
        <f t="shared" si="53"/>
        <v>3.12</v>
      </c>
    </row>
    <row r="554" spans="1:20" x14ac:dyDescent="0.3">
      <c r="A554" t="s">
        <v>1129</v>
      </c>
      <c r="B554" t="s">
        <v>1130</v>
      </c>
      <c r="C554" t="s">
        <v>25</v>
      </c>
      <c r="D554" t="s">
        <v>18</v>
      </c>
      <c r="E554" s="1">
        <v>44966</v>
      </c>
      <c r="F554" t="s">
        <v>19</v>
      </c>
      <c r="G554">
        <v>13343</v>
      </c>
      <c r="H554">
        <v>4903</v>
      </c>
      <c r="I554">
        <v>2.77</v>
      </c>
      <c r="J554">
        <v>39</v>
      </c>
      <c r="K554">
        <f t="shared" ca="1" si="48"/>
        <v>0</v>
      </c>
      <c r="L554" t="str">
        <f t="shared" si="49"/>
        <v>Average</v>
      </c>
      <c r="M554" t="str">
        <f>VLOOKUP(D554,'Faculty head'!$A$2:$B$5,2,FALSE)</f>
        <v>Dr. Roy</v>
      </c>
      <c r="N554" t="str">
        <f t="shared" si="50"/>
        <v>NO</v>
      </c>
      <c r="P554" s="6" t="str">
        <f t="shared" si="51"/>
        <v>2023-2024</v>
      </c>
      <c r="S554">
        <f t="shared" ca="1" si="52"/>
        <v>945</v>
      </c>
      <c r="T554">
        <f t="shared" si="53"/>
        <v>2.77</v>
      </c>
    </row>
    <row r="555" spans="1:20" x14ac:dyDescent="0.3">
      <c r="A555" t="s">
        <v>1131</v>
      </c>
      <c r="B555" t="s">
        <v>1132</v>
      </c>
      <c r="C555" t="s">
        <v>25</v>
      </c>
      <c r="D555" t="s">
        <v>31</v>
      </c>
      <c r="E555" s="1">
        <v>45115</v>
      </c>
      <c r="F555" t="s">
        <v>14</v>
      </c>
      <c r="G555">
        <v>2460</v>
      </c>
      <c r="H555">
        <v>4560</v>
      </c>
      <c r="I555">
        <v>3.8</v>
      </c>
      <c r="J555">
        <v>62</v>
      </c>
      <c r="K555">
        <f t="shared" ca="1" si="48"/>
        <v>796</v>
      </c>
      <c r="L555" t="str">
        <f t="shared" si="49"/>
        <v>Excellent</v>
      </c>
      <c r="M555" t="str">
        <f>VLOOKUP(D555,'Faculty head'!$A$2:$B$5,2,FALSE)</f>
        <v>Dr. Sharma</v>
      </c>
      <c r="N555" t="str">
        <f t="shared" si="50"/>
        <v>YES</v>
      </c>
      <c r="P555" s="6" t="str">
        <f t="shared" si="51"/>
        <v>2023-2024</v>
      </c>
      <c r="S555" t="str">
        <f t="shared" ca="1" si="52"/>
        <v>0</v>
      </c>
      <c r="T555">
        <f t="shared" si="53"/>
        <v>3.8</v>
      </c>
    </row>
    <row r="556" spans="1:20" x14ac:dyDescent="0.3">
      <c r="A556" t="s">
        <v>1133</v>
      </c>
      <c r="B556" t="s">
        <v>1134</v>
      </c>
      <c r="C556" t="s">
        <v>28</v>
      </c>
      <c r="D556" t="s">
        <v>13</v>
      </c>
      <c r="E556" s="1">
        <v>45204</v>
      </c>
      <c r="F556" t="s">
        <v>19</v>
      </c>
      <c r="G556">
        <v>10553</v>
      </c>
      <c r="H556">
        <v>3008</v>
      </c>
      <c r="I556">
        <v>2.37</v>
      </c>
      <c r="J556">
        <v>3</v>
      </c>
      <c r="K556">
        <f t="shared" ca="1" si="48"/>
        <v>0</v>
      </c>
      <c r="L556" t="str">
        <f t="shared" si="49"/>
        <v>Average</v>
      </c>
      <c r="M556" t="str">
        <f>VLOOKUP(D556,'Faculty head'!$A$2:$B$5,2,FALSE)</f>
        <v xml:space="preserve"> Dr. Mehta</v>
      </c>
      <c r="N556" t="str">
        <f t="shared" si="50"/>
        <v>NO</v>
      </c>
      <c r="P556" s="6" t="str">
        <f t="shared" si="51"/>
        <v>2023-2024</v>
      </c>
      <c r="S556">
        <f t="shared" ca="1" si="52"/>
        <v>707</v>
      </c>
      <c r="T556">
        <f t="shared" si="53"/>
        <v>2.37</v>
      </c>
    </row>
    <row r="557" spans="1:20" x14ac:dyDescent="0.3">
      <c r="A557" t="s">
        <v>1135</v>
      </c>
      <c r="B557" t="s">
        <v>1136</v>
      </c>
      <c r="C557" t="s">
        <v>28</v>
      </c>
      <c r="D557" t="s">
        <v>31</v>
      </c>
      <c r="E557" s="1">
        <v>45060</v>
      </c>
      <c r="F557" t="s">
        <v>19</v>
      </c>
      <c r="G557">
        <v>5975</v>
      </c>
      <c r="H557">
        <v>3830</v>
      </c>
      <c r="I557">
        <v>2.06</v>
      </c>
      <c r="J557">
        <v>96</v>
      </c>
      <c r="K557">
        <f t="shared" ca="1" si="48"/>
        <v>0</v>
      </c>
      <c r="L557" t="str">
        <f t="shared" si="49"/>
        <v>Average</v>
      </c>
      <c r="M557" t="str">
        <f>VLOOKUP(D557,'Faculty head'!$A$2:$B$5,2,FALSE)</f>
        <v>Dr. Sharma</v>
      </c>
      <c r="N557" t="str">
        <f t="shared" si="50"/>
        <v>YES</v>
      </c>
      <c r="P557" s="6" t="str">
        <f t="shared" si="51"/>
        <v>2023-2024</v>
      </c>
      <c r="S557">
        <f t="shared" ca="1" si="52"/>
        <v>851</v>
      </c>
      <c r="T557">
        <f t="shared" si="53"/>
        <v>2.06</v>
      </c>
    </row>
    <row r="558" spans="1:20" x14ac:dyDescent="0.3">
      <c r="A558" t="s">
        <v>1137</v>
      </c>
      <c r="B558" t="s">
        <v>1138</v>
      </c>
      <c r="C558" t="s">
        <v>28</v>
      </c>
      <c r="D558" t="s">
        <v>13</v>
      </c>
      <c r="E558" s="1">
        <v>45422</v>
      </c>
      <c r="F558" t="s">
        <v>14</v>
      </c>
      <c r="G558">
        <v>9200</v>
      </c>
      <c r="H558">
        <v>1956</v>
      </c>
      <c r="I558">
        <v>2.95</v>
      </c>
      <c r="J558">
        <v>97</v>
      </c>
      <c r="K558">
        <f t="shared" ca="1" si="48"/>
        <v>489</v>
      </c>
      <c r="L558" t="str">
        <f t="shared" si="49"/>
        <v>Average</v>
      </c>
      <c r="M558" t="str">
        <f>VLOOKUP(D558,'Faculty head'!$A$2:$B$5,2,FALSE)</f>
        <v xml:space="preserve"> Dr. Mehta</v>
      </c>
      <c r="N558" t="str">
        <f t="shared" si="50"/>
        <v>NO</v>
      </c>
      <c r="P558" s="6" t="str">
        <f t="shared" si="51"/>
        <v>2024-2025</v>
      </c>
      <c r="S558" t="str">
        <f t="shared" ca="1" si="52"/>
        <v>0</v>
      </c>
      <c r="T558">
        <f t="shared" si="53"/>
        <v>2.95</v>
      </c>
    </row>
    <row r="559" spans="1:20" x14ac:dyDescent="0.3">
      <c r="A559" t="s">
        <v>1139</v>
      </c>
      <c r="B559" t="s">
        <v>1140</v>
      </c>
      <c r="C559" t="s">
        <v>12</v>
      </c>
      <c r="D559" t="s">
        <v>13</v>
      </c>
      <c r="E559" s="1">
        <v>45065</v>
      </c>
      <c r="F559" t="s">
        <v>19</v>
      </c>
      <c r="G559">
        <v>7875</v>
      </c>
      <c r="H559">
        <v>6378</v>
      </c>
      <c r="I559">
        <v>2.09</v>
      </c>
      <c r="J559">
        <v>90</v>
      </c>
      <c r="K559">
        <f t="shared" ca="1" si="48"/>
        <v>0</v>
      </c>
      <c r="L559" t="str">
        <f t="shared" si="49"/>
        <v>Average</v>
      </c>
      <c r="M559" t="str">
        <f>VLOOKUP(D559,'Faculty head'!$A$2:$B$5,2,FALSE)</f>
        <v xml:space="preserve"> Dr. Mehta</v>
      </c>
      <c r="N559" t="str">
        <f t="shared" si="50"/>
        <v>YES</v>
      </c>
      <c r="P559" s="6" t="str">
        <f t="shared" si="51"/>
        <v>2023-2024</v>
      </c>
      <c r="S559">
        <f t="shared" ca="1" si="52"/>
        <v>846</v>
      </c>
      <c r="T559">
        <f t="shared" si="53"/>
        <v>2.09</v>
      </c>
    </row>
    <row r="560" spans="1:20" x14ac:dyDescent="0.3">
      <c r="A560" t="s">
        <v>1141</v>
      </c>
      <c r="B560" t="s">
        <v>1142</v>
      </c>
      <c r="C560" t="s">
        <v>54</v>
      </c>
      <c r="D560" t="s">
        <v>62</v>
      </c>
      <c r="E560" s="1">
        <v>44725</v>
      </c>
      <c r="F560" t="s">
        <v>14</v>
      </c>
      <c r="G560">
        <v>9704</v>
      </c>
      <c r="H560">
        <v>8153</v>
      </c>
      <c r="I560">
        <v>2.33</v>
      </c>
      <c r="J560">
        <v>101</v>
      </c>
      <c r="K560">
        <f t="shared" ca="1" si="48"/>
        <v>1186</v>
      </c>
      <c r="L560" t="str">
        <f t="shared" si="49"/>
        <v>Average</v>
      </c>
      <c r="M560" t="str">
        <f>VLOOKUP(D560,'Faculty head'!$A$2:$B$5,2,FALSE)</f>
        <v>Dr. Sinha</v>
      </c>
      <c r="N560" t="str">
        <f t="shared" si="50"/>
        <v>YES</v>
      </c>
      <c r="P560" s="6" t="str">
        <f t="shared" si="51"/>
        <v>2022-2023</v>
      </c>
      <c r="S560" t="str">
        <f t="shared" ca="1" si="52"/>
        <v>0</v>
      </c>
      <c r="T560">
        <f t="shared" si="53"/>
        <v>2.33</v>
      </c>
    </row>
    <row r="561" spans="1:20" x14ac:dyDescent="0.3">
      <c r="A561" t="s">
        <v>1143</v>
      </c>
      <c r="B561" t="s">
        <v>1144</v>
      </c>
      <c r="C561" t="s">
        <v>57</v>
      </c>
      <c r="D561" t="s">
        <v>31</v>
      </c>
      <c r="E561" s="1">
        <v>44858</v>
      </c>
      <c r="F561" t="s">
        <v>14</v>
      </c>
      <c r="G561">
        <v>13578</v>
      </c>
      <c r="H561">
        <v>8755</v>
      </c>
      <c r="I561">
        <v>3.16</v>
      </c>
      <c r="J561">
        <v>33</v>
      </c>
      <c r="K561">
        <f t="shared" ca="1" si="48"/>
        <v>1053</v>
      </c>
      <c r="L561" t="str">
        <f t="shared" si="49"/>
        <v>Good</v>
      </c>
      <c r="M561" t="str">
        <f>VLOOKUP(D561,'Faculty head'!$A$2:$B$5,2,FALSE)</f>
        <v>Dr. Sharma</v>
      </c>
      <c r="N561" t="str">
        <f t="shared" si="50"/>
        <v>YES</v>
      </c>
      <c r="P561" s="6" t="str">
        <f t="shared" si="51"/>
        <v>2022-2023</v>
      </c>
      <c r="S561" t="str">
        <f t="shared" ca="1" si="52"/>
        <v>0</v>
      </c>
      <c r="T561">
        <f t="shared" si="53"/>
        <v>3.16</v>
      </c>
    </row>
    <row r="562" spans="1:20" x14ac:dyDescent="0.3">
      <c r="A562" t="s">
        <v>1145</v>
      </c>
      <c r="B562" t="s">
        <v>1146</v>
      </c>
      <c r="C562" t="s">
        <v>54</v>
      </c>
      <c r="D562" t="s">
        <v>13</v>
      </c>
      <c r="E562" s="1">
        <v>44752</v>
      </c>
      <c r="F562" t="s">
        <v>39</v>
      </c>
      <c r="G562">
        <v>3192</v>
      </c>
      <c r="H562">
        <v>633</v>
      </c>
      <c r="I562">
        <v>2.71</v>
      </c>
      <c r="J562">
        <v>86</v>
      </c>
      <c r="K562">
        <f t="shared" ca="1" si="48"/>
        <v>0</v>
      </c>
      <c r="L562" t="str">
        <f t="shared" si="49"/>
        <v>Average</v>
      </c>
      <c r="M562" t="str">
        <f>VLOOKUP(D562,'Faculty head'!$A$2:$B$5,2,FALSE)</f>
        <v xml:space="preserve"> Dr. Mehta</v>
      </c>
      <c r="N562" t="str">
        <f t="shared" si="50"/>
        <v>NO</v>
      </c>
      <c r="P562" s="6" t="str">
        <f t="shared" si="51"/>
        <v>2022-2023</v>
      </c>
      <c r="S562" t="str">
        <f t="shared" ca="1" si="52"/>
        <v>0</v>
      </c>
      <c r="T562">
        <f t="shared" si="53"/>
        <v>2.71</v>
      </c>
    </row>
    <row r="563" spans="1:20" x14ac:dyDescent="0.3">
      <c r="A563" t="s">
        <v>1147</v>
      </c>
      <c r="B563" t="s">
        <v>1148</v>
      </c>
      <c r="C563" t="s">
        <v>17</v>
      </c>
      <c r="D563" t="s">
        <v>18</v>
      </c>
      <c r="E563" s="1">
        <v>45160</v>
      </c>
      <c r="F563" t="s">
        <v>14</v>
      </c>
      <c r="G563">
        <v>7449</v>
      </c>
      <c r="H563">
        <v>1118</v>
      </c>
      <c r="I563">
        <v>2.88</v>
      </c>
      <c r="J563">
        <v>77</v>
      </c>
      <c r="K563">
        <f t="shared" ca="1" si="48"/>
        <v>751</v>
      </c>
      <c r="L563" t="str">
        <f t="shared" si="49"/>
        <v>Average</v>
      </c>
      <c r="M563" t="str">
        <f>VLOOKUP(D563,'Faculty head'!$A$2:$B$5,2,FALSE)</f>
        <v>Dr. Roy</v>
      </c>
      <c r="N563" t="str">
        <f t="shared" si="50"/>
        <v>NO</v>
      </c>
      <c r="P563" s="6" t="str">
        <f t="shared" si="51"/>
        <v>2023-2024</v>
      </c>
      <c r="S563" t="str">
        <f t="shared" ca="1" si="52"/>
        <v>0</v>
      </c>
      <c r="T563">
        <f t="shared" si="53"/>
        <v>2.88</v>
      </c>
    </row>
    <row r="564" spans="1:20" x14ac:dyDescent="0.3">
      <c r="A564" t="s">
        <v>1149</v>
      </c>
      <c r="B564" t="s">
        <v>1150</v>
      </c>
      <c r="C564" t="s">
        <v>36</v>
      </c>
      <c r="D564" t="s">
        <v>31</v>
      </c>
      <c r="E564" s="1">
        <v>45266</v>
      </c>
      <c r="F564" t="s">
        <v>14</v>
      </c>
      <c r="G564">
        <v>2638</v>
      </c>
      <c r="H564">
        <v>4498</v>
      </c>
      <c r="I564">
        <v>3</v>
      </c>
      <c r="J564">
        <v>20</v>
      </c>
      <c r="K564">
        <f t="shared" ca="1" si="48"/>
        <v>645</v>
      </c>
      <c r="L564" t="str">
        <f t="shared" si="49"/>
        <v>Good</v>
      </c>
      <c r="M564" t="str">
        <f>VLOOKUP(D564,'Faculty head'!$A$2:$B$5,2,FALSE)</f>
        <v>Dr. Sharma</v>
      </c>
      <c r="N564" t="str">
        <f t="shared" si="50"/>
        <v>YES</v>
      </c>
      <c r="P564" s="6" t="str">
        <f t="shared" si="51"/>
        <v>2023-2024</v>
      </c>
      <c r="S564" t="str">
        <f t="shared" ca="1" si="52"/>
        <v>0</v>
      </c>
      <c r="T564">
        <f t="shared" si="53"/>
        <v>3</v>
      </c>
    </row>
    <row r="565" spans="1:20" x14ac:dyDescent="0.3">
      <c r="A565" t="s">
        <v>1151</v>
      </c>
      <c r="B565" t="s">
        <v>1152</v>
      </c>
      <c r="C565" t="s">
        <v>25</v>
      </c>
      <c r="D565" t="s">
        <v>62</v>
      </c>
      <c r="E565" s="1">
        <v>44752</v>
      </c>
      <c r="F565" t="s">
        <v>19</v>
      </c>
      <c r="G565">
        <v>4665</v>
      </c>
      <c r="H565">
        <v>4520</v>
      </c>
      <c r="I565">
        <v>3.43</v>
      </c>
      <c r="J565">
        <v>81</v>
      </c>
      <c r="K565">
        <f t="shared" ca="1" si="48"/>
        <v>0</v>
      </c>
      <c r="L565" t="str">
        <f t="shared" si="49"/>
        <v>Good</v>
      </c>
      <c r="M565" t="str">
        <f>VLOOKUP(D565,'Faculty head'!$A$2:$B$5,2,FALSE)</f>
        <v>Dr. Sinha</v>
      </c>
      <c r="N565" t="str">
        <f t="shared" si="50"/>
        <v>YES</v>
      </c>
      <c r="P565" s="6" t="str">
        <f t="shared" si="51"/>
        <v>2022-2023</v>
      </c>
      <c r="S565">
        <f t="shared" ca="1" si="52"/>
        <v>1159</v>
      </c>
      <c r="T565">
        <f t="shared" si="53"/>
        <v>3.43</v>
      </c>
    </row>
    <row r="566" spans="1:20" x14ac:dyDescent="0.3">
      <c r="A566" t="s">
        <v>1153</v>
      </c>
      <c r="B566" t="s">
        <v>1154</v>
      </c>
      <c r="C566" t="s">
        <v>12</v>
      </c>
      <c r="D566" t="s">
        <v>31</v>
      </c>
      <c r="E566" s="1">
        <v>45316</v>
      </c>
      <c r="F566" t="s">
        <v>39</v>
      </c>
      <c r="G566">
        <v>6305</v>
      </c>
      <c r="H566">
        <v>7832</v>
      </c>
      <c r="I566">
        <v>3.16</v>
      </c>
      <c r="J566">
        <v>104</v>
      </c>
      <c r="K566">
        <f t="shared" ca="1" si="48"/>
        <v>0</v>
      </c>
      <c r="L566" t="str">
        <f t="shared" si="49"/>
        <v>Good</v>
      </c>
      <c r="M566" t="str">
        <f>VLOOKUP(D566,'Faculty head'!$A$2:$B$5,2,FALSE)</f>
        <v>Dr. Sharma</v>
      </c>
      <c r="N566" t="str">
        <f t="shared" si="50"/>
        <v>YES</v>
      </c>
      <c r="P566" s="6" t="str">
        <f t="shared" si="51"/>
        <v>2024-2025</v>
      </c>
      <c r="S566" t="str">
        <f t="shared" ca="1" si="52"/>
        <v>0</v>
      </c>
      <c r="T566">
        <f t="shared" si="53"/>
        <v>3.16</v>
      </c>
    </row>
    <row r="567" spans="1:20" x14ac:dyDescent="0.3">
      <c r="A567" t="s">
        <v>1155</v>
      </c>
      <c r="B567" t="s">
        <v>1156</v>
      </c>
      <c r="C567" t="s">
        <v>12</v>
      </c>
      <c r="D567" t="s">
        <v>13</v>
      </c>
      <c r="E567" s="1">
        <v>44919</v>
      </c>
      <c r="F567" t="s">
        <v>14</v>
      </c>
      <c r="G567">
        <v>5186</v>
      </c>
      <c r="H567">
        <v>2277</v>
      </c>
      <c r="I567">
        <v>2.34</v>
      </c>
      <c r="J567">
        <v>3</v>
      </c>
      <c r="K567">
        <f t="shared" ca="1" si="48"/>
        <v>992</v>
      </c>
      <c r="L567" t="str">
        <f t="shared" si="49"/>
        <v>Average</v>
      </c>
      <c r="M567" t="str">
        <f>VLOOKUP(D567,'Faculty head'!$A$2:$B$5,2,FALSE)</f>
        <v xml:space="preserve"> Dr. Mehta</v>
      </c>
      <c r="N567" t="str">
        <f t="shared" si="50"/>
        <v>NO</v>
      </c>
      <c r="P567" s="6" t="str">
        <f t="shared" si="51"/>
        <v>2022-2023</v>
      </c>
      <c r="S567" t="str">
        <f t="shared" ca="1" si="52"/>
        <v>0</v>
      </c>
      <c r="T567">
        <f t="shared" si="53"/>
        <v>2.34</v>
      </c>
    </row>
    <row r="568" spans="1:20" x14ac:dyDescent="0.3">
      <c r="A568" t="s">
        <v>1157</v>
      </c>
      <c r="B568" t="s">
        <v>1158</v>
      </c>
      <c r="C568" t="s">
        <v>25</v>
      </c>
      <c r="D568" t="s">
        <v>62</v>
      </c>
      <c r="E568" s="1">
        <v>44772</v>
      </c>
      <c r="F568" t="s">
        <v>39</v>
      </c>
      <c r="G568">
        <v>11323</v>
      </c>
      <c r="H568">
        <v>9086</v>
      </c>
      <c r="I568">
        <v>3.11</v>
      </c>
      <c r="J568">
        <v>89</v>
      </c>
      <c r="K568">
        <f t="shared" ca="1" si="48"/>
        <v>0</v>
      </c>
      <c r="L568" t="str">
        <f t="shared" si="49"/>
        <v>Good</v>
      </c>
      <c r="M568" t="str">
        <f>VLOOKUP(D568,'Faculty head'!$A$2:$B$5,2,FALSE)</f>
        <v>Dr. Sinha</v>
      </c>
      <c r="N568" t="str">
        <f t="shared" si="50"/>
        <v>YES</v>
      </c>
      <c r="P568" s="6" t="str">
        <f t="shared" si="51"/>
        <v>2022-2023</v>
      </c>
      <c r="S568" t="str">
        <f t="shared" ca="1" si="52"/>
        <v>0</v>
      </c>
      <c r="T568">
        <f t="shared" si="53"/>
        <v>3.11</v>
      </c>
    </row>
    <row r="569" spans="1:20" x14ac:dyDescent="0.3">
      <c r="A569" t="s">
        <v>1159</v>
      </c>
      <c r="B569" t="s">
        <v>1160</v>
      </c>
      <c r="C569" t="s">
        <v>54</v>
      </c>
      <c r="D569" t="s">
        <v>62</v>
      </c>
      <c r="E569" s="1">
        <v>44755</v>
      </c>
      <c r="F569" t="s">
        <v>14</v>
      </c>
      <c r="G569">
        <v>6456</v>
      </c>
      <c r="H569">
        <v>5205</v>
      </c>
      <c r="I569">
        <v>3.71</v>
      </c>
      <c r="J569">
        <v>15</v>
      </c>
      <c r="K569">
        <f t="shared" ca="1" si="48"/>
        <v>1156</v>
      </c>
      <c r="L569" t="str">
        <f t="shared" si="49"/>
        <v>Excellent</v>
      </c>
      <c r="M569" t="str">
        <f>VLOOKUP(D569,'Faculty head'!$A$2:$B$5,2,FALSE)</f>
        <v>Dr. Sinha</v>
      </c>
      <c r="N569" t="str">
        <f t="shared" si="50"/>
        <v>YES</v>
      </c>
      <c r="P569" s="6" t="str">
        <f t="shared" si="51"/>
        <v>2022-2023</v>
      </c>
      <c r="S569" t="str">
        <f t="shared" ca="1" si="52"/>
        <v>0</v>
      </c>
      <c r="T569">
        <f t="shared" si="53"/>
        <v>3.71</v>
      </c>
    </row>
    <row r="570" spans="1:20" x14ac:dyDescent="0.3">
      <c r="A570" t="s">
        <v>1161</v>
      </c>
      <c r="B570" t="s">
        <v>1162</v>
      </c>
      <c r="C570" t="s">
        <v>25</v>
      </c>
      <c r="D570" t="s">
        <v>62</v>
      </c>
      <c r="E570" s="1">
        <v>44824</v>
      </c>
      <c r="F570" t="s">
        <v>19</v>
      </c>
      <c r="G570">
        <v>3925</v>
      </c>
      <c r="H570">
        <v>5671</v>
      </c>
      <c r="I570">
        <v>2.15</v>
      </c>
      <c r="J570">
        <v>95</v>
      </c>
      <c r="K570">
        <f t="shared" ca="1" si="48"/>
        <v>0</v>
      </c>
      <c r="L570" t="str">
        <f t="shared" si="49"/>
        <v>Average</v>
      </c>
      <c r="M570" t="str">
        <f>VLOOKUP(D570,'Faculty head'!$A$2:$B$5,2,FALSE)</f>
        <v>Dr. Sinha</v>
      </c>
      <c r="N570" t="str">
        <f t="shared" si="50"/>
        <v>YES</v>
      </c>
      <c r="P570" s="6" t="str">
        <f t="shared" si="51"/>
        <v>2022-2023</v>
      </c>
      <c r="S570">
        <f t="shared" ca="1" si="52"/>
        <v>1087</v>
      </c>
      <c r="T570">
        <f t="shared" si="53"/>
        <v>2.15</v>
      </c>
    </row>
    <row r="571" spans="1:20" x14ac:dyDescent="0.3">
      <c r="A571" t="s">
        <v>1163</v>
      </c>
      <c r="B571" t="s">
        <v>1164</v>
      </c>
      <c r="C571" t="s">
        <v>22</v>
      </c>
      <c r="D571" t="s">
        <v>31</v>
      </c>
      <c r="E571" s="1">
        <v>45203</v>
      </c>
      <c r="F571" t="s">
        <v>14</v>
      </c>
      <c r="G571">
        <v>11329</v>
      </c>
      <c r="H571">
        <v>5904</v>
      </c>
      <c r="I571">
        <v>2.35</v>
      </c>
      <c r="J571">
        <v>35</v>
      </c>
      <c r="K571">
        <f t="shared" ca="1" si="48"/>
        <v>708</v>
      </c>
      <c r="L571" t="str">
        <f t="shared" si="49"/>
        <v>Average</v>
      </c>
      <c r="M571" t="str">
        <f>VLOOKUP(D571,'Faculty head'!$A$2:$B$5,2,FALSE)</f>
        <v>Dr. Sharma</v>
      </c>
      <c r="N571" t="str">
        <f t="shared" si="50"/>
        <v>YES</v>
      </c>
      <c r="P571" s="6" t="str">
        <f t="shared" si="51"/>
        <v>2023-2024</v>
      </c>
      <c r="S571" t="str">
        <f t="shared" ca="1" si="52"/>
        <v>0</v>
      </c>
      <c r="T571">
        <f t="shared" si="53"/>
        <v>2.35</v>
      </c>
    </row>
    <row r="572" spans="1:20" x14ac:dyDescent="0.3">
      <c r="A572" t="s">
        <v>1165</v>
      </c>
      <c r="B572" t="s">
        <v>1166</v>
      </c>
      <c r="C572" t="s">
        <v>54</v>
      </c>
      <c r="D572" t="s">
        <v>62</v>
      </c>
      <c r="E572" s="1">
        <v>45368</v>
      </c>
      <c r="F572" t="s">
        <v>14</v>
      </c>
      <c r="G572">
        <v>5357</v>
      </c>
      <c r="H572">
        <v>1523</v>
      </c>
      <c r="I572">
        <v>3.96</v>
      </c>
      <c r="J572">
        <v>23</v>
      </c>
      <c r="K572">
        <f t="shared" ca="1" si="48"/>
        <v>543</v>
      </c>
      <c r="L572" t="str">
        <f t="shared" si="49"/>
        <v>Excellent</v>
      </c>
      <c r="M572" t="str">
        <f>VLOOKUP(D572,'Faculty head'!$A$2:$B$5,2,FALSE)</f>
        <v>Dr. Sinha</v>
      </c>
      <c r="N572" t="str">
        <f t="shared" si="50"/>
        <v>NO</v>
      </c>
      <c r="P572" s="6" t="str">
        <f t="shared" si="51"/>
        <v>2024-2025</v>
      </c>
      <c r="S572" t="str">
        <f t="shared" ca="1" si="52"/>
        <v>0</v>
      </c>
      <c r="T572">
        <f t="shared" si="53"/>
        <v>3.96</v>
      </c>
    </row>
    <row r="573" spans="1:20" x14ac:dyDescent="0.3">
      <c r="A573" t="s">
        <v>1167</v>
      </c>
      <c r="B573" t="s">
        <v>1168</v>
      </c>
      <c r="C573" t="s">
        <v>22</v>
      </c>
      <c r="D573" t="s">
        <v>13</v>
      </c>
      <c r="E573" s="1">
        <v>45088</v>
      </c>
      <c r="F573" t="s">
        <v>19</v>
      </c>
      <c r="G573">
        <v>10853</v>
      </c>
      <c r="H573">
        <v>5377</v>
      </c>
      <c r="I573">
        <v>3.52</v>
      </c>
      <c r="J573">
        <v>12</v>
      </c>
      <c r="K573">
        <f t="shared" ca="1" si="48"/>
        <v>0</v>
      </c>
      <c r="L573" t="str">
        <f t="shared" si="49"/>
        <v>Excellent</v>
      </c>
      <c r="M573" t="str">
        <f>VLOOKUP(D573,'Faculty head'!$A$2:$B$5,2,FALSE)</f>
        <v xml:space="preserve"> Dr. Mehta</v>
      </c>
      <c r="N573" t="str">
        <f t="shared" si="50"/>
        <v>NO</v>
      </c>
      <c r="P573" s="6" t="str">
        <f t="shared" si="51"/>
        <v>2023-2024</v>
      </c>
      <c r="S573">
        <f t="shared" ca="1" si="52"/>
        <v>823</v>
      </c>
      <c r="T573">
        <f t="shared" si="53"/>
        <v>3.52</v>
      </c>
    </row>
    <row r="574" spans="1:20" x14ac:dyDescent="0.3">
      <c r="A574" t="s">
        <v>1169</v>
      </c>
      <c r="B574" t="s">
        <v>1170</v>
      </c>
      <c r="C574" t="s">
        <v>17</v>
      </c>
      <c r="D574" t="s">
        <v>13</v>
      </c>
      <c r="E574" s="1">
        <v>45362</v>
      </c>
      <c r="F574" t="s">
        <v>19</v>
      </c>
      <c r="G574">
        <v>3136</v>
      </c>
      <c r="H574">
        <v>1799</v>
      </c>
      <c r="I574">
        <v>3.99</v>
      </c>
      <c r="J574">
        <v>94</v>
      </c>
      <c r="K574">
        <f t="shared" ca="1" si="48"/>
        <v>0</v>
      </c>
      <c r="L574" t="str">
        <f t="shared" si="49"/>
        <v>Excellent</v>
      </c>
      <c r="M574" t="str">
        <f>VLOOKUP(D574,'Faculty head'!$A$2:$B$5,2,FALSE)</f>
        <v xml:space="preserve"> Dr. Mehta</v>
      </c>
      <c r="N574" t="str">
        <f t="shared" si="50"/>
        <v>YES</v>
      </c>
      <c r="P574" s="6" t="str">
        <f t="shared" si="51"/>
        <v>2024-2025</v>
      </c>
      <c r="S574">
        <f t="shared" ca="1" si="52"/>
        <v>549</v>
      </c>
      <c r="T574">
        <f t="shared" si="53"/>
        <v>3.99</v>
      </c>
    </row>
    <row r="575" spans="1:20" x14ac:dyDescent="0.3">
      <c r="A575" t="s">
        <v>1171</v>
      </c>
      <c r="B575" t="s">
        <v>1172</v>
      </c>
      <c r="C575" t="s">
        <v>22</v>
      </c>
      <c r="D575" t="s">
        <v>13</v>
      </c>
      <c r="E575" s="1">
        <v>45323</v>
      </c>
      <c r="F575" t="s">
        <v>14</v>
      </c>
      <c r="G575">
        <v>12521</v>
      </c>
      <c r="H575">
        <v>6705</v>
      </c>
      <c r="I575">
        <v>2.34</v>
      </c>
      <c r="J575">
        <v>105</v>
      </c>
      <c r="K575">
        <f t="shared" ca="1" si="48"/>
        <v>588</v>
      </c>
      <c r="L575" t="str">
        <f t="shared" si="49"/>
        <v>Average</v>
      </c>
      <c r="M575" t="str">
        <f>VLOOKUP(D575,'Faculty head'!$A$2:$B$5,2,FALSE)</f>
        <v xml:space="preserve"> Dr. Mehta</v>
      </c>
      <c r="N575" t="str">
        <f t="shared" si="50"/>
        <v>YES</v>
      </c>
      <c r="P575" s="6" t="str">
        <f t="shared" si="51"/>
        <v>2024-2025</v>
      </c>
      <c r="S575" t="str">
        <f t="shared" ca="1" si="52"/>
        <v>0</v>
      </c>
      <c r="T575">
        <f t="shared" si="53"/>
        <v>2.34</v>
      </c>
    </row>
    <row r="576" spans="1:20" x14ac:dyDescent="0.3">
      <c r="A576" t="s">
        <v>1173</v>
      </c>
      <c r="B576" t="s">
        <v>1174</v>
      </c>
      <c r="C576" t="s">
        <v>22</v>
      </c>
      <c r="D576" t="s">
        <v>18</v>
      </c>
      <c r="E576" s="1">
        <v>45078</v>
      </c>
      <c r="F576" t="s">
        <v>14</v>
      </c>
      <c r="G576">
        <v>8123</v>
      </c>
      <c r="H576">
        <v>7824</v>
      </c>
      <c r="I576">
        <v>2.29</v>
      </c>
      <c r="J576">
        <v>5</v>
      </c>
      <c r="K576">
        <f t="shared" ca="1" si="48"/>
        <v>833</v>
      </c>
      <c r="L576" t="str">
        <f t="shared" si="49"/>
        <v>Average</v>
      </c>
      <c r="M576" t="str">
        <f>VLOOKUP(D576,'Faculty head'!$A$2:$B$5,2,FALSE)</f>
        <v>Dr. Roy</v>
      </c>
      <c r="N576" t="str">
        <f t="shared" si="50"/>
        <v>YES</v>
      </c>
      <c r="P576" s="6" t="str">
        <f t="shared" si="51"/>
        <v>2023-2024</v>
      </c>
      <c r="S576" t="str">
        <f t="shared" ca="1" si="52"/>
        <v>0</v>
      </c>
      <c r="T576">
        <f t="shared" si="53"/>
        <v>2.29</v>
      </c>
    </row>
    <row r="577" spans="1:20" x14ac:dyDescent="0.3">
      <c r="A577" t="s">
        <v>1175</v>
      </c>
      <c r="B577" t="s">
        <v>1176</v>
      </c>
      <c r="C577" t="s">
        <v>28</v>
      </c>
      <c r="D577" t="s">
        <v>62</v>
      </c>
      <c r="E577" s="1">
        <v>45007</v>
      </c>
      <c r="F577" t="s">
        <v>14</v>
      </c>
      <c r="G577">
        <v>11134</v>
      </c>
      <c r="H577">
        <v>8004</v>
      </c>
      <c r="I577">
        <v>2.4500000000000002</v>
      </c>
      <c r="J577">
        <v>67</v>
      </c>
      <c r="K577">
        <f t="shared" ca="1" si="48"/>
        <v>904</v>
      </c>
      <c r="L577" t="str">
        <f t="shared" si="49"/>
        <v>Average</v>
      </c>
      <c r="M577" t="str">
        <f>VLOOKUP(D577,'Faculty head'!$A$2:$B$5,2,FALSE)</f>
        <v>Dr. Sinha</v>
      </c>
      <c r="N577" t="str">
        <f t="shared" si="50"/>
        <v>YES</v>
      </c>
      <c r="P577" s="6" t="str">
        <f t="shared" si="51"/>
        <v>2023-2024</v>
      </c>
      <c r="S577" t="str">
        <f t="shared" ca="1" si="52"/>
        <v>0</v>
      </c>
      <c r="T577">
        <f t="shared" si="53"/>
        <v>2.4500000000000002</v>
      </c>
    </row>
    <row r="578" spans="1:20" x14ac:dyDescent="0.3">
      <c r="A578" t="s">
        <v>1177</v>
      </c>
      <c r="B578" t="s">
        <v>1178</v>
      </c>
      <c r="C578" t="s">
        <v>36</v>
      </c>
      <c r="D578" t="s">
        <v>62</v>
      </c>
      <c r="E578" s="1">
        <v>45328</v>
      </c>
      <c r="F578" t="s">
        <v>19</v>
      </c>
      <c r="G578">
        <v>5281</v>
      </c>
      <c r="H578">
        <v>602</v>
      </c>
      <c r="I578">
        <v>2.7</v>
      </c>
      <c r="J578">
        <v>20</v>
      </c>
      <c r="K578">
        <f t="shared" ca="1" si="48"/>
        <v>0</v>
      </c>
      <c r="L578" t="str">
        <f t="shared" si="49"/>
        <v>Average</v>
      </c>
      <c r="M578" t="str">
        <f>VLOOKUP(D578,'Faculty head'!$A$2:$B$5,2,FALSE)</f>
        <v>Dr. Sinha</v>
      </c>
      <c r="N578" t="str">
        <f t="shared" si="50"/>
        <v>NO</v>
      </c>
      <c r="P578" s="6" t="str">
        <f t="shared" si="51"/>
        <v>2024-2025</v>
      </c>
      <c r="S578">
        <f t="shared" ca="1" si="52"/>
        <v>583</v>
      </c>
      <c r="T578">
        <f t="shared" si="53"/>
        <v>2.7</v>
      </c>
    </row>
    <row r="579" spans="1:20" x14ac:dyDescent="0.3">
      <c r="A579" t="s">
        <v>1179</v>
      </c>
      <c r="B579" t="s">
        <v>1180</v>
      </c>
      <c r="C579" t="s">
        <v>25</v>
      </c>
      <c r="D579" t="s">
        <v>18</v>
      </c>
      <c r="E579" s="1">
        <v>45051</v>
      </c>
      <c r="F579" t="s">
        <v>14</v>
      </c>
      <c r="G579">
        <v>6006</v>
      </c>
      <c r="H579">
        <v>3641</v>
      </c>
      <c r="I579">
        <v>3.61</v>
      </c>
      <c r="J579">
        <v>28</v>
      </c>
      <c r="K579">
        <f t="shared" ref="K579:K642" ca="1" si="54">IF(F579="Enrolled",TODAY()-E579,0)</f>
        <v>860</v>
      </c>
      <c r="L579" t="str">
        <f t="shared" ref="L579:L642" si="55">_xlfn.IFS(I579&gt;=3.5,"Excellent",I579&gt;=3,"Good",I579&gt;=2,"Average",I579&lt;2,"Poor")</f>
        <v>Excellent</v>
      </c>
      <c r="M579" t="str">
        <f>VLOOKUP(D579,'Faculty head'!$A$2:$B$5,2,FALSE)</f>
        <v>Dr. Roy</v>
      </c>
      <c r="N579" t="str">
        <f t="shared" ref="N579:N642" si="56">IF(H579&gt;=0.5*G579,"YES","NO")</f>
        <v>YES</v>
      </c>
      <c r="P579" s="6" t="str">
        <f t="shared" ref="P579:P642" si="57">YEAR(E579) &amp; "-" &amp; (YEAR(E579)+1)</f>
        <v>2023-2024</v>
      </c>
      <c r="S579" t="str">
        <f t="shared" ref="S579:S642" ca="1" si="58">IF(F579="Completed", TODAY()-E579, "0")</f>
        <v>0</v>
      </c>
      <c r="T579">
        <f t="shared" ref="T579:T642" si="59">INDEX(I:I, MATCH(A579, A:A, 0))</f>
        <v>3.61</v>
      </c>
    </row>
    <row r="580" spans="1:20" x14ac:dyDescent="0.3">
      <c r="A580" t="s">
        <v>1181</v>
      </c>
      <c r="B580" t="s">
        <v>1182</v>
      </c>
      <c r="C580" t="s">
        <v>28</v>
      </c>
      <c r="D580" t="s">
        <v>62</v>
      </c>
      <c r="E580" s="1">
        <v>45333</v>
      </c>
      <c r="F580" t="s">
        <v>14</v>
      </c>
      <c r="G580">
        <v>12212</v>
      </c>
      <c r="H580">
        <v>8831</v>
      </c>
      <c r="I580">
        <v>2.0499999999999998</v>
      </c>
      <c r="J580">
        <v>69</v>
      </c>
      <c r="K580">
        <f t="shared" ca="1" si="54"/>
        <v>578</v>
      </c>
      <c r="L580" t="str">
        <f t="shared" si="55"/>
        <v>Average</v>
      </c>
      <c r="M580" t="str">
        <f>VLOOKUP(D580,'Faculty head'!$A$2:$B$5,2,FALSE)</f>
        <v>Dr. Sinha</v>
      </c>
      <c r="N580" t="str">
        <f t="shared" si="56"/>
        <v>YES</v>
      </c>
      <c r="P580" s="6" t="str">
        <f t="shared" si="57"/>
        <v>2024-2025</v>
      </c>
      <c r="S580" t="str">
        <f t="shared" ca="1" si="58"/>
        <v>0</v>
      </c>
      <c r="T580">
        <f t="shared" si="59"/>
        <v>2.0499999999999998</v>
      </c>
    </row>
    <row r="581" spans="1:20" x14ac:dyDescent="0.3">
      <c r="A581" t="s">
        <v>1183</v>
      </c>
      <c r="B581" t="s">
        <v>1184</v>
      </c>
      <c r="C581" t="s">
        <v>28</v>
      </c>
      <c r="D581" t="s">
        <v>62</v>
      </c>
      <c r="E581" s="1">
        <v>45380</v>
      </c>
      <c r="F581" t="s">
        <v>14</v>
      </c>
      <c r="G581">
        <v>6847</v>
      </c>
      <c r="H581">
        <v>6140</v>
      </c>
      <c r="I581">
        <v>3.94</v>
      </c>
      <c r="J581">
        <v>49</v>
      </c>
      <c r="K581">
        <f t="shared" ca="1" si="54"/>
        <v>531</v>
      </c>
      <c r="L581" t="str">
        <f t="shared" si="55"/>
        <v>Excellent</v>
      </c>
      <c r="M581" t="str">
        <f>VLOOKUP(D581,'Faculty head'!$A$2:$B$5,2,FALSE)</f>
        <v>Dr. Sinha</v>
      </c>
      <c r="N581" t="str">
        <f t="shared" si="56"/>
        <v>YES</v>
      </c>
      <c r="P581" s="6" t="str">
        <f t="shared" si="57"/>
        <v>2024-2025</v>
      </c>
      <c r="S581" t="str">
        <f t="shared" ca="1" si="58"/>
        <v>0</v>
      </c>
      <c r="T581">
        <f t="shared" si="59"/>
        <v>3.94</v>
      </c>
    </row>
    <row r="582" spans="1:20" x14ac:dyDescent="0.3">
      <c r="A582" t="s">
        <v>1185</v>
      </c>
      <c r="B582" t="s">
        <v>1186</v>
      </c>
      <c r="C582" t="s">
        <v>12</v>
      </c>
      <c r="D582" t="s">
        <v>13</v>
      </c>
      <c r="E582" s="1">
        <v>45268</v>
      </c>
      <c r="F582" t="s">
        <v>14</v>
      </c>
      <c r="G582">
        <v>6408</v>
      </c>
      <c r="H582">
        <v>6290</v>
      </c>
      <c r="I582">
        <v>2.67</v>
      </c>
      <c r="J582">
        <v>110</v>
      </c>
      <c r="K582">
        <f t="shared" ca="1" si="54"/>
        <v>643</v>
      </c>
      <c r="L582" t="str">
        <f t="shared" si="55"/>
        <v>Average</v>
      </c>
      <c r="M582" t="str">
        <f>VLOOKUP(D582,'Faculty head'!$A$2:$B$5,2,FALSE)</f>
        <v xml:space="preserve"> Dr. Mehta</v>
      </c>
      <c r="N582" t="str">
        <f t="shared" si="56"/>
        <v>YES</v>
      </c>
      <c r="P582" s="6" t="str">
        <f t="shared" si="57"/>
        <v>2023-2024</v>
      </c>
      <c r="S582" t="str">
        <f t="shared" ca="1" si="58"/>
        <v>0</v>
      </c>
      <c r="T582">
        <f t="shared" si="59"/>
        <v>2.67</v>
      </c>
    </row>
    <row r="583" spans="1:20" x14ac:dyDescent="0.3">
      <c r="A583" t="s">
        <v>1187</v>
      </c>
      <c r="B583" t="s">
        <v>1188</v>
      </c>
      <c r="C583" t="s">
        <v>12</v>
      </c>
      <c r="D583" t="s">
        <v>31</v>
      </c>
      <c r="E583" s="1">
        <v>44846</v>
      </c>
      <c r="F583" t="s">
        <v>19</v>
      </c>
      <c r="G583">
        <v>6458</v>
      </c>
      <c r="H583">
        <v>6091</v>
      </c>
      <c r="I583">
        <v>3.39</v>
      </c>
      <c r="J583">
        <v>52</v>
      </c>
      <c r="K583">
        <f t="shared" ca="1" si="54"/>
        <v>0</v>
      </c>
      <c r="L583" t="str">
        <f t="shared" si="55"/>
        <v>Good</v>
      </c>
      <c r="M583" t="str">
        <f>VLOOKUP(D583,'Faculty head'!$A$2:$B$5,2,FALSE)</f>
        <v>Dr. Sharma</v>
      </c>
      <c r="N583" t="str">
        <f t="shared" si="56"/>
        <v>YES</v>
      </c>
      <c r="P583" s="6" t="str">
        <f t="shared" si="57"/>
        <v>2022-2023</v>
      </c>
      <c r="S583">
        <f t="shared" ca="1" si="58"/>
        <v>1065</v>
      </c>
      <c r="T583">
        <f t="shared" si="59"/>
        <v>3.39</v>
      </c>
    </row>
    <row r="584" spans="1:20" x14ac:dyDescent="0.3">
      <c r="A584" t="s">
        <v>1189</v>
      </c>
      <c r="B584" t="s">
        <v>1190</v>
      </c>
      <c r="C584" t="s">
        <v>28</v>
      </c>
      <c r="D584" t="s">
        <v>18</v>
      </c>
      <c r="E584" s="1">
        <v>45128</v>
      </c>
      <c r="F584" t="s">
        <v>14</v>
      </c>
      <c r="G584">
        <v>4352</v>
      </c>
      <c r="H584">
        <v>2341</v>
      </c>
      <c r="I584">
        <v>3.26</v>
      </c>
      <c r="J584">
        <v>87</v>
      </c>
      <c r="K584">
        <f t="shared" ca="1" si="54"/>
        <v>783</v>
      </c>
      <c r="L584" t="str">
        <f t="shared" si="55"/>
        <v>Good</v>
      </c>
      <c r="M584" t="str">
        <f>VLOOKUP(D584,'Faculty head'!$A$2:$B$5,2,FALSE)</f>
        <v>Dr. Roy</v>
      </c>
      <c r="N584" t="str">
        <f t="shared" si="56"/>
        <v>YES</v>
      </c>
      <c r="P584" s="6" t="str">
        <f t="shared" si="57"/>
        <v>2023-2024</v>
      </c>
      <c r="S584" t="str">
        <f t="shared" ca="1" si="58"/>
        <v>0</v>
      </c>
      <c r="T584">
        <f t="shared" si="59"/>
        <v>3.26</v>
      </c>
    </row>
    <row r="585" spans="1:20" x14ac:dyDescent="0.3">
      <c r="A585" t="s">
        <v>1191</v>
      </c>
      <c r="B585" t="s">
        <v>1192</v>
      </c>
      <c r="C585" t="s">
        <v>12</v>
      </c>
      <c r="D585" t="s">
        <v>13</v>
      </c>
      <c r="E585" s="1">
        <v>45361</v>
      </c>
      <c r="F585" t="s">
        <v>19</v>
      </c>
      <c r="G585">
        <v>4096</v>
      </c>
      <c r="H585">
        <v>591</v>
      </c>
      <c r="I585">
        <v>2.02</v>
      </c>
      <c r="J585">
        <v>49</v>
      </c>
      <c r="K585">
        <f t="shared" ca="1" si="54"/>
        <v>0</v>
      </c>
      <c r="L585" t="str">
        <f t="shared" si="55"/>
        <v>Average</v>
      </c>
      <c r="M585" t="str">
        <f>VLOOKUP(D585,'Faculty head'!$A$2:$B$5,2,FALSE)</f>
        <v xml:space="preserve"> Dr. Mehta</v>
      </c>
      <c r="N585" t="str">
        <f t="shared" si="56"/>
        <v>NO</v>
      </c>
      <c r="P585" s="6" t="str">
        <f t="shared" si="57"/>
        <v>2024-2025</v>
      </c>
      <c r="S585">
        <f t="shared" ca="1" si="58"/>
        <v>550</v>
      </c>
      <c r="T585">
        <f t="shared" si="59"/>
        <v>2.02</v>
      </c>
    </row>
    <row r="586" spans="1:20" x14ac:dyDescent="0.3">
      <c r="A586" t="s">
        <v>1193</v>
      </c>
      <c r="B586" t="s">
        <v>1194</v>
      </c>
      <c r="C586" t="s">
        <v>25</v>
      </c>
      <c r="D586" t="s">
        <v>31</v>
      </c>
      <c r="E586" s="1">
        <v>44857</v>
      </c>
      <c r="F586" t="s">
        <v>14</v>
      </c>
      <c r="G586">
        <v>3042</v>
      </c>
      <c r="H586">
        <v>1972</v>
      </c>
      <c r="I586">
        <v>2.2599999999999998</v>
      </c>
      <c r="J586">
        <v>31</v>
      </c>
      <c r="K586">
        <f t="shared" ca="1" si="54"/>
        <v>1054</v>
      </c>
      <c r="L586" t="str">
        <f t="shared" si="55"/>
        <v>Average</v>
      </c>
      <c r="M586" t="str">
        <f>VLOOKUP(D586,'Faculty head'!$A$2:$B$5,2,FALSE)</f>
        <v>Dr. Sharma</v>
      </c>
      <c r="N586" t="str">
        <f t="shared" si="56"/>
        <v>YES</v>
      </c>
      <c r="P586" s="6" t="str">
        <f t="shared" si="57"/>
        <v>2022-2023</v>
      </c>
      <c r="S586" t="str">
        <f t="shared" ca="1" si="58"/>
        <v>0</v>
      </c>
      <c r="T586">
        <f t="shared" si="59"/>
        <v>2.2599999999999998</v>
      </c>
    </row>
    <row r="587" spans="1:20" x14ac:dyDescent="0.3">
      <c r="A587" t="s">
        <v>1195</v>
      </c>
      <c r="B587" t="s">
        <v>1196</v>
      </c>
      <c r="C587" t="s">
        <v>54</v>
      </c>
      <c r="D587" t="s">
        <v>31</v>
      </c>
      <c r="E587" s="1">
        <v>45307</v>
      </c>
      <c r="F587" t="s">
        <v>19</v>
      </c>
      <c r="G587">
        <v>8295</v>
      </c>
      <c r="H587">
        <v>7450</v>
      </c>
      <c r="I587">
        <v>2.56</v>
      </c>
      <c r="J587">
        <v>1</v>
      </c>
      <c r="K587">
        <f t="shared" ca="1" si="54"/>
        <v>0</v>
      </c>
      <c r="L587" t="str">
        <f t="shared" si="55"/>
        <v>Average</v>
      </c>
      <c r="M587" t="str">
        <f>VLOOKUP(D587,'Faculty head'!$A$2:$B$5,2,FALSE)</f>
        <v>Dr. Sharma</v>
      </c>
      <c r="N587" t="str">
        <f t="shared" si="56"/>
        <v>YES</v>
      </c>
      <c r="P587" s="6" t="str">
        <f t="shared" si="57"/>
        <v>2024-2025</v>
      </c>
      <c r="S587">
        <f t="shared" ca="1" si="58"/>
        <v>604</v>
      </c>
      <c r="T587">
        <f t="shared" si="59"/>
        <v>2.56</v>
      </c>
    </row>
    <row r="588" spans="1:20" x14ac:dyDescent="0.3">
      <c r="A588" t="s">
        <v>1197</v>
      </c>
      <c r="B588" t="s">
        <v>1198</v>
      </c>
      <c r="C588" t="s">
        <v>25</v>
      </c>
      <c r="D588" t="s">
        <v>62</v>
      </c>
      <c r="E588" s="1">
        <v>45157</v>
      </c>
      <c r="F588" t="s">
        <v>19</v>
      </c>
      <c r="G588">
        <v>2625</v>
      </c>
      <c r="H588">
        <v>8101</v>
      </c>
      <c r="I588">
        <v>3.82</v>
      </c>
      <c r="J588">
        <v>95</v>
      </c>
      <c r="K588">
        <f t="shared" ca="1" si="54"/>
        <v>0</v>
      </c>
      <c r="L588" t="str">
        <f t="shared" si="55"/>
        <v>Excellent</v>
      </c>
      <c r="M588" t="str">
        <f>VLOOKUP(D588,'Faculty head'!$A$2:$B$5,2,FALSE)</f>
        <v>Dr. Sinha</v>
      </c>
      <c r="N588" t="str">
        <f t="shared" si="56"/>
        <v>YES</v>
      </c>
      <c r="P588" s="6" t="str">
        <f t="shared" si="57"/>
        <v>2023-2024</v>
      </c>
      <c r="S588">
        <f t="shared" ca="1" si="58"/>
        <v>754</v>
      </c>
      <c r="T588">
        <f t="shared" si="59"/>
        <v>3.82</v>
      </c>
    </row>
    <row r="589" spans="1:20" x14ac:dyDescent="0.3">
      <c r="A589" t="s">
        <v>1199</v>
      </c>
      <c r="B589" t="s">
        <v>1200</v>
      </c>
      <c r="C589" t="s">
        <v>22</v>
      </c>
      <c r="D589" t="s">
        <v>31</v>
      </c>
      <c r="E589" s="1">
        <v>45021</v>
      </c>
      <c r="F589" t="s">
        <v>14</v>
      </c>
      <c r="G589">
        <v>14579</v>
      </c>
      <c r="H589">
        <v>3149</v>
      </c>
      <c r="I589">
        <v>2.8</v>
      </c>
      <c r="J589">
        <v>89</v>
      </c>
      <c r="K589">
        <f t="shared" ca="1" si="54"/>
        <v>890</v>
      </c>
      <c r="L589" t="str">
        <f t="shared" si="55"/>
        <v>Average</v>
      </c>
      <c r="M589" t="str">
        <f>VLOOKUP(D589,'Faculty head'!$A$2:$B$5,2,FALSE)</f>
        <v>Dr. Sharma</v>
      </c>
      <c r="N589" t="str">
        <f t="shared" si="56"/>
        <v>NO</v>
      </c>
      <c r="P589" s="6" t="str">
        <f t="shared" si="57"/>
        <v>2023-2024</v>
      </c>
      <c r="S589" t="str">
        <f t="shared" ca="1" si="58"/>
        <v>0</v>
      </c>
      <c r="T589">
        <f t="shared" si="59"/>
        <v>2.8</v>
      </c>
    </row>
    <row r="590" spans="1:20" x14ac:dyDescent="0.3">
      <c r="A590" t="s">
        <v>1201</v>
      </c>
      <c r="B590" t="s">
        <v>1202</v>
      </c>
      <c r="C590" t="s">
        <v>17</v>
      </c>
      <c r="D590" t="s">
        <v>62</v>
      </c>
      <c r="E590" s="1">
        <v>44712</v>
      </c>
      <c r="F590" t="s">
        <v>19</v>
      </c>
      <c r="G590">
        <v>3331</v>
      </c>
      <c r="H590">
        <v>1957</v>
      </c>
      <c r="I590">
        <v>3.12</v>
      </c>
      <c r="J590">
        <v>57</v>
      </c>
      <c r="K590">
        <f t="shared" ca="1" si="54"/>
        <v>0</v>
      </c>
      <c r="L590" t="str">
        <f t="shared" si="55"/>
        <v>Good</v>
      </c>
      <c r="M590" t="str">
        <f>VLOOKUP(D590,'Faculty head'!$A$2:$B$5,2,FALSE)</f>
        <v>Dr. Sinha</v>
      </c>
      <c r="N590" t="str">
        <f t="shared" si="56"/>
        <v>YES</v>
      </c>
      <c r="P590" s="6" t="str">
        <f t="shared" si="57"/>
        <v>2022-2023</v>
      </c>
      <c r="S590">
        <f t="shared" ca="1" si="58"/>
        <v>1199</v>
      </c>
      <c r="T590">
        <f t="shared" si="59"/>
        <v>3.12</v>
      </c>
    </row>
    <row r="591" spans="1:20" x14ac:dyDescent="0.3">
      <c r="A591" t="s">
        <v>1203</v>
      </c>
      <c r="B591" t="s">
        <v>1204</v>
      </c>
      <c r="C591" t="s">
        <v>22</v>
      </c>
      <c r="D591" t="s">
        <v>31</v>
      </c>
      <c r="E591" s="1">
        <v>45392</v>
      </c>
      <c r="F591" t="s">
        <v>19</v>
      </c>
      <c r="G591">
        <v>13756</v>
      </c>
      <c r="H591">
        <v>1521</v>
      </c>
      <c r="I591">
        <v>3.84</v>
      </c>
      <c r="J591">
        <v>0</v>
      </c>
      <c r="K591">
        <f t="shared" ca="1" si="54"/>
        <v>0</v>
      </c>
      <c r="L591" t="str">
        <f t="shared" si="55"/>
        <v>Excellent</v>
      </c>
      <c r="M591" t="str">
        <f>VLOOKUP(D591,'Faculty head'!$A$2:$B$5,2,FALSE)</f>
        <v>Dr. Sharma</v>
      </c>
      <c r="N591" t="str">
        <f t="shared" si="56"/>
        <v>NO</v>
      </c>
      <c r="P591" s="6" t="str">
        <f t="shared" si="57"/>
        <v>2024-2025</v>
      </c>
      <c r="S591">
        <f t="shared" ca="1" si="58"/>
        <v>519</v>
      </c>
      <c r="T591">
        <f t="shared" si="59"/>
        <v>3.84</v>
      </c>
    </row>
    <row r="592" spans="1:20" x14ac:dyDescent="0.3">
      <c r="A592" t="s">
        <v>1205</v>
      </c>
      <c r="B592" t="s">
        <v>1206</v>
      </c>
      <c r="C592" t="s">
        <v>54</v>
      </c>
      <c r="D592" t="s">
        <v>31</v>
      </c>
      <c r="E592" s="1">
        <v>44940</v>
      </c>
      <c r="F592" t="s">
        <v>14</v>
      </c>
      <c r="G592">
        <v>2069</v>
      </c>
      <c r="H592">
        <v>9168</v>
      </c>
      <c r="I592">
        <v>2.4</v>
      </c>
      <c r="J592">
        <v>60</v>
      </c>
      <c r="K592">
        <f t="shared" ca="1" si="54"/>
        <v>971</v>
      </c>
      <c r="L592" t="str">
        <f t="shared" si="55"/>
        <v>Average</v>
      </c>
      <c r="M592" t="str">
        <f>VLOOKUP(D592,'Faculty head'!$A$2:$B$5,2,FALSE)</f>
        <v>Dr. Sharma</v>
      </c>
      <c r="N592" t="str">
        <f t="shared" si="56"/>
        <v>YES</v>
      </c>
      <c r="P592" s="6" t="str">
        <f t="shared" si="57"/>
        <v>2023-2024</v>
      </c>
      <c r="S592" t="str">
        <f t="shared" ca="1" si="58"/>
        <v>0</v>
      </c>
      <c r="T592">
        <f t="shared" si="59"/>
        <v>2.4</v>
      </c>
    </row>
    <row r="593" spans="1:20" x14ac:dyDescent="0.3">
      <c r="A593" t="s">
        <v>1207</v>
      </c>
      <c r="B593" t="s">
        <v>1208</v>
      </c>
      <c r="C593" t="s">
        <v>25</v>
      </c>
      <c r="D593" t="s">
        <v>13</v>
      </c>
      <c r="E593" s="1">
        <v>45441</v>
      </c>
      <c r="F593" t="s">
        <v>14</v>
      </c>
      <c r="G593">
        <v>12736</v>
      </c>
      <c r="H593">
        <v>86</v>
      </c>
      <c r="I593">
        <v>3.52</v>
      </c>
      <c r="J593">
        <v>30</v>
      </c>
      <c r="K593">
        <f t="shared" ca="1" si="54"/>
        <v>470</v>
      </c>
      <c r="L593" t="str">
        <f t="shared" si="55"/>
        <v>Excellent</v>
      </c>
      <c r="M593" t="str">
        <f>VLOOKUP(D593,'Faculty head'!$A$2:$B$5,2,FALSE)</f>
        <v xml:space="preserve"> Dr. Mehta</v>
      </c>
      <c r="N593" t="str">
        <f t="shared" si="56"/>
        <v>NO</v>
      </c>
      <c r="P593" s="6" t="str">
        <f t="shared" si="57"/>
        <v>2024-2025</v>
      </c>
      <c r="S593" t="str">
        <f t="shared" ca="1" si="58"/>
        <v>0</v>
      </c>
      <c r="T593">
        <f t="shared" si="59"/>
        <v>3.52</v>
      </c>
    </row>
    <row r="594" spans="1:20" x14ac:dyDescent="0.3">
      <c r="A594" t="s">
        <v>1209</v>
      </c>
      <c r="B594" t="s">
        <v>1210</v>
      </c>
      <c r="C594" t="s">
        <v>25</v>
      </c>
      <c r="D594" t="s">
        <v>62</v>
      </c>
      <c r="E594" s="1">
        <v>45276</v>
      </c>
      <c r="F594" t="s">
        <v>14</v>
      </c>
      <c r="G594">
        <v>9002</v>
      </c>
      <c r="H594">
        <v>9521</v>
      </c>
      <c r="I594">
        <v>3.31</v>
      </c>
      <c r="J594">
        <v>25</v>
      </c>
      <c r="K594">
        <f t="shared" ca="1" si="54"/>
        <v>635</v>
      </c>
      <c r="L594" t="str">
        <f t="shared" si="55"/>
        <v>Good</v>
      </c>
      <c r="M594" t="str">
        <f>VLOOKUP(D594,'Faculty head'!$A$2:$B$5,2,FALSE)</f>
        <v>Dr. Sinha</v>
      </c>
      <c r="N594" t="str">
        <f t="shared" si="56"/>
        <v>YES</v>
      </c>
      <c r="P594" s="6" t="str">
        <f t="shared" si="57"/>
        <v>2023-2024</v>
      </c>
      <c r="S594" t="str">
        <f t="shared" ca="1" si="58"/>
        <v>0</v>
      </c>
      <c r="T594">
        <f t="shared" si="59"/>
        <v>3.31</v>
      </c>
    </row>
    <row r="595" spans="1:20" x14ac:dyDescent="0.3">
      <c r="A595" t="s">
        <v>1211</v>
      </c>
      <c r="B595" t="s">
        <v>1212</v>
      </c>
      <c r="C595" t="s">
        <v>36</v>
      </c>
      <c r="D595" t="s">
        <v>18</v>
      </c>
      <c r="E595" s="1">
        <v>45183</v>
      </c>
      <c r="F595" t="s">
        <v>39</v>
      </c>
      <c r="G595">
        <v>10702</v>
      </c>
      <c r="H595">
        <v>2826</v>
      </c>
      <c r="I595">
        <v>3.39</v>
      </c>
      <c r="J595">
        <v>6</v>
      </c>
      <c r="K595">
        <f t="shared" ca="1" si="54"/>
        <v>0</v>
      </c>
      <c r="L595" t="str">
        <f t="shared" si="55"/>
        <v>Good</v>
      </c>
      <c r="M595" t="str">
        <f>VLOOKUP(D595,'Faculty head'!$A$2:$B$5,2,FALSE)</f>
        <v>Dr. Roy</v>
      </c>
      <c r="N595" t="str">
        <f t="shared" si="56"/>
        <v>NO</v>
      </c>
      <c r="P595" s="6" t="str">
        <f t="shared" si="57"/>
        <v>2023-2024</v>
      </c>
      <c r="S595" t="str">
        <f t="shared" ca="1" si="58"/>
        <v>0</v>
      </c>
      <c r="T595">
        <f t="shared" si="59"/>
        <v>3.39</v>
      </c>
    </row>
    <row r="596" spans="1:20" x14ac:dyDescent="0.3">
      <c r="A596" t="s">
        <v>1213</v>
      </c>
      <c r="B596" t="s">
        <v>1214</v>
      </c>
      <c r="C596" t="s">
        <v>17</v>
      </c>
      <c r="D596" t="s">
        <v>62</v>
      </c>
      <c r="E596" s="1">
        <v>44822</v>
      </c>
      <c r="F596" t="s">
        <v>19</v>
      </c>
      <c r="G596">
        <v>13535</v>
      </c>
      <c r="H596">
        <v>8752</v>
      </c>
      <c r="I596">
        <v>3.17</v>
      </c>
      <c r="J596">
        <v>73</v>
      </c>
      <c r="K596">
        <f t="shared" ca="1" si="54"/>
        <v>0</v>
      </c>
      <c r="L596" t="str">
        <f t="shared" si="55"/>
        <v>Good</v>
      </c>
      <c r="M596" t="str">
        <f>VLOOKUP(D596,'Faculty head'!$A$2:$B$5,2,FALSE)</f>
        <v>Dr. Sinha</v>
      </c>
      <c r="N596" t="str">
        <f t="shared" si="56"/>
        <v>YES</v>
      </c>
      <c r="P596" s="6" t="str">
        <f t="shared" si="57"/>
        <v>2022-2023</v>
      </c>
      <c r="S596">
        <f t="shared" ca="1" si="58"/>
        <v>1089</v>
      </c>
      <c r="T596">
        <f t="shared" si="59"/>
        <v>3.17</v>
      </c>
    </row>
    <row r="597" spans="1:20" x14ac:dyDescent="0.3">
      <c r="A597" t="s">
        <v>1215</v>
      </c>
      <c r="B597" t="s">
        <v>1216</v>
      </c>
      <c r="C597" t="s">
        <v>12</v>
      </c>
      <c r="D597" t="s">
        <v>18</v>
      </c>
      <c r="E597" s="1">
        <v>44740</v>
      </c>
      <c r="F597" t="s">
        <v>14</v>
      </c>
      <c r="G597">
        <v>11144</v>
      </c>
      <c r="H597">
        <v>6352</v>
      </c>
      <c r="I597">
        <v>2.89</v>
      </c>
      <c r="J597">
        <v>98</v>
      </c>
      <c r="K597">
        <f t="shared" ca="1" si="54"/>
        <v>1171</v>
      </c>
      <c r="L597" t="str">
        <f t="shared" si="55"/>
        <v>Average</v>
      </c>
      <c r="M597" t="str">
        <f>VLOOKUP(D597,'Faculty head'!$A$2:$B$5,2,FALSE)</f>
        <v>Dr. Roy</v>
      </c>
      <c r="N597" t="str">
        <f t="shared" si="56"/>
        <v>YES</v>
      </c>
      <c r="P597" s="6" t="str">
        <f t="shared" si="57"/>
        <v>2022-2023</v>
      </c>
      <c r="S597" t="str">
        <f t="shared" ca="1" si="58"/>
        <v>0</v>
      </c>
      <c r="T597">
        <f t="shared" si="59"/>
        <v>2.89</v>
      </c>
    </row>
    <row r="598" spans="1:20" x14ac:dyDescent="0.3">
      <c r="A598" t="s">
        <v>1217</v>
      </c>
      <c r="B598" t="s">
        <v>1218</v>
      </c>
      <c r="C598" t="s">
        <v>36</v>
      </c>
      <c r="D598" t="s">
        <v>18</v>
      </c>
      <c r="E598" s="1">
        <v>45019</v>
      </c>
      <c r="F598" t="s">
        <v>19</v>
      </c>
      <c r="G598">
        <v>9401</v>
      </c>
      <c r="H598">
        <v>5071</v>
      </c>
      <c r="I598">
        <v>2.8</v>
      </c>
      <c r="J598">
        <v>78</v>
      </c>
      <c r="K598">
        <f t="shared" ca="1" si="54"/>
        <v>0</v>
      </c>
      <c r="L598" t="str">
        <f t="shared" si="55"/>
        <v>Average</v>
      </c>
      <c r="M598" t="str">
        <f>VLOOKUP(D598,'Faculty head'!$A$2:$B$5,2,FALSE)</f>
        <v>Dr. Roy</v>
      </c>
      <c r="N598" t="str">
        <f t="shared" si="56"/>
        <v>YES</v>
      </c>
      <c r="P598" s="6" t="str">
        <f t="shared" si="57"/>
        <v>2023-2024</v>
      </c>
      <c r="S598">
        <f t="shared" ca="1" si="58"/>
        <v>892</v>
      </c>
      <c r="T598">
        <f t="shared" si="59"/>
        <v>2.8</v>
      </c>
    </row>
    <row r="599" spans="1:20" x14ac:dyDescent="0.3">
      <c r="A599" t="s">
        <v>1219</v>
      </c>
      <c r="B599" t="s">
        <v>1220</v>
      </c>
      <c r="C599" t="s">
        <v>36</v>
      </c>
      <c r="D599" t="s">
        <v>62</v>
      </c>
      <c r="E599" s="1">
        <v>45227</v>
      </c>
      <c r="F599" t="s">
        <v>39</v>
      </c>
      <c r="G599">
        <v>6027</v>
      </c>
      <c r="H599">
        <v>8515</v>
      </c>
      <c r="I599">
        <v>2.76</v>
      </c>
      <c r="J599">
        <v>50</v>
      </c>
      <c r="K599">
        <f t="shared" ca="1" si="54"/>
        <v>0</v>
      </c>
      <c r="L599" t="str">
        <f t="shared" si="55"/>
        <v>Average</v>
      </c>
      <c r="M599" t="str">
        <f>VLOOKUP(D599,'Faculty head'!$A$2:$B$5,2,FALSE)</f>
        <v>Dr. Sinha</v>
      </c>
      <c r="N599" t="str">
        <f t="shared" si="56"/>
        <v>YES</v>
      </c>
      <c r="P599" s="6" t="str">
        <f t="shared" si="57"/>
        <v>2023-2024</v>
      </c>
      <c r="S599" t="str">
        <f t="shared" ca="1" si="58"/>
        <v>0</v>
      </c>
      <c r="T599">
        <f t="shared" si="59"/>
        <v>2.76</v>
      </c>
    </row>
    <row r="600" spans="1:20" x14ac:dyDescent="0.3">
      <c r="A600" t="s">
        <v>1221</v>
      </c>
      <c r="B600" t="s">
        <v>1222</v>
      </c>
      <c r="C600" t="s">
        <v>36</v>
      </c>
      <c r="D600" t="s">
        <v>18</v>
      </c>
      <c r="E600" s="1">
        <v>44734</v>
      </c>
      <c r="F600" t="s">
        <v>39</v>
      </c>
      <c r="G600">
        <v>14933</v>
      </c>
      <c r="H600">
        <v>5194</v>
      </c>
      <c r="I600">
        <v>3.8</v>
      </c>
      <c r="J600">
        <v>71</v>
      </c>
      <c r="K600">
        <f t="shared" ca="1" si="54"/>
        <v>0</v>
      </c>
      <c r="L600" t="str">
        <f t="shared" si="55"/>
        <v>Excellent</v>
      </c>
      <c r="M600" t="str">
        <f>VLOOKUP(D600,'Faculty head'!$A$2:$B$5,2,FALSE)</f>
        <v>Dr. Roy</v>
      </c>
      <c r="N600" t="str">
        <f t="shared" si="56"/>
        <v>NO</v>
      </c>
      <c r="P600" s="6" t="str">
        <f t="shared" si="57"/>
        <v>2022-2023</v>
      </c>
      <c r="S600" t="str">
        <f t="shared" ca="1" si="58"/>
        <v>0</v>
      </c>
      <c r="T600">
        <f t="shared" si="59"/>
        <v>3.8</v>
      </c>
    </row>
    <row r="601" spans="1:20" x14ac:dyDescent="0.3">
      <c r="A601" t="s">
        <v>1223</v>
      </c>
      <c r="B601" t="s">
        <v>1224</v>
      </c>
      <c r="C601" t="s">
        <v>36</v>
      </c>
      <c r="D601" t="s">
        <v>13</v>
      </c>
      <c r="E601" s="1">
        <v>44848</v>
      </c>
      <c r="F601" t="s">
        <v>14</v>
      </c>
      <c r="G601">
        <v>4556</v>
      </c>
      <c r="H601">
        <v>2074</v>
      </c>
      <c r="I601">
        <v>3.47</v>
      </c>
      <c r="J601">
        <v>13</v>
      </c>
      <c r="K601">
        <f t="shared" ca="1" si="54"/>
        <v>1063</v>
      </c>
      <c r="L601" t="str">
        <f t="shared" si="55"/>
        <v>Good</v>
      </c>
      <c r="M601" t="str">
        <f>VLOOKUP(D601,'Faculty head'!$A$2:$B$5,2,FALSE)</f>
        <v xml:space="preserve"> Dr. Mehta</v>
      </c>
      <c r="N601" t="str">
        <f t="shared" si="56"/>
        <v>NO</v>
      </c>
      <c r="P601" s="6" t="str">
        <f t="shared" si="57"/>
        <v>2022-2023</v>
      </c>
      <c r="S601" t="str">
        <f t="shared" ca="1" si="58"/>
        <v>0</v>
      </c>
      <c r="T601">
        <f t="shared" si="59"/>
        <v>3.47</v>
      </c>
    </row>
    <row r="602" spans="1:20" x14ac:dyDescent="0.3">
      <c r="A602" t="s">
        <v>1225</v>
      </c>
      <c r="B602" t="s">
        <v>1226</v>
      </c>
      <c r="C602" t="s">
        <v>36</v>
      </c>
      <c r="D602" t="s">
        <v>62</v>
      </c>
      <c r="E602" s="1">
        <v>45261</v>
      </c>
      <c r="F602" t="s">
        <v>14</v>
      </c>
      <c r="G602">
        <v>6572</v>
      </c>
      <c r="H602">
        <v>7509</v>
      </c>
      <c r="I602">
        <v>3.43</v>
      </c>
      <c r="J602">
        <v>9</v>
      </c>
      <c r="K602">
        <f t="shared" ca="1" si="54"/>
        <v>650</v>
      </c>
      <c r="L602" t="str">
        <f t="shared" si="55"/>
        <v>Good</v>
      </c>
      <c r="M602" t="str">
        <f>VLOOKUP(D602,'Faculty head'!$A$2:$B$5,2,FALSE)</f>
        <v>Dr. Sinha</v>
      </c>
      <c r="N602" t="str">
        <f t="shared" si="56"/>
        <v>YES</v>
      </c>
      <c r="P602" s="6" t="str">
        <f t="shared" si="57"/>
        <v>2023-2024</v>
      </c>
      <c r="S602" t="str">
        <f t="shared" ca="1" si="58"/>
        <v>0</v>
      </c>
      <c r="T602">
        <f t="shared" si="59"/>
        <v>3.43</v>
      </c>
    </row>
    <row r="603" spans="1:20" x14ac:dyDescent="0.3">
      <c r="A603" t="s">
        <v>1227</v>
      </c>
      <c r="B603" t="s">
        <v>1228</v>
      </c>
      <c r="C603" t="s">
        <v>12</v>
      </c>
      <c r="D603" t="s">
        <v>62</v>
      </c>
      <c r="E603" s="1">
        <v>45184</v>
      </c>
      <c r="F603" t="s">
        <v>14</v>
      </c>
      <c r="G603">
        <v>2372</v>
      </c>
      <c r="H603">
        <v>4974</v>
      </c>
      <c r="I603">
        <v>2.8</v>
      </c>
      <c r="J603">
        <v>51</v>
      </c>
      <c r="K603">
        <f t="shared" ca="1" si="54"/>
        <v>727</v>
      </c>
      <c r="L603" t="str">
        <f t="shared" si="55"/>
        <v>Average</v>
      </c>
      <c r="M603" t="str">
        <f>VLOOKUP(D603,'Faculty head'!$A$2:$B$5,2,FALSE)</f>
        <v>Dr. Sinha</v>
      </c>
      <c r="N603" t="str">
        <f t="shared" si="56"/>
        <v>YES</v>
      </c>
      <c r="P603" s="6" t="str">
        <f t="shared" si="57"/>
        <v>2023-2024</v>
      </c>
      <c r="S603" t="str">
        <f t="shared" ca="1" si="58"/>
        <v>0</v>
      </c>
      <c r="T603">
        <f t="shared" si="59"/>
        <v>2.8</v>
      </c>
    </row>
    <row r="604" spans="1:20" x14ac:dyDescent="0.3">
      <c r="A604" t="s">
        <v>1229</v>
      </c>
      <c r="B604" t="s">
        <v>1230</v>
      </c>
      <c r="C604" t="s">
        <v>36</v>
      </c>
      <c r="D604" t="s">
        <v>31</v>
      </c>
      <c r="E604" s="1">
        <v>45125</v>
      </c>
      <c r="F604" t="s">
        <v>14</v>
      </c>
      <c r="G604">
        <v>10692</v>
      </c>
      <c r="H604">
        <v>6679</v>
      </c>
      <c r="I604">
        <v>3.85</v>
      </c>
      <c r="J604">
        <v>90</v>
      </c>
      <c r="K604">
        <f t="shared" ca="1" si="54"/>
        <v>786</v>
      </c>
      <c r="L604" t="str">
        <f t="shared" si="55"/>
        <v>Excellent</v>
      </c>
      <c r="M604" t="str">
        <f>VLOOKUP(D604,'Faculty head'!$A$2:$B$5,2,FALSE)</f>
        <v>Dr. Sharma</v>
      </c>
      <c r="N604" t="str">
        <f t="shared" si="56"/>
        <v>YES</v>
      </c>
      <c r="P604" s="6" t="str">
        <f t="shared" si="57"/>
        <v>2023-2024</v>
      </c>
      <c r="S604" t="str">
        <f t="shared" ca="1" si="58"/>
        <v>0</v>
      </c>
      <c r="T604">
        <f t="shared" si="59"/>
        <v>3.85</v>
      </c>
    </row>
    <row r="605" spans="1:20" x14ac:dyDescent="0.3">
      <c r="A605" t="s">
        <v>1231</v>
      </c>
      <c r="B605" t="s">
        <v>1232</v>
      </c>
      <c r="C605" t="s">
        <v>54</v>
      </c>
      <c r="D605" t="s">
        <v>31</v>
      </c>
      <c r="E605" s="1">
        <v>45432</v>
      </c>
      <c r="F605" t="s">
        <v>14</v>
      </c>
      <c r="G605">
        <v>13268</v>
      </c>
      <c r="H605">
        <v>1099</v>
      </c>
      <c r="I605">
        <v>3.63</v>
      </c>
      <c r="J605">
        <v>105</v>
      </c>
      <c r="K605">
        <f t="shared" ca="1" si="54"/>
        <v>479</v>
      </c>
      <c r="L605" t="str">
        <f t="shared" si="55"/>
        <v>Excellent</v>
      </c>
      <c r="M605" t="str">
        <f>VLOOKUP(D605,'Faculty head'!$A$2:$B$5,2,FALSE)</f>
        <v>Dr. Sharma</v>
      </c>
      <c r="N605" t="str">
        <f t="shared" si="56"/>
        <v>NO</v>
      </c>
      <c r="P605" s="6" t="str">
        <f t="shared" si="57"/>
        <v>2024-2025</v>
      </c>
      <c r="S605" t="str">
        <f t="shared" ca="1" si="58"/>
        <v>0</v>
      </c>
      <c r="T605">
        <f t="shared" si="59"/>
        <v>3.63</v>
      </c>
    </row>
    <row r="606" spans="1:20" x14ac:dyDescent="0.3">
      <c r="A606" t="s">
        <v>1233</v>
      </c>
      <c r="B606" t="s">
        <v>1234</v>
      </c>
      <c r="C606" t="s">
        <v>36</v>
      </c>
      <c r="D606" t="s">
        <v>18</v>
      </c>
      <c r="E606" s="1">
        <v>45270</v>
      </c>
      <c r="F606" t="s">
        <v>19</v>
      </c>
      <c r="G606">
        <v>13205</v>
      </c>
      <c r="H606">
        <v>4398</v>
      </c>
      <c r="I606">
        <v>3.87</v>
      </c>
      <c r="J606">
        <v>55</v>
      </c>
      <c r="K606">
        <f t="shared" ca="1" si="54"/>
        <v>0</v>
      </c>
      <c r="L606" t="str">
        <f t="shared" si="55"/>
        <v>Excellent</v>
      </c>
      <c r="M606" t="str">
        <f>VLOOKUP(D606,'Faculty head'!$A$2:$B$5,2,FALSE)</f>
        <v>Dr. Roy</v>
      </c>
      <c r="N606" t="str">
        <f t="shared" si="56"/>
        <v>NO</v>
      </c>
      <c r="P606" s="6" t="str">
        <f t="shared" si="57"/>
        <v>2023-2024</v>
      </c>
      <c r="S606">
        <f t="shared" ca="1" si="58"/>
        <v>641</v>
      </c>
      <c r="T606">
        <f t="shared" si="59"/>
        <v>3.87</v>
      </c>
    </row>
    <row r="607" spans="1:20" x14ac:dyDescent="0.3">
      <c r="A607" t="s">
        <v>1235</v>
      </c>
      <c r="B607" t="s">
        <v>1236</v>
      </c>
      <c r="C607" t="s">
        <v>57</v>
      </c>
      <c r="D607" t="s">
        <v>13</v>
      </c>
      <c r="E607" s="1">
        <v>44905</v>
      </c>
      <c r="F607" t="s">
        <v>19</v>
      </c>
      <c r="G607">
        <v>14226</v>
      </c>
      <c r="H607">
        <v>7209</v>
      </c>
      <c r="I607">
        <v>2.8</v>
      </c>
      <c r="J607">
        <v>77</v>
      </c>
      <c r="K607">
        <f t="shared" ca="1" si="54"/>
        <v>0</v>
      </c>
      <c r="L607" t="str">
        <f t="shared" si="55"/>
        <v>Average</v>
      </c>
      <c r="M607" t="str">
        <f>VLOOKUP(D607,'Faculty head'!$A$2:$B$5,2,FALSE)</f>
        <v xml:space="preserve"> Dr. Mehta</v>
      </c>
      <c r="N607" t="str">
        <f t="shared" si="56"/>
        <v>YES</v>
      </c>
      <c r="P607" s="6" t="str">
        <f t="shared" si="57"/>
        <v>2022-2023</v>
      </c>
      <c r="S607">
        <f t="shared" ca="1" si="58"/>
        <v>1006</v>
      </c>
      <c r="T607">
        <f t="shared" si="59"/>
        <v>2.8</v>
      </c>
    </row>
    <row r="608" spans="1:20" x14ac:dyDescent="0.3">
      <c r="A608" t="s">
        <v>1237</v>
      </c>
      <c r="B608" t="s">
        <v>1238</v>
      </c>
      <c r="C608" t="s">
        <v>22</v>
      </c>
      <c r="D608" t="s">
        <v>18</v>
      </c>
      <c r="E608" s="1">
        <v>44993</v>
      </c>
      <c r="F608" t="s">
        <v>14</v>
      </c>
      <c r="G608">
        <v>8513</v>
      </c>
      <c r="H608">
        <v>1900</v>
      </c>
      <c r="I608">
        <v>2.38</v>
      </c>
      <c r="J608">
        <v>32</v>
      </c>
      <c r="K608">
        <f t="shared" ca="1" si="54"/>
        <v>918</v>
      </c>
      <c r="L608" t="str">
        <f t="shared" si="55"/>
        <v>Average</v>
      </c>
      <c r="M608" t="str">
        <f>VLOOKUP(D608,'Faculty head'!$A$2:$B$5,2,FALSE)</f>
        <v>Dr. Roy</v>
      </c>
      <c r="N608" t="str">
        <f t="shared" si="56"/>
        <v>NO</v>
      </c>
      <c r="P608" s="6" t="str">
        <f t="shared" si="57"/>
        <v>2023-2024</v>
      </c>
      <c r="S608" t="str">
        <f t="shared" ca="1" si="58"/>
        <v>0</v>
      </c>
      <c r="T608">
        <f t="shared" si="59"/>
        <v>2.38</v>
      </c>
    </row>
    <row r="609" spans="1:20" x14ac:dyDescent="0.3">
      <c r="A609" t="s">
        <v>1239</v>
      </c>
      <c r="B609" t="s">
        <v>1240</v>
      </c>
      <c r="C609" t="s">
        <v>54</v>
      </c>
      <c r="D609" t="s">
        <v>13</v>
      </c>
      <c r="E609" s="1">
        <v>45013</v>
      </c>
      <c r="F609" t="s">
        <v>14</v>
      </c>
      <c r="G609">
        <v>11839</v>
      </c>
      <c r="H609">
        <v>2074</v>
      </c>
      <c r="I609">
        <v>2.94</v>
      </c>
      <c r="J609">
        <v>9</v>
      </c>
      <c r="K609">
        <f t="shared" ca="1" si="54"/>
        <v>898</v>
      </c>
      <c r="L609" t="str">
        <f t="shared" si="55"/>
        <v>Average</v>
      </c>
      <c r="M609" t="str">
        <f>VLOOKUP(D609,'Faculty head'!$A$2:$B$5,2,FALSE)</f>
        <v xml:space="preserve"> Dr. Mehta</v>
      </c>
      <c r="N609" t="str">
        <f t="shared" si="56"/>
        <v>NO</v>
      </c>
      <c r="P609" s="6" t="str">
        <f t="shared" si="57"/>
        <v>2023-2024</v>
      </c>
      <c r="S609" t="str">
        <f t="shared" ca="1" si="58"/>
        <v>0</v>
      </c>
      <c r="T609">
        <f t="shared" si="59"/>
        <v>2.94</v>
      </c>
    </row>
    <row r="610" spans="1:20" x14ac:dyDescent="0.3">
      <c r="A610" t="s">
        <v>1241</v>
      </c>
      <c r="B610" t="s">
        <v>1242</v>
      </c>
      <c r="C610" t="s">
        <v>22</v>
      </c>
      <c r="D610" t="s">
        <v>62</v>
      </c>
      <c r="E610" s="1">
        <v>45105</v>
      </c>
      <c r="F610" t="s">
        <v>14</v>
      </c>
      <c r="G610">
        <v>11789</v>
      </c>
      <c r="H610">
        <v>2842</v>
      </c>
      <c r="I610">
        <v>2.0499999999999998</v>
      </c>
      <c r="J610">
        <v>103</v>
      </c>
      <c r="K610">
        <f t="shared" ca="1" si="54"/>
        <v>806</v>
      </c>
      <c r="L610" t="str">
        <f t="shared" si="55"/>
        <v>Average</v>
      </c>
      <c r="M610" t="str">
        <f>VLOOKUP(D610,'Faculty head'!$A$2:$B$5,2,FALSE)</f>
        <v>Dr. Sinha</v>
      </c>
      <c r="N610" t="str">
        <f t="shared" si="56"/>
        <v>NO</v>
      </c>
      <c r="P610" s="6" t="str">
        <f t="shared" si="57"/>
        <v>2023-2024</v>
      </c>
      <c r="S610" t="str">
        <f t="shared" ca="1" si="58"/>
        <v>0</v>
      </c>
      <c r="T610">
        <f t="shared" si="59"/>
        <v>2.0499999999999998</v>
      </c>
    </row>
    <row r="611" spans="1:20" x14ac:dyDescent="0.3">
      <c r="A611" t="s">
        <v>1243</v>
      </c>
      <c r="B611" t="s">
        <v>1244</v>
      </c>
      <c r="C611" t="s">
        <v>54</v>
      </c>
      <c r="D611" t="s">
        <v>18</v>
      </c>
      <c r="E611" s="1">
        <v>45435</v>
      </c>
      <c r="F611" t="s">
        <v>14</v>
      </c>
      <c r="G611">
        <v>8777</v>
      </c>
      <c r="H611">
        <v>5534</v>
      </c>
      <c r="I611">
        <v>3.92</v>
      </c>
      <c r="J611">
        <v>44</v>
      </c>
      <c r="K611">
        <f t="shared" ca="1" si="54"/>
        <v>476</v>
      </c>
      <c r="L611" t="str">
        <f t="shared" si="55"/>
        <v>Excellent</v>
      </c>
      <c r="M611" t="str">
        <f>VLOOKUP(D611,'Faculty head'!$A$2:$B$5,2,FALSE)</f>
        <v>Dr. Roy</v>
      </c>
      <c r="N611" t="str">
        <f t="shared" si="56"/>
        <v>YES</v>
      </c>
      <c r="P611" s="6" t="str">
        <f t="shared" si="57"/>
        <v>2024-2025</v>
      </c>
      <c r="S611" t="str">
        <f t="shared" ca="1" si="58"/>
        <v>0</v>
      </c>
      <c r="T611">
        <f t="shared" si="59"/>
        <v>3.92</v>
      </c>
    </row>
    <row r="612" spans="1:20" x14ac:dyDescent="0.3">
      <c r="A612" t="s">
        <v>1245</v>
      </c>
      <c r="B612" t="s">
        <v>1246</v>
      </c>
      <c r="C612" t="s">
        <v>54</v>
      </c>
      <c r="D612" t="s">
        <v>62</v>
      </c>
      <c r="E612" s="1">
        <v>45024</v>
      </c>
      <c r="F612" t="s">
        <v>39</v>
      </c>
      <c r="G612">
        <v>14001</v>
      </c>
      <c r="H612">
        <v>1920</v>
      </c>
      <c r="I612">
        <v>2.66</v>
      </c>
      <c r="J612">
        <v>83</v>
      </c>
      <c r="K612">
        <f t="shared" ca="1" si="54"/>
        <v>0</v>
      </c>
      <c r="L612" t="str">
        <f t="shared" si="55"/>
        <v>Average</v>
      </c>
      <c r="M612" t="str">
        <f>VLOOKUP(D612,'Faculty head'!$A$2:$B$5,2,FALSE)</f>
        <v>Dr. Sinha</v>
      </c>
      <c r="N612" t="str">
        <f t="shared" si="56"/>
        <v>NO</v>
      </c>
      <c r="P612" s="6" t="str">
        <f t="shared" si="57"/>
        <v>2023-2024</v>
      </c>
      <c r="S612" t="str">
        <f t="shared" ca="1" si="58"/>
        <v>0</v>
      </c>
      <c r="T612">
        <f t="shared" si="59"/>
        <v>2.66</v>
      </c>
    </row>
    <row r="613" spans="1:20" x14ac:dyDescent="0.3">
      <c r="A613" t="s">
        <v>1247</v>
      </c>
      <c r="B613" t="s">
        <v>1248</v>
      </c>
      <c r="C613" t="s">
        <v>36</v>
      </c>
      <c r="D613" t="s">
        <v>13</v>
      </c>
      <c r="E613" s="1">
        <v>44895</v>
      </c>
      <c r="F613" t="s">
        <v>39</v>
      </c>
      <c r="G613">
        <v>10096</v>
      </c>
      <c r="H613">
        <v>7573</v>
      </c>
      <c r="I613">
        <v>2.58</v>
      </c>
      <c r="J613">
        <v>99</v>
      </c>
      <c r="K613">
        <f t="shared" ca="1" si="54"/>
        <v>0</v>
      </c>
      <c r="L613" t="str">
        <f t="shared" si="55"/>
        <v>Average</v>
      </c>
      <c r="M613" t="str">
        <f>VLOOKUP(D613,'Faculty head'!$A$2:$B$5,2,FALSE)</f>
        <v xml:space="preserve"> Dr. Mehta</v>
      </c>
      <c r="N613" t="str">
        <f t="shared" si="56"/>
        <v>YES</v>
      </c>
      <c r="P613" s="6" t="str">
        <f t="shared" si="57"/>
        <v>2022-2023</v>
      </c>
      <c r="S613" t="str">
        <f t="shared" ca="1" si="58"/>
        <v>0</v>
      </c>
      <c r="T613">
        <f t="shared" si="59"/>
        <v>2.58</v>
      </c>
    </row>
    <row r="614" spans="1:20" x14ac:dyDescent="0.3">
      <c r="A614" t="s">
        <v>1249</v>
      </c>
      <c r="B614" t="s">
        <v>1250</v>
      </c>
      <c r="C614" t="s">
        <v>22</v>
      </c>
      <c r="D614" t="s">
        <v>13</v>
      </c>
      <c r="E614" s="1">
        <v>45237</v>
      </c>
      <c r="F614" t="s">
        <v>14</v>
      </c>
      <c r="G614">
        <v>12350</v>
      </c>
      <c r="H614">
        <v>9222</v>
      </c>
      <c r="I614">
        <v>2.86</v>
      </c>
      <c r="J614">
        <v>31</v>
      </c>
      <c r="K614">
        <f t="shared" ca="1" si="54"/>
        <v>674</v>
      </c>
      <c r="L614" t="str">
        <f t="shared" si="55"/>
        <v>Average</v>
      </c>
      <c r="M614" t="str">
        <f>VLOOKUP(D614,'Faculty head'!$A$2:$B$5,2,FALSE)</f>
        <v xml:space="preserve"> Dr. Mehta</v>
      </c>
      <c r="N614" t="str">
        <f t="shared" si="56"/>
        <v>YES</v>
      </c>
      <c r="P614" s="6" t="str">
        <f t="shared" si="57"/>
        <v>2023-2024</v>
      </c>
      <c r="S614" t="str">
        <f t="shared" ca="1" si="58"/>
        <v>0</v>
      </c>
      <c r="T614">
        <f t="shared" si="59"/>
        <v>2.86</v>
      </c>
    </row>
    <row r="615" spans="1:20" x14ac:dyDescent="0.3">
      <c r="A615" t="s">
        <v>1251</v>
      </c>
      <c r="B615" t="s">
        <v>1252</v>
      </c>
      <c r="C615" t="s">
        <v>54</v>
      </c>
      <c r="D615" t="s">
        <v>18</v>
      </c>
      <c r="E615" s="1">
        <v>45362</v>
      </c>
      <c r="F615" t="s">
        <v>14</v>
      </c>
      <c r="G615">
        <v>7322</v>
      </c>
      <c r="H615">
        <v>1136</v>
      </c>
      <c r="I615">
        <v>2.16</v>
      </c>
      <c r="J615">
        <v>38</v>
      </c>
      <c r="K615">
        <f t="shared" ca="1" si="54"/>
        <v>549</v>
      </c>
      <c r="L615" t="str">
        <f t="shared" si="55"/>
        <v>Average</v>
      </c>
      <c r="M615" t="str">
        <f>VLOOKUP(D615,'Faculty head'!$A$2:$B$5,2,FALSE)</f>
        <v>Dr. Roy</v>
      </c>
      <c r="N615" t="str">
        <f t="shared" si="56"/>
        <v>NO</v>
      </c>
      <c r="P615" s="6" t="str">
        <f t="shared" si="57"/>
        <v>2024-2025</v>
      </c>
      <c r="S615" t="str">
        <f t="shared" ca="1" si="58"/>
        <v>0</v>
      </c>
      <c r="T615">
        <f t="shared" si="59"/>
        <v>2.16</v>
      </c>
    </row>
    <row r="616" spans="1:20" x14ac:dyDescent="0.3">
      <c r="A616" t="s">
        <v>1253</v>
      </c>
      <c r="B616" t="s">
        <v>1254</v>
      </c>
      <c r="C616" t="s">
        <v>28</v>
      </c>
      <c r="D616" t="s">
        <v>31</v>
      </c>
      <c r="E616" s="1">
        <v>45394</v>
      </c>
      <c r="F616" t="s">
        <v>14</v>
      </c>
      <c r="G616">
        <v>5312</v>
      </c>
      <c r="H616">
        <v>8824</v>
      </c>
      <c r="I616">
        <v>2.78</v>
      </c>
      <c r="J616">
        <v>25</v>
      </c>
      <c r="K616">
        <f t="shared" ca="1" si="54"/>
        <v>517</v>
      </c>
      <c r="L616" t="str">
        <f t="shared" si="55"/>
        <v>Average</v>
      </c>
      <c r="M616" t="str">
        <f>VLOOKUP(D616,'Faculty head'!$A$2:$B$5,2,FALSE)</f>
        <v>Dr. Sharma</v>
      </c>
      <c r="N616" t="str">
        <f t="shared" si="56"/>
        <v>YES</v>
      </c>
      <c r="P616" s="6" t="str">
        <f t="shared" si="57"/>
        <v>2024-2025</v>
      </c>
      <c r="S616" t="str">
        <f t="shared" ca="1" si="58"/>
        <v>0</v>
      </c>
      <c r="T616">
        <f t="shared" si="59"/>
        <v>2.78</v>
      </c>
    </row>
    <row r="617" spans="1:20" x14ac:dyDescent="0.3">
      <c r="A617" t="s">
        <v>1255</v>
      </c>
      <c r="B617" t="s">
        <v>1256</v>
      </c>
      <c r="C617" t="s">
        <v>22</v>
      </c>
      <c r="D617" t="s">
        <v>62</v>
      </c>
      <c r="E617" s="1">
        <v>45293</v>
      </c>
      <c r="F617" t="s">
        <v>14</v>
      </c>
      <c r="G617">
        <v>6373</v>
      </c>
      <c r="H617">
        <v>5830</v>
      </c>
      <c r="I617">
        <v>3.33</v>
      </c>
      <c r="J617">
        <v>54</v>
      </c>
      <c r="K617">
        <f t="shared" ca="1" si="54"/>
        <v>618</v>
      </c>
      <c r="L617" t="str">
        <f t="shared" si="55"/>
        <v>Good</v>
      </c>
      <c r="M617" t="str">
        <f>VLOOKUP(D617,'Faculty head'!$A$2:$B$5,2,FALSE)</f>
        <v>Dr. Sinha</v>
      </c>
      <c r="N617" t="str">
        <f t="shared" si="56"/>
        <v>YES</v>
      </c>
      <c r="P617" s="6" t="str">
        <f t="shared" si="57"/>
        <v>2024-2025</v>
      </c>
      <c r="S617" t="str">
        <f t="shared" ca="1" si="58"/>
        <v>0</v>
      </c>
      <c r="T617">
        <f t="shared" si="59"/>
        <v>3.33</v>
      </c>
    </row>
    <row r="618" spans="1:20" x14ac:dyDescent="0.3">
      <c r="A618" t="s">
        <v>1257</v>
      </c>
      <c r="B618" t="s">
        <v>1258</v>
      </c>
      <c r="C618" t="s">
        <v>57</v>
      </c>
      <c r="D618" t="s">
        <v>31</v>
      </c>
      <c r="E618" s="1">
        <v>45184</v>
      </c>
      <c r="F618" t="s">
        <v>14</v>
      </c>
      <c r="G618">
        <v>4233</v>
      </c>
      <c r="H618">
        <v>3690</v>
      </c>
      <c r="I618">
        <v>2.95</v>
      </c>
      <c r="J618">
        <v>25</v>
      </c>
      <c r="K618">
        <f t="shared" ca="1" si="54"/>
        <v>727</v>
      </c>
      <c r="L618" t="str">
        <f t="shared" si="55"/>
        <v>Average</v>
      </c>
      <c r="M618" t="str">
        <f>VLOOKUP(D618,'Faculty head'!$A$2:$B$5,2,FALSE)</f>
        <v>Dr. Sharma</v>
      </c>
      <c r="N618" t="str">
        <f t="shared" si="56"/>
        <v>YES</v>
      </c>
      <c r="P618" s="6" t="str">
        <f t="shared" si="57"/>
        <v>2023-2024</v>
      </c>
      <c r="S618" t="str">
        <f t="shared" ca="1" si="58"/>
        <v>0</v>
      </c>
      <c r="T618">
        <f t="shared" si="59"/>
        <v>2.95</v>
      </c>
    </row>
    <row r="619" spans="1:20" x14ac:dyDescent="0.3">
      <c r="A619" t="s">
        <v>1259</v>
      </c>
      <c r="B619" t="s">
        <v>1260</v>
      </c>
      <c r="C619" t="s">
        <v>12</v>
      </c>
      <c r="D619" t="s">
        <v>62</v>
      </c>
      <c r="E619" s="1">
        <v>45072</v>
      </c>
      <c r="F619" t="s">
        <v>19</v>
      </c>
      <c r="G619">
        <v>13229</v>
      </c>
      <c r="H619">
        <v>4756</v>
      </c>
      <c r="I619">
        <v>3.6</v>
      </c>
      <c r="J619">
        <v>93</v>
      </c>
      <c r="K619">
        <f t="shared" ca="1" si="54"/>
        <v>0</v>
      </c>
      <c r="L619" t="str">
        <f t="shared" si="55"/>
        <v>Excellent</v>
      </c>
      <c r="M619" t="str">
        <f>VLOOKUP(D619,'Faculty head'!$A$2:$B$5,2,FALSE)</f>
        <v>Dr. Sinha</v>
      </c>
      <c r="N619" t="str">
        <f t="shared" si="56"/>
        <v>NO</v>
      </c>
      <c r="P619" s="6" t="str">
        <f t="shared" si="57"/>
        <v>2023-2024</v>
      </c>
      <c r="S619">
        <f t="shared" ca="1" si="58"/>
        <v>839</v>
      </c>
      <c r="T619">
        <f t="shared" si="59"/>
        <v>3.6</v>
      </c>
    </row>
    <row r="620" spans="1:20" x14ac:dyDescent="0.3">
      <c r="A620" t="s">
        <v>1261</v>
      </c>
      <c r="B620" t="s">
        <v>1262</v>
      </c>
      <c r="C620" t="s">
        <v>57</v>
      </c>
      <c r="D620" t="s">
        <v>18</v>
      </c>
      <c r="E620" s="1">
        <v>45345</v>
      </c>
      <c r="F620" t="s">
        <v>14</v>
      </c>
      <c r="G620">
        <v>3758</v>
      </c>
      <c r="H620">
        <v>7268</v>
      </c>
      <c r="I620">
        <v>2.16</v>
      </c>
      <c r="J620">
        <v>57</v>
      </c>
      <c r="K620">
        <f t="shared" ca="1" si="54"/>
        <v>566</v>
      </c>
      <c r="L620" t="str">
        <f t="shared" si="55"/>
        <v>Average</v>
      </c>
      <c r="M620" t="str">
        <f>VLOOKUP(D620,'Faculty head'!$A$2:$B$5,2,FALSE)</f>
        <v>Dr. Roy</v>
      </c>
      <c r="N620" t="str">
        <f t="shared" si="56"/>
        <v>YES</v>
      </c>
      <c r="P620" s="6" t="str">
        <f t="shared" si="57"/>
        <v>2024-2025</v>
      </c>
      <c r="S620" t="str">
        <f t="shared" ca="1" si="58"/>
        <v>0</v>
      </c>
      <c r="T620">
        <f t="shared" si="59"/>
        <v>2.16</v>
      </c>
    </row>
    <row r="621" spans="1:20" x14ac:dyDescent="0.3">
      <c r="A621" t="s">
        <v>1263</v>
      </c>
      <c r="B621" t="s">
        <v>1264</v>
      </c>
      <c r="C621" t="s">
        <v>22</v>
      </c>
      <c r="D621" t="s">
        <v>13</v>
      </c>
      <c r="E621" s="1">
        <v>44669</v>
      </c>
      <c r="F621" t="s">
        <v>19</v>
      </c>
      <c r="G621">
        <v>12721</v>
      </c>
      <c r="H621">
        <v>2480</v>
      </c>
      <c r="I621">
        <v>3.64</v>
      </c>
      <c r="J621">
        <v>7</v>
      </c>
      <c r="K621">
        <f t="shared" ca="1" si="54"/>
        <v>0</v>
      </c>
      <c r="L621" t="str">
        <f t="shared" si="55"/>
        <v>Excellent</v>
      </c>
      <c r="M621" t="str">
        <f>VLOOKUP(D621,'Faculty head'!$A$2:$B$5,2,FALSE)</f>
        <v xml:space="preserve"> Dr. Mehta</v>
      </c>
      <c r="N621" t="str">
        <f t="shared" si="56"/>
        <v>NO</v>
      </c>
      <c r="P621" s="6" t="str">
        <f t="shared" si="57"/>
        <v>2022-2023</v>
      </c>
      <c r="S621">
        <f t="shared" ca="1" si="58"/>
        <v>1242</v>
      </c>
      <c r="T621">
        <f t="shared" si="59"/>
        <v>3.64</v>
      </c>
    </row>
    <row r="622" spans="1:20" x14ac:dyDescent="0.3">
      <c r="A622" t="s">
        <v>1265</v>
      </c>
      <c r="B622" t="s">
        <v>1266</v>
      </c>
      <c r="C622" t="s">
        <v>57</v>
      </c>
      <c r="D622" t="s">
        <v>18</v>
      </c>
      <c r="E622" s="1">
        <v>45122</v>
      </c>
      <c r="F622" t="s">
        <v>14</v>
      </c>
      <c r="G622">
        <v>4337</v>
      </c>
      <c r="H622">
        <v>3817</v>
      </c>
      <c r="I622">
        <v>3.46</v>
      </c>
      <c r="J622">
        <v>45</v>
      </c>
      <c r="K622">
        <f t="shared" ca="1" si="54"/>
        <v>789</v>
      </c>
      <c r="L622" t="str">
        <f t="shared" si="55"/>
        <v>Good</v>
      </c>
      <c r="M622" t="str">
        <f>VLOOKUP(D622,'Faculty head'!$A$2:$B$5,2,FALSE)</f>
        <v>Dr. Roy</v>
      </c>
      <c r="N622" t="str">
        <f t="shared" si="56"/>
        <v>YES</v>
      </c>
      <c r="P622" s="6" t="str">
        <f t="shared" si="57"/>
        <v>2023-2024</v>
      </c>
      <c r="S622" t="str">
        <f t="shared" ca="1" si="58"/>
        <v>0</v>
      </c>
      <c r="T622">
        <f t="shared" si="59"/>
        <v>3.46</v>
      </c>
    </row>
    <row r="623" spans="1:20" x14ac:dyDescent="0.3">
      <c r="A623" t="s">
        <v>1267</v>
      </c>
      <c r="B623" t="s">
        <v>1268</v>
      </c>
      <c r="C623" t="s">
        <v>25</v>
      </c>
      <c r="D623" t="s">
        <v>13</v>
      </c>
      <c r="E623" s="1">
        <v>45006</v>
      </c>
      <c r="F623" t="s">
        <v>14</v>
      </c>
      <c r="G623">
        <v>10462</v>
      </c>
      <c r="H623">
        <v>5148</v>
      </c>
      <c r="I623">
        <v>3.84</v>
      </c>
      <c r="J623">
        <v>100</v>
      </c>
      <c r="K623">
        <f t="shared" ca="1" si="54"/>
        <v>905</v>
      </c>
      <c r="L623" t="str">
        <f t="shared" si="55"/>
        <v>Excellent</v>
      </c>
      <c r="M623" t="str">
        <f>VLOOKUP(D623,'Faculty head'!$A$2:$B$5,2,FALSE)</f>
        <v xml:space="preserve"> Dr. Mehta</v>
      </c>
      <c r="N623" t="str">
        <f t="shared" si="56"/>
        <v>NO</v>
      </c>
      <c r="P623" s="6" t="str">
        <f t="shared" si="57"/>
        <v>2023-2024</v>
      </c>
      <c r="S623" t="str">
        <f t="shared" ca="1" si="58"/>
        <v>0</v>
      </c>
      <c r="T623">
        <f t="shared" si="59"/>
        <v>3.84</v>
      </c>
    </row>
    <row r="624" spans="1:20" x14ac:dyDescent="0.3">
      <c r="A624" t="s">
        <v>1269</v>
      </c>
      <c r="B624" t="s">
        <v>1270</v>
      </c>
      <c r="C624" t="s">
        <v>57</v>
      </c>
      <c r="D624" t="s">
        <v>13</v>
      </c>
      <c r="E624" s="1">
        <v>44657</v>
      </c>
      <c r="F624" t="s">
        <v>14</v>
      </c>
      <c r="G624">
        <v>3395</v>
      </c>
      <c r="H624">
        <v>776</v>
      </c>
      <c r="I624">
        <v>3.15</v>
      </c>
      <c r="J624">
        <v>111</v>
      </c>
      <c r="K624">
        <f t="shared" ca="1" si="54"/>
        <v>1254</v>
      </c>
      <c r="L624" t="str">
        <f t="shared" si="55"/>
        <v>Good</v>
      </c>
      <c r="M624" t="str">
        <f>VLOOKUP(D624,'Faculty head'!$A$2:$B$5,2,FALSE)</f>
        <v xml:space="preserve"> Dr. Mehta</v>
      </c>
      <c r="N624" t="str">
        <f t="shared" si="56"/>
        <v>NO</v>
      </c>
      <c r="P624" s="6" t="str">
        <f t="shared" si="57"/>
        <v>2022-2023</v>
      </c>
      <c r="S624" t="str">
        <f t="shared" ca="1" si="58"/>
        <v>0</v>
      </c>
      <c r="T624">
        <f t="shared" si="59"/>
        <v>3.15</v>
      </c>
    </row>
    <row r="625" spans="1:20" x14ac:dyDescent="0.3">
      <c r="A625" t="s">
        <v>1271</v>
      </c>
      <c r="B625" t="s">
        <v>1272</v>
      </c>
      <c r="C625" t="s">
        <v>22</v>
      </c>
      <c r="D625" t="s">
        <v>13</v>
      </c>
      <c r="E625" s="1">
        <v>45253</v>
      </c>
      <c r="F625" t="s">
        <v>19</v>
      </c>
      <c r="G625">
        <v>4517</v>
      </c>
      <c r="H625">
        <v>4565</v>
      </c>
      <c r="I625">
        <v>2.2999999999999998</v>
      </c>
      <c r="J625">
        <v>10</v>
      </c>
      <c r="K625">
        <f t="shared" ca="1" si="54"/>
        <v>0</v>
      </c>
      <c r="L625" t="str">
        <f t="shared" si="55"/>
        <v>Average</v>
      </c>
      <c r="M625" t="str">
        <f>VLOOKUP(D625,'Faculty head'!$A$2:$B$5,2,FALSE)</f>
        <v xml:space="preserve"> Dr. Mehta</v>
      </c>
      <c r="N625" t="str">
        <f t="shared" si="56"/>
        <v>YES</v>
      </c>
      <c r="P625" s="6" t="str">
        <f t="shared" si="57"/>
        <v>2023-2024</v>
      </c>
      <c r="S625">
        <f t="shared" ca="1" si="58"/>
        <v>658</v>
      </c>
      <c r="T625">
        <f t="shared" si="59"/>
        <v>2.2999999999999998</v>
      </c>
    </row>
    <row r="626" spans="1:20" x14ac:dyDescent="0.3">
      <c r="A626" t="s">
        <v>1273</v>
      </c>
      <c r="B626" t="s">
        <v>1274</v>
      </c>
      <c r="C626" t="s">
        <v>36</v>
      </c>
      <c r="D626" t="s">
        <v>18</v>
      </c>
      <c r="E626" s="1">
        <v>45458</v>
      </c>
      <c r="F626" t="s">
        <v>14</v>
      </c>
      <c r="G626">
        <v>13029</v>
      </c>
      <c r="H626">
        <v>8730</v>
      </c>
      <c r="I626">
        <v>3.5</v>
      </c>
      <c r="J626">
        <v>38</v>
      </c>
      <c r="K626">
        <f t="shared" ca="1" si="54"/>
        <v>453</v>
      </c>
      <c r="L626" t="str">
        <f t="shared" si="55"/>
        <v>Excellent</v>
      </c>
      <c r="M626" t="str">
        <f>VLOOKUP(D626,'Faculty head'!$A$2:$B$5,2,FALSE)</f>
        <v>Dr. Roy</v>
      </c>
      <c r="N626" t="str">
        <f t="shared" si="56"/>
        <v>YES</v>
      </c>
      <c r="P626" s="6" t="str">
        <f t="shared" si="57"/>
        <v>2024-2025</v>
      </c>
      <c r="S626" t="str">
        <f t="shared" ca="1" si="58"/>
        <v>0</v>
      </c>
      <c r="T626">
        <f t="shared" si="59"/>
        <v>3.5</v>
      </c>
    </row>
    <row r="627" spans="1:20" x14ac:dyDescent="0.3">
      <c r="A627" t="s">
        <v>1275</v>
      </c>
      <c r="B627" t="s">
        <v>1276</v>
      </c>
      <c r="C627" t="s">
        <v>28</v>
      </c>
      <c r="D627" t="s">
        <v>62</v>
      </c>
      <c r="E627" s="1">
        <v>45052</v>
      </c>
      <c r="F627" t="s">
        <v>19</v>
      </c>
      <c r="G627">
        <v>10361</v>
      </c>
      <c r="H627">
        <v>8648</v>
      </c>
      <c r="I627">
        <v>2.52</v>
      </c>
      <c r="J627">
        <v>19</v>
      </c>
      <c r="K627">
        <f t="shared" ca="1" si="54"/>
        <v>0</v>
      </c>
      <c r="L627" t="str">
        <f t="shared" si="55"/>
        <v>Average</v>
      </c>
      <c r="M627" t="str">
        <f>VLOOKUP(D627,'Faculty head'!$A$2:$B$5,2,FALSE)</f>
        <v>Dr. Sinha</v>
      </c>
      <c r="N627" t="str">
        <f t="shared" si="56"/>
        <v>YES</v>
      </c>
      <c r="P627" s="6" t="str">
        <f t="shared" si="57"/>
        <v>2023-2024</v>
      </c>
      <c r="S627">
        <f t="shared" ca="1" si="58"/>
        <v>859</v>
      </c>
      <c r="T627">
        <f t="shared" si="59"/>
        <v>2.52</v>
      </c>
    </row>
    <row r="628" spans="1:20" x14ac:dyDescent="0.3">
      <c r="A628" t="s">
        <v>1277</v>
      </c>
      <c r="B628" t="s">
        <v>1278</v>
      </c>
      <c r="C628" t="s">
        <v>54</v>
      </c>
      <c r="D628" t="s">
        <v>31</v>
      </c>
      <c r="E628" s="1">
        <v>45101</v>
      </c>
      <c r="F628" t="s">
        <v>14</v>
      </c>
      <c r="G628">
        <v>9360</v>
      </c>
      <c r="H628">
        <v>9308</v>
      </c>
      <c r="I628">
        <v>2.3199999999999998</v>
      </c>
      <c r="J628">
        <v>114</v>
      </c>
      <c r="K628">
        <f t="shared" ca="1" si="54"/>
        <v>810</v>
      </c>
      <c r="L628" t="str">
        <f t="shared" si="55"/>
        <v>Average</v>
      </c>
      <c r="M628" t="str">
        <f>VLOOKUP(D628,'Faculty head'!$A$2:$B$5,2,FALSE)</f>
        <v>Dr. Sharma</v>
      </c>
      <c r="N628" t="str">
        <f t="shared" si="56"/>
        <v>YES</v>
      </c>
      <c r="P628" s="6" t="str">
        <f t="shared" si="57"/>
        <v>2023-2024</v>
      </c>
      <c r="S628" t="str">
        <f t="shared" ca="1" si="58"/>
        <v>0</v>
      </c>
      <c r="T628">
        <f t="shared" si="59"/>
        <v>2.3199999999999998</v>
      </c>
    </row>
    <row r="629" spans="1:20" x14ac:dyDescent="0.3">
      <c r="A629" t="s">
        <v>1279</v>
      </c>
      <c r="B629" t="s">
        <v>1280</v>
      </c>
      <c r="C629" t="s">
        <v>28</v>
      </c>
      <c r="D629" t="s">
        <v>31</v>
      </c>
      <c r="E629" s="1">
        <v>45162</v>
      </c>
      <c r="F629" t="s">
        <v>19</v>
      </c>
      <c r="G629">
        <v>8250</v>
      </c>
      <c r="H629">
        <v>77</v>
      </c>
      <c r="I629">
        <v>3.47</v>
      </c>
      <c r="J629">
        <v>98</v>
      </c>
      <c r="K629">
        <f t="shared" ca="1" si="54"/>
        <v>0</v>
      </c>
      <c r="L629" t="str">
        <f t="shared" si="55"/>
        <v>Good</v>
      </c>
      <c r="M629" t="str">
        <f>VLOOKUP(D629,'Faculty head'!$A$2:$B$5,2,FALSE)</f>
        <v>Dr. Sharma</v>
      </c>
      <c r="N629" t="str">
        <f t="shared" si="56"/>
        <v>NO</v>
      </c>
      <c r="P629" s="6" t="str">
        <f t="shared" si="57"/>
        <v>2023-2024</v>
      </c>
      <c r="S629">
        <f t="shared" ca="1" si="58"/>
        <v>749</v>
      </c>
      <c r="T629">
        <f t="shared" si="59"/>
        <v>3.47</v>
      </c>
    </row>
    <row r="630" spans="1:20" x14ac:dyDescent="0.3">
      <c r="A630" t="s">
        <v>1281</v>
      </c>
      <c r="B630" t="s">
        <v>1282</v>
      </c>
      <c r="C630" t="s">
        <v>28</v>
      </c>
      <c r="D630" t="s">
        <v>18</v>
      </c>
      <c r="E630" s="1">
        <v>45046</v>
      </c>
      <c r="F630" t="s">
        <v>14</v>
      </c>
      <c r="G630">
        <v>6986</v>
      </c>
      <c r="H630">
        <v>1773</v>
      </c>
      <c r="I630">
        <v>3.12</v>
      </c>
      <c r="J630">
        <v>106</v>
      </c>
      <c r="K630">
        <f t="shared" ca="1" si="54"/>
        <v>865</v>
      </c>
      <c r="L630" t="str">
        <f t="shared" si="55"/>
        <v>Good</v>
      </c>
      <c r="M630" t="str">
        <f>VLOOKUP(D630,'Faculty head'!$A$2:$B$5,2,FALSE)</f>
        <v>Dr. Roy</v>
      </c>
      <c r="N630" t="str">
        <f t="shared" si="56"/>
        <v>NO</v>
      </c>
      <c r="P630" s="6" t="str">
        <f t="shared" si="57"/>
        <v>2023-2024</v>
      </c>
      <c r="S630" t="str">
        <f t="shared" ca="1" si="58"/>
        <v>0</v>
      </c>
      <c r="T630">
        <f t="shared" si="59"/>
        <v>3.12</v>
      </c>
    </row>
    <row r="631" spans="1:20" x14ac:dyDescent="0.3">
      <c r="A631" t="s">
        <v>1283</v>
      </c>
      <c r="B631" t="s">
        <v>1284</v>
      </c>
      <c r="C631" t="s">
        <v>36</v>
      </c>
      <c r="D631" t="s">
        <v>18</v>
      </c>
      <c r="E631" s="1">
        <v>44927</v>
      </c>
      <c r="F631" t="s">
        <v>19</v>
      </c>
      <c r="G631">
        <v>14012</v>
      </c>
      <c r="H631">
        <v>7567</v>
      </c>
      <c r="I631">
        <v>2.29</v>
      </c>
      <c r="J631">
        <v>86</v>
      </c>
      <c r="K631">
        <f t="shared" ca="1" si="54"/>
        <v>0</v>
      </c>
      <c r="L631" t="str">
        <f t="shared" si="55"/>
        <v>Average</v>
      </c>
      <c r="M631" t="str">
        <f>VLOOKUP(D631,'Faculty head'!$A$2:$B$5,2,FALSE)</f>
        <v>Dr. Roy</v>
      </c>
      <c r="N631" t="str">
        <f t="shared" si="56"/>
        <v>YES</v>
      </c>
      <c r="P631" s="6" t="str">
        <f t="shared" si="57"/>
        <v>2023-2024</v>
      </c>
      <c r="S631">
        <f t="shared" ca="1" si="58"/>
        <v>984</v>
      </c>
      <c r="T631">
        <f t="shared" si="59"/>
        <v>2.29</v>
      </c>
    </row>
    <row r="632" spans="1:20" x14ac:dyDescent="0.3">
      <c r="A632" t="s">
        <v>1285</v>
      </c>
      <c r="B632" t="s">
        <v>1286</v>
      </c>
      <c r="C632" t="s">
        <v>36</v>
      </c>
      <c r="D632" t="s">
        <v>13</v>
      </c>
      <c r="E632" s="1">
        <v>44979</v>
      </c>
      <c r="F632" t="s">
        <v>14</v>
      </c>
      <c r="G632">
        <v>6769</v>
      </c>
      <c r="H632">
        <v>2409</v>
      </c>
      <c r="I632">
        <v>2.2999999999999998</v>
      </c>
      <c r="J632">
        <v>57</v>
      </c>
      <c r="K632">
        <f t="shared" ca="1" si="54"/>
        <v>932</v>
      </c>
      <c r="L632" t="str">
        <f t="shared" si="55"/>
        <v>Average</v>
      </c>
      <c r="M632" t="str">
        <f>VLOOKUP(D632,'Faculty head'!$A$2:$B$5,2,FALSE)</f>
        <v xml:space="preserve"> Dr. Mehta</v>
      </c>
      <c r="N632" t="str">
        <f t="shared" si="56"/>
        <v>NO</v>
      </c>
      <c r="P632" s="6" t="str">
        <f t="shared" si="57"/>
        <v>2023-2024</v>
      </c>
      <c r="S632" t="str">
        <f t="shared" ca="1" si="58"/>
        <v>0</v>
      </c>
      <c r="T632">
        <f t="shared" si="59"/>
        <v>2.2999999999999998</v>
      </c>
    </row>
    <row r="633" spans="1:20" x14ac:dyDescent="0.3">
      <c r="A633" t="s">
        <v>1287</v>
      </c>
      <c r="B633" t="s">
        <v>1288</v>
      </c>
      <c r="C633" t="s">
        <v>17</v>
      </c>
      <c r="D633" t="s">
        <v>13</v>
      </c>
      <c r="E633" s="1">
        <v>45453</v>
      </c>
      <c r="F633" t="s">
        <v>14</v>
      </c>
      <c r="G633">
        <v>3621</v>
      </c>
      <c r="H633">
        <v>3198</v>
      </c>
      <c r="I633">
        <v>3.45</v>
      </c>
      <c r="J633">
        <v>16</v>
      </c>
      <c r="K633">
        <f t="shared" ca="1" si="54"/>
        <v>458</v>
      </c>
      <c r="L633" t="str">
        <f t="shared" si="55"/>
        <v>Good</v>
      </c>
      <c r="M633" t="str">
        <f>VLOOKUP(D633,'Faculty head'!$A$2:$B$5,2,FALSE)</f>
        <v xml:space="preserve"> Dr. Mehta</v>
      </c>
      <c r="N633" t="str">
        <f t="shared" si="56"/>
        <v>YES</v>
      </c>
      <c r="P633" s="6" t="str">
        <f t="shared" si="57"/>
        <v>2024-2025</v>
      </c>
      <c r="S633" t="str">
        <f t="shared" ca="1" si="58"/>
        <v>0</v>
      </c>
      <c r="T633">
        <f t="shared" si="59"/>
        <v>3.45</v>
      </c>
    </row>
    <row r="634" spans="1:20" x14ac:dyDescent="0.3">
      <c r="A634" t="s">
        <v>1289</v>
      </c>
      <c r="B634" t="s">
        <v>1290</v>
      </c>
      <c r="C634" t="s">
        <v>54</v>
      </c>
      <c r="D634" t="s">
        <v>31</v>
      </c>
      <c r="E634" s="1">
        <v>44701</v>
      </c>
      <c r="F634" t="s">
        <v>39</v>
      </c>
      <c r="G634">
        <v>14499</v>
      </c>
      <c r="H634">
        <v>2164</v>
      </c>
      <c r="I634">
        <v>2.4</v>
      </c>
      <c r="J634">
        <v>21</v>
      </c>
      <c r="K634">
        <f t="shared" ca="1" si="54"/>
        <v>0</v>
      </c>
      <c r="L634" t="str">
        <f t="shared" si="55"/>
        <v>Average</v>
      </c>
      <c r="M634" t="str">
        <f>VLOOKUP(D634,'Faculty head'!$A$2:$B$5,2,FALSE)</f>
        <v>Dr. Sharma</v>
      </c>
      <c r="N634" t="str">
        <f t="shared" si="56"/>
        <v>NO</v>
      </c>
      <c r="P634" s="6" t="str">
        <f t="shared" si="57"/>
        <v>2022-2023</v>
      </c>
      <c r="S634" t="str">
        <f t="shared" ca="1" si="58"/>
        <v>0</v>
      </c>
      <c r="T634">
        <f t="shared" si="59"/>
        <v>2.4</v>
      </c>
    </row>
    <row r="635" spans="1:20" x14ac:dyDescent="0.3">
      <c r="A635" t="s">
        <v>1291</v>
      </c>
      <c r="B635" t="s">
        <v>1292</v>
      </c>
      <c r="C635" t="s">
        <v>17</v>
      </c>
      <c r="D635" t="s">
        <v>62</v>
      </c>
      <c r="E635" s="1">
        <v>45096</v>
      </c>
      <c r="F635" t="s">
        <v>14</v>
      </c>
      <c r="G635">
        <v>4859</v>
      </c>
      <c r="H635">
        <v>250</v>
      </c>
      <c r="I635">
        <v>3.26</v>
      </c>
      <c r="J635">
        <v>99</v>
      </c>
      <c r="K635">
        <f t="shared" ca="1" si="54"/>
        <v>815</v>
      </c>
      <c r="L635" t="str">
        <f t="shared" si="55"/>
        <v>Good</v>
      </c>
      <c r="M635" t="str">
        <f>VLOOKUP(D635,'Faculty head'!$A$2:$B$5,2,FALSE)</f>
        <v>Dr. Sinha</v>
      </c>
      <c r="N635" t="str">
        <f t="shared" si="56"/>
        <v>NO</v>
      </c>
      <c r="P635" s="6" t="str">
        <f t="shared" si="57"/>
        <v>2023-2024</v>
      </c>
      <c r="S635" t="str">
        <f t="shared" ca="1" si="58"/>
        <v>0</v>
      </c>
      <c r="T635">
        <f t="shared" si="59"/>
        <v>3.26</v>
      </c>
    </row>
    <row r="636" spans="1:20" x14ac:dyDescent="0.3">
      <c r="A636" t="s">
        <v>1293</v>
      </c>
      <c r="B636" t="s">
        <v>1294</v>
      </c>
      <c r="C636" t="s">
        <v>28</v>
      </c>
      <c r="D636" t="s">
        <v>13</v>
      </c>
      <c r="E636" s="1">
        <v>44827</v>
      </c>
      <c r="F636" t="s">
        <v>19</v>
      </c>
      <c r="G636">
        <v>3080</v>
      </c>
      <c r="H636">
        <v>9821</v>
      </c>
      <c r="I636">
        <v>2.33</v>
      </c>
      <c r="J636">
        <v>94</v>
      </c>
      <c r="K636">
        <f t="shared" ca="1" si="54"/>
        <v>0</v>
      </c>
      <c r="L636" t="str">
        <f t="shared" si="55"/>
        <v>Average</v>
      </c>
      <c r="M636" t="str">
        <f>VLOOKUP(D636,'Faculty head'!$A$2:$B$5,2,FALSE)</f>
        <v xml:space="preserve"> Dr. Mehta</v>
      </c>
      <c r="N636" t="str">
        <f t="shared" si="56"/>
        <v>YES</v>
      </c>
      <c r="P636" s="6" t="str">
        <f t="shared" si="57"/>
        <v>2022-2023</v>
      </c>
      <c r="S636">
        <f t="shared" ca="1" si="58"/>
        <v>1084</v>
      </c>
      <c r="T636">
        <f t="shared" si="59"/>
        <v>2.33</v>
      </c>
    </row>
    <row r="637" spans="1:20" x14ac:dyDescent="0.3">
      <c r="A637" t="s">
        <v>1295</v>
      </c>
      <c r="B637" t="s">
        <v>1296</v>
      </c>
      <c r="C637" t="s">
        <v>54</v>
      </c>
      <c r="D637" t="s">
        <v>31</v>
      </c>
      <c r="E637" s="1">
        <v>44933</v>
      </c>
      <c r="F637" t="s">
        <v>19</v>
      </c>
      <c r="G637">
        <v>10910</v>
      </c>
      <c r="H637">
        <v>3649</v>
      </c>
      <c r="I637">
        <v>3.02</v>
      </c>
      <c r="J637">
        <v>70</v>
      </c>
      <c r="K637">
        <f t="shared" ca="1" si="54"/>
        <v>0</v>
      </c>
      <c r="L637" t="str">
        <f t="shared" si="55"/>
        <v>Good</v>
      </c>
      <c r="M637" t="str">
        <f>VLOOKUP(D637,'Faculty head'!$A$2:$B$5,2,FALSE)</f>
        <v>Dr. Sharma</v>
      </c>
      <c r="N637" t="str">
        <f t="shared" si="56"/>
        <v>NO</v>
      </c>
      <c r="P637" s="6" t="str">
        <f t="shared" si="57"/>
        <v>2023-2024</v>
      </c>
      <c r="S637">
        <f t="shared" ca="1" si="58"/>
        <v>978</v>
      </c>
      <c r="T637">
        <f t="shared" si="59"/>
        <v>3.02</v>
      </c>
    </row>
    <row r="638" spans="1:20" x14ac:dyDescent="0.3">
      <c r="A638" t="s">
        <v>1297</v>
      </c>
      <c r="B638" t="s">
        <v>1298</v>
      </c>
      <c r="C638" t="s">
        <v>28</v>
      </c>
      <c r="D638" t="s">
        <v>13</v>
      </c>
      <c r="E638" s="1">
        <v>44894</v>
      </c>
      <c r="F638" t="s">
        <v>14</v>
      </c>
      <c r="G638">
        <v>12516</v>
      </c>
      <c r="H638">
        <v>1881</v>
      </c>
      <c r="I638">
        <v>3.86</v>
      </c>
      <c r="J638">
        <v>98</v>
      </c>
      <c r="K638">
        <f t="shared" ca="1" si="54"/>
        <v>1017</v>
      </c>
      <c r="L638" t="str">
        <f t="shared" si="55"/>
        <v>Excellent</v>
      </c>
      <c r="M638" t="str">
        <f>VLOOKUP(D638,'Faculty head'!$A$2:$B$5,2,FALSE)</f>
        <v xml:space="preserve"> Dr. Mehta</v>
      </c>
      <c r="N638" t="str">
        <f t="shared" si="56"/>
        <v>NO</v>
      </c>
      <c r="P638" s="6" t="str">
        <f t="shared" si="57"/>
        <v>2022-2023</v>
      </c>
      <c r="S638" t="str">
        <f t="shared" ca="1" si="58"/>
        <v>0</v>
      </c>
      <c r="T638">
        <f t="shared" si="59"/>
        <v>3.86</v>
      </c>
    </row>
    <row r="639" spans="1:20" x14ac:dyDescent="0.3">
      <c r="A639" t="s">
        <v>1299</v>
      </c>
      <c r="B639" t="s">
        <v>1300</v>
      </c>
      <c r="C639" t="s">
        <v>28</v>
      </c>
      <c r="D639" t="s">
        <v>31</v>
      </c>
      <c r="E639" s="1">
        <v>45224</v>
      </c>
      <c r="F639" t="s">
        <v>14</v>
      </c>
      <c r="G639">
        <v>3587</v>
      </c>
      <c r="H639">
        <v>9014</v>
      </c>
      <c r="I639">
        <v>2.34</v>
      </c>
      <c r="J639">
        <v>57</v>
      </c>
      <c r="K639">
        <f t="shared" ca="1" si="54"/>
        <v>687</v>
      </c>
      <c r="L639" t="str">
        <f t="shared" si="55"/>
        <v>Average</v>
      </c>
      <c r="M639" t="str">
        <f>VLOOKUP(D639,'Faculty head'!$A$2:$B$5,2,FALSE)</f>
        <v>Dr. Sharma</v>
      </c>
      <c r="N639" t="str">
        <f t="shared" si="56"/>
        <v>YES</v>
      </c>
      <c r="P639" s="6" t="str">
        <f t="shared" si="57"/>
        <v>2023-2024</v>
      </c>
      <c r="S639" t="str">
        <f t="shared" ca="1" si="58"/>
        <v>0</v>
      </c>
      <c r="T639">
        <f t="shared" si="59"/>
        <v>2.34</v>
      </c>
    </row>
    <row r="640" spans="1:20" x14ac:dyDescent="0.3">
      <c r="A640" t="s">
        <v>1301</v>
      </c>
      <c r="B640" t="s">
        <v>1302</v>
      </c>
      <c r="C640" t="s">
        <v>54</v>
      </c>
      <c r="D640" t="s">
        <v>62</v>
      </c>
      <c r="E640" s="1">
        <v>45342</v>
      </c>
      <c r="F640" t="s">
        <v>19</v>
      </c>
      <c r="G640">
        <v>13307</v>
      </c>
      <c r="H640">
        <v>66</v>
      </c>
      <c r="I640">
        <v>2.4900000000000002</v>
      </c>
      <c r="J640">
        <v>99</v>
      </c>
      <c r="K640">
        <f t="shared" ca="1" si="54"/>
        <v>0</v>
      </c>
      <c r="L640" t="str">
        <f t="shared" si="55"/>
        <v>Average</v>
      </c>
      <c r="M640" t="str">
        <f>VLOOKUP(D640,'Faculty head'!$A$2:$B$5,2,FALSE)</f>
        <v>Dr. Sinha</v>
      </c>
      <c r="N640" t="str">
        <f t="shared" si="56"/>
        <v>NO</v>
      </c>
      <c r="P640" s="6" t="str">
        <f t="shared" si="57"/>
        <v>2024-2025</v>
      </c>
      <c r="S640">
        <f t="shared" ca="1" si="58"/>
        <v>569</v>
      </c>
      <c r="T640">
        <f t="shared" si="59"/>
        <v>2.4900000000000002</v>
      </c>
    </row>
    <row r="641" spans="1:20" x14ac:dyDescent="0.3">
      <c r="A641" t="s">
        <v>1303</v>
      </c>
      <c r="B641" t="s">
        <v>1304</v>
      </c>
      <c r="C641" t="s">
        <v>36</v>
      </c>
      <c r="D641" t="s">
        <v>18</v>
      </c>
      <c r="E641" s="1">
        <v>44920</v>
      </c>
      <c r="F641" t="s">
        <v>19</v>
      </c>
      <c r="G641">
        <v>4132</v>
      </c>
      <c r="H641">
        <v>6404</v>
      </c>
      <c r="I641">
        <v>2.63</v>
      </c>
      <c r="J641">
        <v>114</v>
      </c>
      <c r="K641">
        <f t="shared" ca="1" si="54"/>
        <v>0</v>
      </c>
      <c r="L641" t="str">
        <f t="shared" si="55"/>
        <v>Average</v>
      </c>
      <c r="M641" t="str">
        <f>VLOOKUP(D641,'Faculty head'!$A$2:$B$5,2,FALSE)</f>
        <v>Dr. Roy</v>
      </c>
      <c r="N641" t="str">
        <f t="shared" si="56"/>
        <v>YES</v>
      </c>
      <c r="P641" s="6" t="str">
        <f t="shared" si="57"/>
        <v>2022-2023</v>
      </c>
      <c r="S641">
        <f t="shared" ca="1" si="58"/>
        <v>991</v>
      </c>
      <c r="T641">
        <f t="shared" si="59"/>
        <v>2.63</v>
      </c>
    </row>
    <row r="642" spans="1:20" x14ac:dyDescent="0.3">
      <c r="A642" t="s">
        <v>1305</v>
      </c>
      <c r="B642" t="s">
        <v>1306</v>
      </c>
      <c r="C642" t="s">
        <v>54</v>
      </c>
      <c r="D642" t="s">
        <v>18</v>
      </c>
      <c r="E642" s="1">
        <v>44693</v>
      </c>
      <c r="F642" t="s">
        <v>14</v>
      </c>
      <c r="G642">
        <v>5391</v>
      </c>
      <c r="H642">
        <v>7710</v>
      </c>
      <c r="I642">
        <v>3.61</v>
      </c>
      <c r="J642">
        <v>37</v>
      </c>
      <c r="K642">
        <f t="shared" ca="1" si="54"/>
        <v>1218</v>
      </c>
      <c r="L642" t="str">
        <f t="shared" si="55"/>
        <v>Excellent</v>
      </c>
      <c r="M642" t="str">
        <f>VLOOKUP(D642,'Faculty head'!$A$2:$B$5,2,FALSE)</f>
        <v>Dr. Roy</v>
      </c>
      <c r="N642" t="str">
        <f t="shared" si="56"/>
        <v>YES</v>
      </c>
      <c r="P642" s="6" t="str">
        <f t="shared" si="57"/>
        <v>2022-2023</v>
      </c>
      <c r="S642" t="str">
        <f t="shared" ca="1" si="58"/>
        <v>0</v>
      </c>
      <c r="T642">
        <f t="shared" si="59"/>
        <v>3.61</v>
      </c>
    </row>
    <row r="643" spans="1:20" x14ac:dyDescent="0.3">
      <c r="A643" t="s">
        <v>1307</v>
      </c>
      <c r="B643" t="s">
        <v>1308</v>
      </c>
      <c r="C643" t="s">
        <v>57</v>
      </c>
      <c r="D643" t="s">
        <v>18</v>
      </c>
      <c r="E643" s="1">
        <v>44835</v>
      </c>
      <c r="F643" t="s">
        <v>19</v>
      </c>
      <c r="G643">
        <v>4790</v>
      </c>
      <c r="H643">
        <v>5633</v>
      </c>
      <c r="I643">
        <v>2.11</v>
      </c>
      <c r="J643">
        <v>52</v>
      </c>
      <c r="K643">
        <f t="shared" ref="K643:K706" ca="1" si="60">IF(F643="Enrolled",TODAY()-E643,0)</f>
        <v>0</v>
      </c>
      <c r="L643" t="str">
        <f t="shared" ref="L643:L706" si="61">_xlfn.IFS(I643&gt;=3.5,"Excellent",I643&gt;=3,"Good",I643&gt;=2,"Average",I643&lt;2,"Poor")</f>
        <v>Average</v>
      </c>
      <c r="M643" t="str">
        <f>VLOOKUP(D643,'Faculty head'!$A$2:$B$5,2,FALSE)</f>
        <v>Dr. Roy</v>
      </c>
      <c r="N643" t="str">
        <f t="shared" ref="N643:N706" si="62">IF(H643&gt;=0.5*G643,"YES","NO")</f>
        <v>YES</v>
      </c>
      <c r="P643" s="6" t="str">
        <f t="shared" ref="P643:P706" si="63">YEAR(E643) &amp; "-" &amp; (YEAR(E643)+1)</f>
        <v>2022-2023</v>
      </c>
      <c r="S643">
        <f t="shared" ref="S643:S706" ca="1" si="64">IF(F643="Completed", TODAY()-E643, "0")</f>
        <v>1076</v>
      </c>
      <c r="T643">
        <f t="shared" ref="T643:T706" si="65">INDEX(I:I, MATCH(A643, A:A, 0))</f>
        <v>2.11</v>
      </c>
    </row>
    <row r="644" spans="1:20" x14ac:dyDescent="0.3">
      <c r="A644" t="s">
        <v>1309</v>
      </c>
      <c r="B644" t="s">
        <v>1310</v>
      </c>
      <c r="C644" t="s">
        <v>36</v>
      </c>
      <c r="D644" t="s">
        <v>62</v>
      </c>
      <c r="E644" s="1">
        <v>44904</v>
      </c>
      <c r="F644" t="s">
        <v>14</v>
      </c>
      <c r="G644">
        <v>13302</v>
      </c>
      <c r="H644">
        <v>9211</v>
      </c>
      <c r="I644">
        <v>2.5</v>
      </c>
      <c r="J644">
        <v>98</v>
      </c>
      <c r="K644">
        <f t="shared" ca="1" si="60"/>
        <v>1007</v>
      </c>
      <c r="L644" t="str">
        <f t="shared" si="61"/>
        <v>Average</v>
      </c>
      <c r="M644" t="str">
        <f>VLOOKUP(D644,'Faculty head'!$A$2:$B$5,2,FALSE)</f>
        <v>Dr. Sinha</v>
      </c>
      <c r="N644" t="str">
        <f t="shared" si="62"/>
        <v>YES</v>
      </c>
      <c r="P644" s="6" t="str">
        <f t="shared" si="63"/>
        <v>2022-2023</v>
      </c>
      <c r="S644" t="str">
        <f t="shared" ca="1" si="64"/>
        <v>0</v>
      </c>
      <c r="T644">
        <f t="shared" si="65"/>
        <v>2.5</v>
      </c>
    </row>
    <row r="645" spans="1:20" x14ac:dyDescent="0.3">
      <c r="A645" t="s">
        <v>1311</v>
      </c>
      <c r="B645" t="s">
        <v>1312</v>
      </c>
      <c r="C645" t="s">
        <v>54</v>
      </c>
      <c r="D645" t="s">
        <v>13</v>
      </c>
      <c r="E645" s="1">
        <v>45435</v>
      </c>
      <c r="F645" t="s">
        <v>14</v>
      </c>
      <c r="G645">
        <v>9424</v>
      </c>
      <c r="H645">
        <v>2947</v>
      </c>
      <c r="I645">
        <v>2.5</v>
      </c>
      <c r="J645">
        <v>86</v>
      </c>
      <c r="K645">
        <f t="shared" ca="1" si="60"/>
        <v>476</v>
      </c>
      <c r="L645" t="str">
        <f t="shared" si="61"/>
        <v>Average</v>
      </c>
      <c r="M645" t="str">
        <f>VLOOKUP(D645,'Faculty head'!$A$2:$B$5,2,FALSE)</f>
        <v xml:space="preserve"> Dr. Mehta</v>
      </c>
      <c r="N645" t="str">
        <f t="shared" si="62"/>
        <v>NO</v>
      </c>
      <c r="P645" s="6" t="str">
        <f t="shared" si="63"/>
        <v>2024-2025</v>
      </c>
      <c r="S645" t="str">
        <f t="shared" ca="1" si="64"/>
        <v>0</v>
      </c>
      <c r="T645">
        <f t="shared" si="65"/>
        <v>2.5</v>
      </c>
    </row>
    <row r="646" spans="1:20" x14ac:dyDescent="0.3">
      <c r="A646" t="s">
        <v>1313</v>
      </c>
      <c r="B646" t="s">
        <v>1314</v>
      </c>
      <c r="C646" t="s">
        <v>12</v>
      </c>
      <c r="D646" t="s">
        <v>31</v>
      </c>
      <c r="E646" s="1">
        <v>44992</v>
      </c>
      <c r="F646" t="s">
        <v>14</v>
      </c>
      <c r="G646">
        <v>13660</v>
      </c>
      <c r="H646">
        <v>1268</v>
      </c>
      <c r="I646">
        <v>3.06</v>
      </c>
      <c r="J646">
        <v>98</v>
      </c>
      <c r="K646">
        <f t="shared" ca="1" si="60"/>
        <v>919</v>
      </c>
      <c r="L646" t="str">
        <f t="shared" si="61"/>
        <v>Good</v>
      </c>
      <c r="M646" t="str">
        <f>VLOOKUP(D646,'Faculty head'!$A$2:$B$5,2,FALSE)</f>
        <v>Dr. Sharma</v>
      </c>
      <c r="N646" t="str">
        <f t="shared" si="62"/>
        <v>NO</v>
      </c>
      <c r="P646" s="6" t="str">
        <f t="shared" si="63"/>
        <v>2023-2024</v>
      </c>
      <c r="S646" t="str">
        <f t="shared" ca="1" si="64"/>
        <v>0</v>
      </c>
      <c r="T646">
        <f t="shared" si="65"/>
        <v>3.06</v>
      </c>
    </row>
    <row r="647" spans="1:20" x14ac:dyDescent="0.3">
      <c r="A647" t="s">
        <v>1315</v>
      </c>
      <c r="B647" t="s">
        <v>1316</v>
      </c>
      <c r="C647" t="s">
        <v>17</v>
      </c>
      <c r="D647" t="s">
        <v>18</v>
      </c>
      <c r="E647" s="1">
        <v>45038</v>
      </c>
      <c r="F647" t="s">
        <v>14</v>
      </c>
      <c r="G647">
        <v>2789</v>
      </c>
      <c r="H647">
        <v>469</v>
      </c>
      <c r="I647">
        <v>3.93</v>
      </c>
      <c r="J647">
        <v>22</v>
      </c>
      <c r="K647">
        <f t="shared" ca="1" si="60"/>
        <v>873</v>
      </c>
      <c r="L647" t="str">
        <f t="shared" si="61"/>
        <v>Excellent</v>
      </c>
      <c r="M647" t="str">
        <f>VLOOKUP(D647,'Faculty head'!$A$2:$B$5,2,FALSE)</f>
        <v>Dr. Roy</v>
      </c>
      <c r="N647" t="str">
        <f t="shared" si="62"/>
        <v>NO</v>
      </c>
      <c r="P647" s="6" t="str">
        <f t="shared" si="63"/>
        <v>2023-2024</v>
      </c>
      <c r="S647" t="str">
        <f t="shared" ca="1" si="64"/>
        <v>0</v>
      </c>
      <c r="T647">
        <f t="shared" si="65"/>
        <v>3.93</v>
      </c>
    </row>
    <row r="648" spans="1:20" x14ac:dyDescent="0.3">
      <c r="A648" t="s">
        <v>1317</v>
      </c>
      <c r="B648" t="s">
        <v>1318</v>
      </c>
      <c r="C648" t="s">
        <v>54</v>
      </c>
      <c r="D648" t="s">
        <v>62</v>
      </c>
      <c r="E648" s="1">
        <v>44718</v>
      </c>
      <c r="F648" t="s">
        <v>19</v>
      </c>
      <c r="G648">
        <v>14573</v>
      </c>
      <c r="H648">
        <v>2083</v>
      </c>
      <c r="I648">
        <v>2.67</v>
      </c>
      <c r="J648">
        <v>115</v>
      </c>
      <c r="K648">
        <f t="shared" ca="1" si="60"/>
        <v>0</v>
      </c>
      <c r="L648" t="str">
        <f t="shared" si="61"/>
        <v>Average</v>
      </c>
      <c r="M648" t="str">
        <f>VLOOKUP(D648,'Faculty head'!$A$2:$B$5,2,FALSE)</f>
        <v>Dr. Sinha</v>
      </c>
      <c r="N648" t="str">
        <f t="shared" si="62"/>
        <v>NO</v>
      </c>
      <c r="P648" s="6" t="str">
        <f t="shared" si="63"/>
        <v>2022-2023</v>
      </c>
      <c r="S648">
        <f t="shared" ca="1" si="64"/>
        <v>1193</v>
      </c>
      <c r="T648">
        <f t="shared" si="65"/>
        <v>2.67</v>
      </c>
    </row>
    <row r="649" spans="1:20" x14ac:dyDescent="0.3">
      <c r="A649" t="s">
        <v>1319</v>
      </c>
      <c r="B649" t="s">
        <v>1320</v>
      </c>
      <c r="C649" t="s">
        <v>22</v>
      </c>
      <c r="D649" t="s">
        <v>31</v>
      </c>
      <c r="E649" s="1">
        <v>44625</v>
      </c>
      <c r="F649" t="s">
        <v>14</v>
      </c>
      <c r="G649">
        <v>4580</v>
      </c>
      <c r="H649">
        <v>2043</v>
      </c>
      <c r="I649">
        <v>2.02</v>
      </c>
      <c r="J649">
        <v>100</v>
      </c>
      <c r="K649">
        <f t="shared" ca="1" si="60"/>
        <v>1286</v>
      </c>
      <c r="L649" t="str">
        <f t="shared" si="61"/>
        <v>Average</v>
      </c>
      <c r="M649" t="str">
        <f>VLOOKUP(D649,'Faculty head'!$A$2:$B$5,2,FALSE)</f>
        <v>Dr. Sharma</v>
      </c>
      <c r="N649" t="str">
        <f t="shared" si="62"/>
        <v>NO</v>
      </c>
      <c r="P649" s="6" t="str">
        <f t="shared" si="63"/>
        <v>2022-2023</v>
      </c>
      <c r="S649" t="str">
        <f t="shared" ca="1" si="64"/>
        <v>0</v>
      </c>
      <c r="T649">
        <f t="shared" si="65"/>
        <v>2.02</v>
      </c>
    </row>
    <row r="650" spans="1:20" x14ac:dyDescent="0.3">
      <c r="A650" t="s">
        <v>1321</v>
      </c>
      <c r="B650" t="s">
        <v>1322</v>
      </c>
      <c r="C650" t="s">
        <v>54</v>
      </c>
      <c r="D650" t="s">
        <v>13</v>
      </c>
      <c r="E650" s="1">
        <v>44740</v>
      </c>
      <c r="F650" t="s">
        <v>14</v>
      </c>
      <c r="G650">
        <v>8254</v>
      </c>
      <c r="H650">
        <v>4272</v>
      </c>
      <c r="I650">
        <v>2.2599999999999998</v>
      </c>
      <c r="J650">
        <v>5</v>
      </c>
      <c r="K650">
        <f t="shared" ca="1" si="60"/>
        <v>1171</v>
      </c>
      <c r="L650" t="str">
        <f t="shared" si="61"/>
        <v>Average</v>
      </c>
      <c r="M650" t="str">
        <f>VLOOKUP(D650,'Faculty head'!$A$2:$B$5,2,FALSE)</f>
        <v xml:space="preserve"> Dr. Mehta</v>
      </c>
      <c r="N650" t="str">
        <f t="shared" si="62"/>
        <v>YES</v>
      </c>
      <c r="P650" s="6" t="str">
        <f t="shared" si="63"/>
        <v>2022-2023</v>
      </c>
      <c r="S650" t="str">
        <f t="shared" ca="1" si="64"/>
        <v>0</v>
      </c>
      <c r="T650">
        <f t="shared" si="65"/>
        <v>2.2599999999999998</v>
      </c>
    </row>
    <row r="651" spans="1:20" x14ac:dyDescent="0.3">
      <c r="A651" t="s">
        <v>1323</v>
      </c>
      <c r="B651" t="s">
        <v>1324</v>
      </c>
      <c r="C651" t="s">
        <v>28</v>
      </c>
      <c r="D651" t="s">
        <v>18</v>
      </c>
      <c r="E651" s="1">
        <v>44938</v>
      </c>
      <c r="F651" t="s">
        <v>39</v>
      </c>
      <c r="G651">
        <v>5234</v>
      </c>
      <c r="H651">
        <v>134</v>
      </c>
      <c r="I651">
        <v>3.59</v>
      </c>
      <c r="J651">
        <v>100</v>
      </c>
      <c r="K651">
        <f t="shared" ca="1" si="60"/>
        <v>0</v>
      </c>
      <c r="L651" t="str">
        <f t="shared" si="61"/>
        <v>Excellent</v>
      </c>
      <c r="M651" t="str">
        <f>VLOOKUP(D651,'Faculty head'!$A$2:$B$5,2,FALSE)</f>
        <v>Dr. Roy</v>
      </c>
      <c r="N651" t="str">
        <f t="shared" si="62"/>
        <v>NO</v>
      </c>
      <c r="P651" s="6" t="str">
        <f t="shared" si="63"/>
        <v>2023-2024</v>
      </c>
      <c r="S651" t="str">
        <f t="shared" ca="1" si="64"/>
        <v>0</v>
      </c>
      <c r="T651">
        <f t="shared" si="65"/>
        <v>3.59</v>
      </c>
    </row>
    <row r="652" spans="1:20" x14ac:dyDescent="0.3">
      <c r="A652" t="s">
        <v>1325</v>
      </c>
      <c r="B652" t="s">
        <v>1326</v>
      </c>
      <c r="C652" t="s">
        <v>25</v>
      </c>
      <c r="D652" t="s">
        <v>31</v>
      </c>
      <c r="E652" s="1">
        <v>44916</v>
      </c>
      <c r="F652" t="s">
        <v>14</v>
      </c>
      <c r="G652">
        <v>5237</v>
      </c>
      <c r="H652">
        <v>5339</v>
      </c>
      <c r="I652">
        <v>3.07</v>
      </c>
      <c r="J652">
        <v>65</v>
      </c>
      <c r="K652">
        <f t="shared" ca="1" si="60"/>
        <v>995</v>
      </c>
      <c r="L652" t="str">
        <f t="shared" si="61"/>
        <v>Good</v>
      </c>
      <c r="M652" t="str">
        <f>VLOOKUP(D652,'Faculty head'!$A$2:$B$5,2,FALSE)</f>
        <v>Dr. Sharma</v>
      </c>
      <c r="N652" t="str">
        <f t="shared" si="62"/>
        <v>YES</v>
      </c>
      <c r="P652" s="6" t="str">
        <f t="shared" si="63"/>
        <v>2022-2023</v>
      </c>
      <c r="S652" t="str">
        <f t="shared" ca="1" si="64"/>
        <v>0</v>
      </c>
      <c r="T652">
        <f t="shared" si="65"/>
        <v>3.07</v>
      </c>
    </row>
    <row r="653" spans="1:20" x14ac:dyDescent="0.3">
      <c r="A653" t="s">
        <v>1327</v>
      </c>
      <c r="B653" t="s">
        <v>1328</v>
      </c>
      <c r="C653" t="s">
        <v>54</v>
      </c>
      <c r="D653" t="s">
        <v>62</v>
      </c>
      <c r="E653" s="1">
        <v>44818</v>
      </c>
      <c r="F653" t="s">
        <v>19</v>
      </c>
      <c r="G653">
        <v>6803</v>
      </c>
      <c r="H653">
        <v>5852</v>
      </c>
      <c r="I653">
        <v>2.89</v>
      </c>
      <c r="J653">
        <v>35</v>
      </c>
      <c r="K653">
        <f t="shared" ca="1" si="60"/>
        <v>0</v>
      </c>
      <c r="L653" t="str">
        <f t="shared" si="61"/>
        <v>Average</v>
      </c>
      <c r="M653" t="str">
        <f>VLOOKUP(D653,'Faculty head'!$A$2:$B$5,2,FALSE)</f>
        <v>Dr. Sinha</v>
      </c>
      <c r="N653" t="str">
        <f t="shared" si="62"/>
        <v>YES</v>
      </c>
      <c r="P653" s="6" t="str">
        <f t="shared" si="63"/>
        <v>2022-2023</v>
      </c>
      <c r="S653">
        <f t="shared" ca="1" si="64"/>
        <v>1093</v>
      </c>
      <c r="T653">
        <f t="shared" si="65"/>
        <v>2.89</v>
      </c>
    </row>
    <row r="654" spans="1:20" x14ac:dyDescent="0.3">
      <c r="A654" t="s">
        <v>1329</v>
      </c>
      <c r="B654" t="s">
        <v>1330</v>
      </c>
      <c r="C654" t="s">
        <v>17</v>
      </c>
      <c r="D654" t="s">
        <v>18</v>
      </c>
      <c r="E654" s="1">
        <v>44563</v>
      </c>
      <c r="F654" t="s">
        <v>14</v>
      </c>
      <c r="G654">
        <v>3355</v>
      </c>
      <c r="H654">
        <v>1493</v>
      </c>
      <c r="I654">
        <v>3.49</v>
      </c>
      <c r="J654">
        <v>102</v>
      </c>
      <c r="K654">
        <f t="shared" ca="1" si="60"/>
        <v>1348</v>
      </c>
      <c r="L654" t="str">
        <f t="shared" si="61"/>
        <v>Good</v>
      </c>
      <c r="M654" t="str">
        <f>VLOOKUP(D654,'Faculty head'!$A$2:$B$5,2,FALSE)</f>
        <v>Dr. Roy</v>
      </c>
      <c r="N654" t="str">
        <f t="shared" si="62"/>
        <v>NO</v>
      </c>
      <c r="P654" s="6" t="str">
        <f t="shared" si="63"/>
        <v>2022-2023</v>
      </c>
      <c r="S654" t="str">
        <f t="shared" ca="1" si="64"/>
        <v>0</v>
      </c>
      <c r="T654">
        <f t="shared" si="65"/>
        <v>3.49</v>
      </c>
    </row>
    <row r="655" spans="1:20" x14ac:dyDescent="0.3">
      <c r="A655" t="s">
        <v>1331</v>
      </c>
      <c r="B655" t="s">
        <v>1332</v>
      </c>
      <c r="C655" t="s">
        <v>54</v>
      </c>
      <c r="D655" t="s">
        <v>18</v>
      </c>
      <c r="E655" s="1">
        <v>44923</v>
      </c>
      <c r="F655" t="s">
        <v>19</v>
      </c>
      <c r="G655">
        <v>13586</v>
      </c>
      <c r="H655">
        <v>6814</v>
      </c>
      <c r="I655">
        <v>2.67</v>
      </c>
      <c r="J655">
        <v>118</v>
      </c>
      <c r="K655">
        <f t="shared" ca="1" si="60"/>
        <v>0</v>
      </c>
      <c r="L655" t="str">
        <f t="shared" si="61"/>
        <v>Average</v>
      </c>
      <c r="M655" t="str">
        <f>VLOOKUP(D655,'Faculty head'!$A$2:$B$5,2,FALSE)</f>
        <v>Dr. Roy</v>
      </c>
      <c r="N655" t="str">
        <f t="shared" si="62"/>
        <v>YES</v>
      </c>
      <c r="P655" s="6" t="str">
        <f t="shared" si="63"/>
        <v>2022-2023</v>
      </c>
      <c r="S655">
        <f t="shared" ca="1" si="64"/>
        <v>988</v>
      </c>
      <c r="T655">
        <f t="shared" si="65"/>
        <v>2.67</v>
      </c>
    </row>
    <row r="656" spans="1:20" x14ac:dyDescent="0.3">
      <c r="A656" t="s">
        <v>1333</v>
      </c>
      <c r="B656" t="s">
        <v>1334</v>
      </c>
      <c r="C656" t="s">
        <v>57</v>
      </c>
      <c r="D656" t="s">
        <v>31</v>
      </c>
      <c r="E656" s="1">
        <v>45134</v>
      </c>
      <c r="F656" t="s">
        <v>14</v>
      </c>
      <c r="G656">
        <v>7191</v>
      </c>
      <c r="H656">
        <v>5791</v>
      </c>
      <c r="I656">
        <v>2.06</v>
      </c>
      <c r="J656">
        <v>10</v>
      </c>
      <c r="K656">
        <f t="shared" ca="1" si="60"/>
        <v>777</v>
      </c>
      <c r="L656" t="str">
        <f t="shared" si="61"/>
        <v>Average</v>
      </c>
      <c r="M656" t="str">
        <f>VLOOKUP(D656,'Faculty head'!$A$2:$B$5,2,FALSE)</f>
        <v>Dr. Sharma</v>
      </c>
      <c r="N656" t="str">
        <f t="shared" si="62"/>
        <v>YES</v>
      </c>
      <c r="P656" s="6" t="str">
        <f t="shared" si="63"/>
        <v>2023-2024</v>
      </c>
      <c r="S656" t="str">
        <f t="shared" ca="1" si="64"/>
        <v>0</v>
      </c>
      <c r="T656">
        <f t="shared" si="65"/>
        <v>2.06</v>
      </c>
    </row>
    <row r="657" spans="1:20" x14ac:dyDescent="0.3">
      <c r="A657" t="s">
        <v>1335</v>
      </c>
      <c r="B657" t="s">
        <v>1336</v>
      </c>
      <c r="C657" t="s">
        <v>36</v>
      </c>
      <c r="D657" t="s">
        <v>62</v>
      </c>
      <c r="E657" s="1">
        <v>44936</v>
      </c>
      <c r="F657" t="s">
        <v>19</v>
      </c>
      <c r="G657">
        <v>2088</v>
      </c>
      <c r="H657">
        <v>9067</v>
      </c>
      <c r="I657">
        <v>2.82</v>
      </c>
      <c r="J657">
        <v>48</v>
      </c>
      <c r="K657">
        <f t="shared" ca="1" si="60"/>
        <v>0</v>
      </c>
      <c r="L657" t="str">
        <f t="shared" si="61"/>
        <v>Average</v>
      </c>
      <c r="M657" t="str">
        <f>VLOOKUP(D657,'Faculty head'!$A$2:$B$5,2,FALSE)</f>
        <v>Dr. Sinha</v>
      </c>
      <c r="N657" t="str">
        <f t="shared" si="62"/>
        <v>YES</v>
      </c>
      <c r="P657" s="6" t="str">
        <f t="shared" si="63"/>
        <v>2023-2024</v>
      </c>
      <c r="S657">
        <f t="shared" ca="1" si="64"/>
        <v>975</v>
      </c>
      <c r="T657">
        <f t="shared" si="65"/>
        <v>2.82</v>
      </c>
    </row>
    <row r="658" spans="1:20" x14ac:dyDescent="0.3">
      <c r="A658" t="s">
        <v>1337</v>
      </c>
      <c r="B658" t="s">
        <v>1338</v>
      </c>
      <c r="C658" t="s">
        <v>17</v>
      </c>
      <c r="D658" t="s">
        <v>31</v>
      </c>
      <c r="E658" s="1">
        <v>45431</v>
      </c>
      <c r="F658" t="s">
        <v>14</v>
      </c>
      <c r="G658">
        <v>8068</v>
      </c>
      <c r="H658">
        <v>5741</v>
      </c>
      <c r="I658">
        <v>3.01</v>
      </c>
      <c r="J658">
        <v>13</v>
      </c>
      <c r="K658">
        <f t="shared" ca="1" si="60"/>
        <v>480</v>
      </c>
      <c r="L658" t="str">
        <f t="shared" si="61"/>
        <v>Good</v>
      </c>
      <c r="M658" t="str">
        <f>VLOOKUP(D658,'Faculty head'!$A$2:$B$5,2,FALSE)</f>
        <v>Dr. Sharma</v>
      </c>
      <c r="N658" t="str">
        <f t="shared" si="62"/>
        <v>YES</v>
      </c>
      <c r="P658" s="6" t="str">
        <f t="shared" si="63"/>
        <v>2024-2025</v>
      </c>
      <c r="S658" t="str">
        <f t="shared" ca="1" si="64"/>
        <v>0</v>
      </c>
      <c r="T658">
        <f t="shared" si="65"/>
        <v>3.01</v>
      </c>
    </row>
    <row r="659" spans="1:20" x14ac:dyDescent="0.3">
      <c r="A659" t="s">
        <v>1339</v>
      </c>
      <c r="B659" t="s">
        <v>1340</v>
      </c>
      <c r="C659" t="s">
        <v>17</v>
      </c>
      <c r="D659" t="s">
        <v>13</v>
      </c>
      <c r="E659" s="1">
        <v>45205</v>
      </c>
      <c r="F659" t="s">
        <v>14</v>
      </c>
      <c r="G659">
        <v>9351</v>
      </c>
      <c r="H659">
        <v>3044</v>
      </c>
      <c r="I659">
        <v>2.15</v>
      </c>
      <c r="J659">
        <v>0</v>
      </c>
      <c r="K659">
        <f t="shared" ca="1" si="60"/>
        <v>706</v>
      </c>
      <c r="L659" t="str">
        <f t="shared" si="61"/>
        <v>Average</v>
      </c>
      <c r="M659" t="str">
        <f>VLOOKUP(D659,'Faculty head'!$A$2:$B$5,2,FALSE)</f>
        <v xml:space="preserve"> Dr. Mehta</v>
      </c>
      <c r="N659" t="str">
        <f t="shared" si="62"/>
        <v>NO</v>
      </c>
      <c r="P659" s="6" t="str">
        <f t="shared" si="63"/>
        <v>2023-2024</v>
      </c>
      <c r="S659" t="str">
        <f t="shared" ca="1" si="64"/>
        <v>0</v>
      </c>
      <c r="T659">
        <f t="shared" si="65"/>
        <v>2.15</v>
      </c>
    </row>
    <row r="660" spans="1:20" x14ac:dyDescent="0.3">
      <c r="A660" t="s">
        <v>1341</v>
      </c>
      <c r="B660" t="s">
        <v>1342</v>
      </c>
      <c r="C660" t="s">
        <v>17</v>
      </c>
      <c r="D660" t="s">
        <v>18</v>
      </c>
      <c r="E660" s="1">
        <v>44607</v>
      </c>
      <c r="F660" t="s">
        <v>14</v>
      </c>
      <c r="G660">
        <v>13082</v>
      </c>
      <c r="H660">
        <v>4263</v>
      </c>
      <c r="I660">
        <v>2.12</v>
      </c>
      <c r="J660">
        <v>80</v>
      </c>
      <c r="K660">
        <f t="shared" ca="1" si="60"/>
        <v>1304</v>
      </c>
      <c r="L660" t="str">
        <f t="shared" si="61"/>
        <v>Average</v>
      </c>
      <c r="M660" t="str">
        <f>VLOOKUP(D660,'Faculty head'!$A$2:$B$5,2,FALSE)</f>
        <v>Dr. Roy</v>
      </c>
      <c r="N660" t="str">
        <f t="shared" si="62"/>
        <v>NO</v>
      </c>
      <c r="P660" s="6" t="str">
        <f t="shared" si="63"/>
        <v>2022-2023</v>
      </c>
      <c r="S660" t="str">
        <f t="shared" ca="1" si="64"/>
        <v>0</v>
      </c>
      <c r="T660">
        <f t="shared" si="65"/>
        <v>2.12</v>
      </c>
    </row>
    <row r="661" spans="1:20" x14ac:dyDescent="0.3">
      <c r="A661" t="s">
        <v>1343</v>
      </c>
      <c r="B661" t="s">
        <v>1344</v>
      </c>
      <c r="C661" t="s">
        <v>57</v>
      </c>
      <c r="D661" t="s">
        <v>62</v>
      </c>
      <c r="E661" s="1">
        <v>44650</v>
      </c>
      <c r="F661" t="s">
        <v>39</v>
      </c>
      <c r="G661">
        <v>7721</v>
      </c>
      <c r="H661">
        <v>5545</v>
      </c>
      <c r="I661">
        <v>2.89</v>
      </c>
      <c r="J661">
        <v>18</v>
      </c>
      <c r="K661">
        <f t="shared" ca="1" si="60"/>
        <v>0</v>
      </c>
      <c r="L661" t="str">
        <f t="shared" si="61"/>
        <v>Average</v>
      </c>
      <c r="M661" t="str">
        <f>VLOOKUP(D661,'Faculty head'!$A$2:$B$5,2,FALSE)</f>
        <v>Dr. Sinha</v>
      </c>
      <c r="N661" t="str">
        <f t="shared" si="62"/>
        <v>YES</v>
      </c>
      <c r="P661" s="6" t="str">
        <f t="shared" si="63"/>
        <v>2022-2023</v>
      </c>
      <c r="S661" t="str">
        <f t="shared" ca="1" si="64"/>
        <v>0</v>
      </c>
      <c r="T661">
        <f t="shared" si="65"/>
        <v>2.89</v>
      </c>
    </row>
    <row r="662" spans="1:20" x14ac:dyDescent="0.3">
      <c r="A662" t="s">
        <v>1345</v>
      </c>
      <c r="B662" t="s">
        <v>1346</v>
      </c>
      <c r="C662" t="s">
        <v>57</v>
      </c>
      <c r="D662" t="s">
        <v>62</v>
      </c>
      <c r="E662" s="1">
        <v>45073</v>
      </c>
      <c r="F662" t="s">
        <v>19</v>
      </c>
      <c r="G662">
        <v>10644</v>
      </c>
      <c r="H662">
        <v>3148</v>
      </c>
      <c r="I662">
        <v>3.04</v>
      </c>
      <c r="J662">
        <v>34</v>
      </c>
      <c r="K662">
        <f t="shared" ca="1" si="60"/>
        <v>0</v>
      </c>
      <c r="L662" t="str">
        <f t="shared" si="61"/>
        <v>Good</v>
      </c>
      <c r="M662" t="str">
        <f>VLOOKUP(D662,'Faculty head'!$A$2:$B$5,2,FALSE)</f>
        <v>Dr. Sinha</v>
      </c>
      <c r="N662" t="str">
        <f t="shared" si="62"/>
        <v>NO</v>
      </c>
      <c r="P662" s="6" t="str">
        <f t="shared" si="63"/>
        <v>2023-2024</v>
      </c>
      <c r="S662">
        <f t="shared" ca="1" si="64"/>
        <v>838</v>
      </c>
      <c r="T662">
        <f t="shared" si="65"/>
        <v>3.04</v>
      </c>
    </row>
    <row r="663" spans="1:20" x14ac:dyDescent="0.3">
      <c r="A663" t="s">
        <v>1347</v>
      </c>
      <c r="B663" t="s">
        <v>1348</v>
      </c>
      <c r="C663" t="s">
        <v>22</v>
      </c>
      <c r="D663" t="s">
        <v>18</v>
      </c>
      <c r="E663" s="1">
        <v>45199</v>
      </c>
      <c r="F663" t="s">
        <v>14</v>
      </c>
      <c r="G663">
        <v>10752</v>
      </c>
      <c r="H663">
        <v>6829</v>
      </c>
      <c r="I663">
        <v>2.9</v>
      </c>
      <c r="J663">
        <v>67</v>
      </c>
      <c r="K663">
        <f t="shared" ca="1" si="60"/>
        <v>712</v>
      </c>
      <c r="L663" t="str">
        <f t="shared" si="61"/>
        <v>Average</v>
      </c>
      <c r="M663" t="str">
        <f>VLOOKUP(D663,'Faculty head'!$A$2:$B$5,2,FALSE)</f>
        <v>Dr. Roy</v>
      </c>
      <c r="N663" t="str">
        <f t="shared" si="62"/>
        <v>YES</v>
      </c>
      <c r="P663" s="6" t="str">
        <f t="shared" si="63"/>
        <v>2023-2024</v>
      </c>
      <c r="S663" t="str">
        <f t="shared" ca="1" si="64"/>
        <v>0</v>
      </c>
      <c r="T663">
        <f t="shared" si="65"/>
        <v>2.9</v>
      </c>
    </row>
    <row r="664" spans="1:20" x14ac:dyDescent="0.3">
      <c r="A664" t="s">
        <v>1349</v>
      </c>
      <c r="B664" t="s">
        <v>1350</v>
      </c>
      <c r="C664" t="s">
        <v>17</v>
      </c>
      <c r="D664" t="s">
        <v>13</v>
      </c>
      <c r="E664" s="1">
        <v>45190</v>
      </c>
      <c r="F664" t="s">
        <v>19</v>
      </c>
      <c r="G664">
        <v>3252</v>
      </c>
      <c r="H664">
        <v>5292</v>
      </c>
      <c r="I664">
        <v>2.66</v>
      </c>
      <c r="J664">
        <v>80</v>
      </c>
      <c r="K664">
        <f t="shared" ca="1" si="60"/>
        <v>0</v>
      </c>
      <c r="L664" t="str">
        <f t="shared" si="61"/>
        <v>Average</v>
      </c>
      <c r="M664" t="str">
        <f>VLOOKUP(D664,'Faculty head'!$A$2:$B$5,2,FALSE)</f>
        <v xml:space="preserve"> Dr. Mehta</v>
      </c>
      <c r="N664" t="str">
        <f t="shared" si="62"/>
        <v>YES</v>
      </c>
      <c r="P664" s="6" t="str">
        <f t="shared" si="63"/>
        <v>2023-2024</v>
      </c>
      <c r="S664">
        <f t="shared" ca="1" si="64"/>
        <v>721</v>
      </c>
      <c r="T664">
        <f t="shared" si="65"/>
        <v>2.66</v>
      </c>
    </row>
    <row r="665" spans="1:20" x14ac:dyDescent="0.3">
      <c r="A665" t="s">
        <v>1351</v>
      </c>
      <c r="B665" t="s">
        <v>1352</v>
      </c>
      <c r="C665" t="s">
        <v>17</v>
      </c>
      <c r="D665" t="s">
        <v>62</v>
      </c>
      <c r="E665" s="1">
        <v>44712</v>
      </c>
      <c r="F665" t="s">
        <v>14</v>
      </c>
      <c r="G665">
        <v>11497</v>
      </c>
      <c r="H665">
        <v>273</v>
      </c>
      <c r="I665">
        <v>2.9</v>
      </c>
      <c r="J665">
        <v>47</v>
      </c>
      <c r="K665">
        <f t="shared" ca="1" si="60"/>
        <v>1199</v>
      </c>
      <c r="L665" t="str">
        <f t="shared" si="61"/>
        <v>Average</v>
      </c>
      <c r="M665" t="str">
        <f>VLOOKUP(D665,'Faculty head'!$A$2:$B$5,2,FALSE)</f>
        <v>Dr. Sinha</v>
      </c>
      <c r="N665" t="str">
        <f t="shared" si="62"/>
        <v>NO</v>
      </c>
      <c r="P665" s="6" t="str">
        <f t="shared" si="63"/>
        <v>2022-2023</v>
      </c>
      <c r="S665" t="str">
        <f t="shared" ca="1" si="64"/>
        <v>0</v>
      </c>
      <c r="T665">
        <f t="shared" si="65"/>
        <v>2.9</v>
      </c>
    </row>
    <row r="666" spans="1:20" x14ac:dyDescent="0.3">
      <c r="A666" t="s">
        <v>1353</v>
      </c>
      <c r="B666" t="s">
        <v>1354</v>
      </c>
      <c r="C666" t="s">
        <v>57</v>
      </c>
      <c r="D666" t="s">
        <v>13</v>
      </c>
      <c r="E666" s="1">
        <v>45138</v>
      </c>
      <c r="F666" t="s">
        <v>14</v>
      </c>
      <c r="G666">
        <v>7089</v>
      </c>
      <c r="H666">
        <v>6857</v>
      </c>
      <c r="I666">
        <v>3.75</v>
      </c>
      <c r="J666">
        <v>113</v>
      </c>
      <c r="K666">
        <f t="shared" ca="1" si="60"/>
        <v>773</v>
      </c>
      <c r="L666" t="str">
        <f t="shared" si="61"/>
        <v>Excellent</v>
      </c>
      <c r="M666" t="str">
        <f>VLOOKUP(D666,'Faculty head'!$A$2:$B$5,2,FALSE)</f>
        <v xml:space="preserve"> Dr. Mehta</v>
      </c>
      <c r="N666" t="str">
        <f t="shared" si="62"/>
        <v>YES</v>
      </c>
      <c r="P666" s="6" t="str">
        <f t="shared" si="63"/>
        <v>2023-2024</v>
      </c>
      <c r="S666" t="str">
        <f t="shared" ca="1" si="64"/>
        <v>0</v>
      </c>
      <c r="T666">
        <f t="shared" si="65"/>
        <v>3.75</v>
      </c>
    </row>
    <row r="667" spans="1:20" x14ac:dyDescent="0.3">
      <c r="A667" t="s">
        <v>1355</v>
      </c>
      <c r="B667" t="s">
        <v>1356</v>
      </c>
      <c r="C667" t="s">
        <v>17</v>
      </c>
      <c r="D667" t="s">
        <v>18</v>
      </c>
      <c r="E667" s="1">
        <v>44959</v>
      </c>
      <c r="F667" t="s">
        <v>19</v>
      </c>
      <c r="G667">
        <v>5893</v>
      </c>
      <c r="H667">
        <v>55</v>
      </c>
      <c r="I667">
        <v>3.15</v>
      </c>
      <c r="J667">
        <v>8</v>
      </c>
      <c r="K667">
        <f t="shared" ca="1" si="60"/>
        <v>0</v>
      </c>
      <c r="L667" t="str">
        <f t="shared" si="61"/>
        <v>Good</v>
      </c>
      <c r="M667" t="str">
        <f>VLOOKUP(D667,'Faculty head'!$A$2:$B$5,2,FALSE)</f>
        <v>Dr. Roy</v>
      </c>
      <c r="N667" t="str">
        <f t="shared" si="62"/>
        <v>NO</v>
      </c>
      <c r="P667" s="6" t="str">
        <f t="shared" si="63"/>
        <v>2023-2024</v>
      </c>
      <c r="S667">
        <f t="shared" ca="1" si="64"/>
        <v>952</v>
      </c>
      <c r="T667">
        <f t="shared" si="65"/>
        <v>3.15</v>
      </c>
    </row>
    <row r="668" spans="1:20" x14ac:dyDescent="0.3">
      <c r="A668" t="s">
        <v>1357</v>
      </c>
      <c r="B668" t="s">
        <v>1358</v>
      </c>
      <c r="C668" t="s">
        <v>28</v>
      </c>
      <c r="D668" t="s">
        <v>13</v>
      </c>
      <c r="E668" s="1">
        <v>44753</v>
      </c>
      <c r="F668" t="s">
        <v>14</v>
      </c>
      <c r="G668">
        <v>4330</v>
      </c>
      <c r="H668">
        <v>6146</v>
      </c>
      <c r="I668">
        <v>3.95</v>
      </c>
      <c r="J668">
        <v>81</v>
      </c>
      <c r="K668">
        <f t="shared" ca="1" si="60"/>
        <v>1158</v>
      </c>
      <c r="L668" t="str">
        <f t="shared" si="61"/>
        <v>Excellent</v>
      </c>
      <c r="M668" t="str">
        <f>VLOOKUP(D668,'Faculty head'!$A$2:$B$5,2,FALSE)</f>
        <v xml:space="preserve"> Dr. Mehta</v>
      </c>
      <c r="N668" t="str">
        <f t="shared" si="62"/>
        <v>YES</v>
      </c>
      <c r="P668" s="6" t="str">
        <f t="shared" si="63"/>
        <v>2022-2023</v>
      </c>
      <c r="S668" t="str">
        <f t="shared" ca="1" si="64"/>
        <v>0</v>
      </c>
      <c r="T668">
        <f t="shared" si="65"/>
        <v>3.95</v>
      </c>
    </row>
    <row r="669" spans="1:20" x14ac:dyDescent="0.3">
      <c r="A669" t="s">
        <v>1359</v>
      </c>
      <c r="B669" t="s">
        <v>1360</v>
      </c>
      <c r="C669" t="s">
        <v>25</v>
      </c>
      <c r="D669" t="s">
        <v>31</v>
      </c>
      <c r="E669" s="1">
        <v>45195</v>
      </c>
      <c r="F669" t="s">
        <v>14</v>
      </c>
      <c r="G669">
        <v>3810</v>
      </c>
      <c r="H669">
        <v>5081</v>
      </c>
      <c r="I669">
        <v>3.16</v>
      </c>
      <c r="J669">
        <v>66</v>
      </c>
      <c r="K669">
        <f t="shared" ca="1" si="60"/>
        <v>716</v>
      </c>
      <c r="L669" t="str">
        <f t="shared" si="61"/>
        <v>Good</v>
      </c>
      <c r="M669" t="str">
        <f>VLOOKUP(D669,'Faculty head'!$A$2:$B$5,2,FALSE)</f>
        <v>Dr. Sharma</v>
      </c>
      <c r="N669" t="str">
        <f t="shared" si="62"/>
        <v>YES</v>
      </c>
      <c r="P669" s="6" t="str">
        <f t="shared" si="63"/>
        <v>2023-2024</v>
      </c>
      <c r="S669" t="str">
        <f t="shared" ca="1" si="64"/>
        <v>0</v>
      </c>
      <c r="T669">
        <f t="shared" si="65"/>
        <v>3.16</v>
      </c>
    </row>
    <row r="670" spans="1:20" x14ac:dyDescent="0.3">
      <c r="A670" t="s">
        <v>1361</v>
      </c>
      <c r="B670" t="s">
        <v>1362</v>
      </c>
      <c r="C670" t="s">
        <v>25</v>
      </c>
      <c r="D670" t="s">
        <v>18</v>
      </c>
      <c r="E670" s="1">
        <v>44856</v>
      </c>
      <c r="F670" t="s">
        <v>19</v>
      </c>
      <c r="G670">
        <v>3315</v>
      </c>
      <c r="H670">
        <v>3738</v>
      </c>
      <c r="I670">
        <v>3.26</v>
      </c>
      <c r="J670">
        <v>117</v>
      </c>
      <c r="K670">
        <f t="shared" ca="1" si="60"/>
        <v>0</v>
      </c>
      <c r="L670" t="str">
        <f t="shared" si="61"/>
        <v>Good</v>
      </c>
      <c r="M670" t="str">
        <f>VLOOKUP(D670,'Faculty head'!$A$2:$B$5,2,FALSE)</f>
        <v>Dr. Roy</v>
      </c>
      <c r="N670" t="str">
        <f t="shared" si="62"/>
        <v>YES</v>
      </c>
      <c r="P670" s="6" t="str">
        <f t="shared" si="63"/>
        <v>2022-2023</v>
      </c>
      <c r="S670">
        <f t="shared" ca="1" si="64"/>
        <v>1055</v>
      </c>
      <c r="T670">
        <f t="shared" si="65"/>
        <v>3.26</v>
      </c>
    </row>
    <row r="671" spans="1:20" x14ac:dyDescent="0.3">
      <c r="A671" t="s">
        <v>1363</v>
      </c>
      <c r="B671" t="s">
        <v>1364</v>
      </c>
      <c r="C671" t="s">
        <v>12</v>
      </c>
      <c r="D671" t="s">
        <v>31</v>
      </c>
      <c r="E671" s="1">
        <v>44600</v>
      </c>
      <c r="F671" t="s">
        <v>19</v>
      </c>
      <c r="G671">
        <v>9949</v>
      </c>
      <c r="H671">
        <v>1090</v>
      </c>
      <c r="I671">
        <v>3.17</v>
      </c>
      <c r="J671">
        <v>54</v>
      </c>
      <c r="K671">
        <f t="shared" ca="1" si="60"/>
        <v>0</v>
      </c>
      <c r="L671" t="str">
        <f t="shared" si="61"/>
        <v>Good</v>
      </c>
      <c r="M671" t="str">
        <f>VLOOKUP(D671,'Faculty head'!$A$2:$B$5,2,FALSE)</f>
        <v>Dr. Sharma</v>
      </c>
      <c r="N671" t="str">
        <f t="shared" si="62"/>
        <v>NO</v>
      </c>
      <c r="P671" s="6" t="str">
        <f t="shared" si="63"/>
        <v>2022-2023</v>
      </c>
      <c r="S671">
        <f t="shared" ca="1" si="64"/>
        <v>1311</v>
      </c>
      <c r="T671">
        <f t="shared" si="65"/>
        <v>3.17</v>
      </c>
    </row>
    <row r="672" spans="1:20" x14ac:dyDescent="0.3">
      <c r="A672" t="s">
        <v>1365</v>
      </c>
      <c r="B672" t="s">
        <v>1366</v>
      </c>
      <c r="C672" t="s">
        <v>25</v>
      </c>
      <c r="D672" t="s">
        <v>13</v>
      </c>
      <c r="E672" s="1">
        <v>45212</v>
      </c>
      <c r="F672" t="s">
        <v>14</v>
      </c>
      <c r="G672">
        <v>2894</v>
      </c>
      <c r="H672">
        <v>8868</v>
      </c>
      <c r="I672">
        <v>3.96</v>
      </c>
      <c r="J672">
        <v>30</v>
      </c>
      <c r="K672">
        <f t="shared" ca="1" si="60"/>
        <v>699</v>
      </c>
      <c r="L672" t="str">
        <f t="shared" si="61"/>
        <v>Excellent</v>
      </c>
      <c r="M672" t="str">
        <f>VLOOKUP(D672,'Faculty head'!$A$2:$B$5,2,FALSE)</f>
        <v xml:space="preserve"> Dr. Mehta</v>
      </c>
      <c r="N672" t="str">
        <f t="shared" si="62"/>
        <v>YES</v>
      </c>
      <c r="P672" s="6" t="str">
        <f t="shared" si="63"/>
        <v>2023-2024</v>
      </c>
      <c r="S672" t="str">
        <f t="shared" ca="1" si="64"/>
        <v>0</v>
      </c>
      <c r="T672">
        <f t="shared" si="65"/>
        <v>3.96</v>
      </c>
    </row>
    <row r="673" spans="1:20" x14ac:dyDescent="0.3">
      <c r="A673" t="s">
        <v>1367</v>
      </c>
      <c r="B673" t="s">
        <v>1368</v>
      </c>
      <c r="C673" t="s">
        <v>22</v>
      </c>
      <c r="D673" t="s">
        <v>18</v>
      </c>
      <c r="E673" s="1">
        <v>45071</v>
      </c>
      <c r="F673" t="s">
        <v>39</v>
      </c>
      <c r="G673">
        <v>4013</v>
      </c>
      <c r="H673">
        <v>4029</v>
      </c>
      <c r="I673">
        <v>3.59</v>
      </c>
      <c r="J673">
        <v>6</v>
      </c>
      <c r="K673">
        <f t="shared" ca="1" si="60"/>
        <v>0</v>
      </c>
      <c r="L673" t="str">
        <f t="shared" si="61"/>
        <v>Excellent</v>
      </c>
      <c r="M673" t="str">
        <f>VLOOKUP(D673,'Faculty head'!$A$2:$B$5,2,FALSE)</f>
        <v>Dr. Roy</v>
      </c>
      <c r="N673" t="str">
        <f t="shared" si="62"/>
        <v>YES</v>
      </c>
      <c r="P673" s="6" t="str">
        <f t="shared" si="63"/>
        <v>2023-2024</v>
      </c>
      <c r="S673" t="str">
        <f t="shared" ca="1" si="64"/>
        <v>0</v>
      </c>
      <c r="T673">
        <f t="shared" si="65"/>
        <v>3.59</v>
      </c>
    </row>
    <row r="674" spans="1:20" x14ac:dyDescent="0.3">
      <c r="A674" t="s">
        <v>1369</v>
      </c>
      <c r="B674" t="s">
        <v>1370</v>
      </c>
      <c r="C674" t="s">
        <v>22</v>
      </c>
      <c r="D674" t="s">
        <v>31</v>
      </c>
      <c r="E674" s="1">
        <v>44640</v>
      </c>
      <c r="F674" t="s">
        <v>19</v>
      </c>
      <c r="G674">
        <v>5273</v>
      </c>
      <c r="H674">
        <v>9237</v>
      </c>
      <c r="I674">
        <v>2.59</v>
      </c>
      <c r="J674">
        <v>95</v>
      </c>
      <c r="K674">
        <f t="shared" ca="1" si="60"/>
        <v>0</v>
      </c>
      <c r="L674" t="str">
        <f t="shared" si="61"/>
        <v>Average</v>
      </c>
      <c r="M674" t="str">
        <f>VLOOKUP(D674,'Faculty head'!$A$2:$B$5,2,FALSE)</f>
        <v>Dr. Sharma</v>
      </c>
      <c r="N674" t="str">
        <f t="shared" si="62"/>
        <v>YES</v>
      </c>
      <c r="P674" s="6" t="str">
        <f t="shared" si="63"/>
        <v>2022-2023</v>
      </c>
      <c r="S674">
        <f t="shared" ca="1" si="64"/>
        <v>1271</v>
      </c>
      <c r="T674">
        <f t="shared" si="65"/>
        <v>2.59</v>
      </c>
    </row>
    <row r="675" spans="1:20" x14ac:dyDescent="0.3">
      <c r="A675" t="s">
        <v>1371</v>
      </c>
      <c r="B675" t="s">
        <v>1372</v>
      </c>
      <c r="C675" t="s">
        <v>54</v>
      </c>
      <c r="D675" t="s">
        <v>18</v>
      </c>
      <c r="E675" s="1">
        <v>45190</v>
      </c>
      <c r="F675" t="s">
        <v>14</v>
      </c>
      <c r="G675">
        <v>10298</v>
      </c>
      <c r="H675">
        <v>1382</v>
      </c>
      <c r="I675">
        <v>2.67</v>
      </c>
      <c r="J675">
        <v>88</v>
      </c>
      <c r="K675">
        <f t="shared" ca="1" si="60"/>
        <v>721</v>
      </c>
      <c r="L675" t="str">
        <f t="shared" si="61"/>
        <v>Average</v>
      </c>
      <c r="M675" t="str">
        <f>VLOOKUP(D675,'Faculty head'!$A$2:$B$5,2,FALSE)</f>
        <v>Dr. Roy</v>
      </c>
      <c r="N675" t="str">
        <f t="shared" si="62"/>
        <v>NO</v>
      </c>
      <c r="P675" s="6" t="str">
        <f t="shared" si="63"/>
        <v>2023-2024</v>
      </c>
      <c r="S675" t="str">
        <f t="shared" ca="1" si="64"/>
        <v>0</v>
      </c>
      <c r="T675">
        <f t="shared" si="65"/>
        <v>2.67</v>
      </c>
    </row>
    <row r="676" spans="1:20" x14ac:dyDescent="0.3">
      <c r="A676" t="s">
        <v>1373</v>
      </c>
      <c r="B676" t="s">
        <v>1374</v>
      </c>
      <c r="C676" t="s">
        <v>36</v>
      </c>
      <c r="D676" t="s">
        <v>13</v>
      </c>
      <c r="E676" s="1">
        <v>44599</v>
      </c>
      <c r="F676" t="s">
        <v>14</v>
      </c>
      <c r="G676">
        <v>9592</v>
      </c>
      <c r="H676">
        <v>944</v>
      </c>
      <c r="I676">
        <v>2.1</v>
      </c>
      <c r="J676">
        <v>71</v>
      </c>
      <c r="K676">
        <f t="shared" ca="1" si="60"/>
        <v>1312</v>
      </c>
      <c r="L676" t="str">
        <f t="shared" si="61"/>
        <v>Average</v>
      </c>
      <c r="M676" t="str">
        <f>VLOOKUP(D676,'Faculty head'!$A$2:$B$5,2,FALSE)</f>
        <v xml:space="preserve"> Dr. Mehta</v>
      </c>
      <c r="N676" t="str">
        <f t="shared" si="62"/>
        <v>NO</v>
      </c>
      <c r="P676" s="6" t="str">
        <f t="shared" si="63"/>
        <v>2022-2023</v>
      </c>
      <c r="S676" t="str">
        <f t="shared" ca="1" si="64"/>
        <v>0</v>
      </c>
      <c r="T676">
        <f t="shared" si="65"/>
        <v>2.1</v>
      </c>
    </row>
    <row r="677" spans="1:20" x14ac:dyDescent="0.3">
      <c r="A677" t="s">
        <v>1375</v>
      </c>
      <c r="B677" t="s">
        <v>1376</v>
      </c>
      <c r="C677" t="s">
        <v>36</v>
      </c>
      <c r="D677" t="s">
        <v>13</v>
      </c>
      <c r="E677" s="1">
        <v>44817</v>
      </c>
      <c r="F677" t="s">
        <v>14</v>
      </c>
      <c r="G677">
        <v>12383</v>
      </c>
      <c r="H677">
        <v>6864</v>
      </c>
      <c r="I677">
        <v>2.78</v>
      </c>
      <c r="J677">
        <v>38</v>
      </c>
      <c r="K677">
        <f t="shared" ca="1" si="60"/>
        <v>1094</v>
      </c>
      <c r="L677" t="str">
        <f t="shared" si="61"/>
        <v>Average</v>
      </c>
      <c r="M677" t="str">
        <f>VLOOKUP(D677,'Faculty head'!$A$2:$B$5,2,FALSE)</f>
        <v xml:space="preserve"> Dr. Mehta</v>
      </c>
      <c r="N677" t="str">
        <f t="shared" si="62"/>
        <v>YES</v>
      </c>
      <c r="P677" s="6" t="str">
        <f t="shared" si="63"/>
        <v>2022-2023</v>
      </c>
      <c r="S677" t="str">
        <f t="shared" ca="1" si="64"/>
        <v>0</v>
      </c>
      <c r="T677">
        <f t="shared" si="65"/>
        <v>2.78</v>
      </c>
    </row>
    <row r="678" spans="1:20" x14ac:dyDescent="0.3">
      <c r="A678" t="s">
        <v>1377</v>
      </c>
      <c r="B678" t="s">
        <v>1378</v>
      </c>
      <c r="C678" t="s">
        <v>25</v>
      </c>
      <c r="D678" t="s">
        <v>62</v>
      </c>
      <c r="E678" s="1">
        <v>44783</v>
      </c>
      <c r="F678" t="s">
        <v>14</v>
      </c>
      <c r="G678">
        <v>10703</v>
      </c>
      <c r="H678">
        <v>1138</v>
      </c>
      <c r="I678">
        <v>3.49</v>
      </c>
      <c r="J678">
        <v>107</v>
      </c>
      <c r="K678">
        <f t="shared" ca="1" si="60"/>
        <v>1128</v>
      </c>
      <c r="L678" t="str">
        <f t="shared" si="61"/>
        <v>Good</v>
      </c>
      <c r="M678" t="str">
        <f>VLOOKUP(D678,'Faculty head'!$A$2:$B$5,2,FALSE)</f>
        <v>Dr. Sinha</v>
      </c>
      <c r="N678" t="str">
        <f t="shared" si="62"/>
        <v>NO</v>
      </c>
      <c r="P678" s="6" t="str">
        <f t="shared" si="63"/>
        <v>2022-2023</v>
      </c>
      <c r="S678" t="str">
        <f t="shared" ca="1" si="64"/>
        <v>0</v>
      </c>
      <c r="T678">
        <f t="shared" si="65"/>
        <v>3.49</v>
      </c>
    </row>
    <row r="679" spans="1:20" x14ac:dyDescent="0.3">
      <c r="A679" t="s">
        <v>1379</v>
      </c>
      <c r="B679" t="s">
        <v>1380</v>
      </c>
      <c r="C679" t="s">
        <v>36</v>
      </c>
      <c r="D679" t="s">
        <v>13</v>
      </c>
      <c r="E679" s="1">
        <v>44990</v>
      </c>
      <c r="F679" t="s">
        <v>14</v>
      </c>
      <c r="G679">
        <v>12060</v>
      </c>
      <c r="H679">
        <v>6306</v>
      </c>
      <c r="I679">
        <v>3.77</v>
      </c>
      <c r="J679">
        <v>48</v>
      </c>
      <c r="K679">
        <f t="shared" ca="1" si="60"/>
        <v>921</v>
      </c>
      <c r="L679" t="str">
        <f t="shared" si="61"/>
        <v>Excellent</v>
      </c>
      <c r="M679" t="str">
        <f>VLOOKUP(D679,'Faculty head'!$A$2:$B$5,2,FALSE)</f>
        <v xml:space="preserve"> Dr. Mehta</v>
      </c>
      <c r="N679" t="str">
        <f t="shared" si="62"/>
        <v>YES</v>
      </c>
      <c r="P679" s="6" t="str">
        <f t="shared" si="63"/>
        <v>2023-2024</v>
      </c>
      <c r="S679" t="str">
        <f t="shared" ca="1" si="64"/>
        <v>0</v>
      </c>
      <c r="T679">
        <f t="shared" si="65"/>
        <v>3.77</v>
      </c>
    </row>
    <row r="680" spans="1:20" x14ac:dyDescent="0.3">
      <c r="A680" t="s">
        <v>1381</v>
      </c>
      <c r="B680" t="s">
        <v>1382</v>
      </c>
      <c r="C680" t="s">
        <v>57</v>
      </c>
      <c r="D680" t="s">
        <v>62</v>
      </c>
      <c r="E680" s="1">
        <v>45460</v>
      </c>
      <c r="F680" t="s">
        <v>14</v>
      </c>
      <c r="G680">
        <v>5192</v>
      </c>
      <c r="H680">
        <v>7911</v>
      </c>
      <c r="I680">
        <v>2.4700000000000002</v>
      </c>
      <c r="J680">
        <v>88</v>
      </c>
      <c r="K680">
        <f t="shared" ca="1" si="60"/>
        <v>451</v>
      </c>
      <c r="L680" t="str">
        <f t="shared" si="61"/>
        <v>Average</v>
      </c>
      <c r="M680" t="str">
        <f>VLOOKUP(D680,'Faculty head'!$A$2:$B$5,2,FALSE)</f>
        <v>Dr. Sinha</v>
      </c>
      <c r="N680" t="str">
        <f t="shared" si="62"/>
        <v>YES</v>
      </c>
      <c r="P680" s="6" t="str">
        <f t="shared" si="63"/>
        <v>2024-2025</v>
      </c>
      <c r="S680" t="str">
        <f t="shared" ca="1" si="64"/>
        <v>0</v>
      </c>
      <c r="T680">
        <f t="shared" si="65"/>
        <v>2.4700000000000002</v>
      </c>
    </row>
    <row r="681" spans="1:20" x14ac:dyDescent="0.3">
      <c r="A681" t="s">
        <v>1383</v>
      </c>
      <c r="B681" t="s">
        <v>1384</v>
      </c>
      <c r="C681" t="s">
        <v>28</v>
      </c>
      <c r="D681" t="s">
        <v>31</v>
      </c>
      <c r="E681" s="1">
        <v>44636</v>
      </c>
      <c r="F681" t="s">
        <v>14</v>
      </c>
      <c r="G681">
        <v>3356</v>
      </c>
      <c r="H681">
        <v>4096</v>
      </c>
      <c r="I681">
        <v>2.74</v>
      </c>
      <c r="J681">
        <v>98</v>
      </c>
      <c r="K681">
        <f t="shared" ca="1" si="60"/>
        <v>1275</v>
      </c>
      <c r="L681" t="str">
        <f t="shared" si="61"/>
        <v>Average</v>
      </c>
      <c r="M681" t="str">
        <f>VLOOKUP(D681,'Faculty head'!$A$2:$B$5,2,FALSE)</f>
        <v>Dr. Sharma</v>
      </c>
      <c r="N681" t="str">
        <f t="shared" si="62"/>
        <v>YES</v>
      </c>
      <c r="P681" s="6" t="str">
        <f t="shared" si="63"/>
        <v>2022-2023</v>
      </c>
      <c r="S681" t="str">
        <f t="shared" ca="1" si="64"/>
        <v>0</v>
      </c>
      <c r="T681">
        <f t="shared" si="65"/>
        <v>2.74</v>
      </c>
    </row>
    <row r="682" spans="1:20" x14ac:dyDescent="0.3">
      <c r="A682" t="s">
        <v>1385</v>
      </c>
      <c r="B682" t="s">
        <v>1386</v>
      </c>
      <c r="C682" t="s">
        <v>17</v>
      </c>
      <c r="D682" t="s">
        <v>31</v>
      </c>
      <c r="E682" s="1">
        <v>45002</v>
      </c>
      <c r="F682" t="s">
        <v>19</v>
      </c>
      <c r="G682">
        <v>6141</v>
      </c>
      <c r="H682">
        <v>1714</v>
      </c>
      <c r="I682">
        <v>2.58</v>
      </c>
      <c r="J682">
        <v>100</v>
      </c>
      <c r="K682">
        <f t="shared" ca="1" si="60"/>
        <v>0</v>
      </c>
      <c r="L682" t="str">
        <f t="shared" si="61"/>
        <v>Average</v>
      </c>
      <c r="M682" t="str">
        <f>VLOOKUP(D682,'Faculty head'!$A$2:$B$5,2,FALSE)</f>
        <v>Dr. Sharma</v>
      </c>
      <c r="N682" t="str">
        <f t="shared" si="62"/>
        <v>NO</v>
      </c>
      <c r="P682" s="6" t="str">
        <f t="shared" si="63"/>
        <v>2023-2024</v>
      </c>
      <c r="S682">
        <f t="shared" ca="1" si="64"/>
        <v>909</v>
      </c>
      <c r="T682">
        <f t="shared" si="65"/>
        <v>2.58</v>
      </c>
    </row>
    <row r="683" spans="1:20" x14ac:dyDescent="0.3">
      <c r="A683" t="s">
        <v>1387</v>
      </c>
      <c r="B683" t="s">
        <v>1388</v>
      </c>
      <c r="C683" t="s">
        <v>12</v>
      </c>
      <c r="D683" t="s">
        <v>18</v>
      </c>
      <c r="E683" s="1">
        <v>45389</v>
      </c>
      <c r="F683" t="s">
        <v>14</v>
      </c>
      <c r="G683">
        <v>5110</v>
      </c>
      <c r="H683">
        <v>1350</v>
      </c>
      <c r="I683">
        <v>3.06</v>
      </c>
      <c r="J683">
        <v>77</v>
      </c>
      <c r="K683">
        <f t="shared" ca="1" si="60"/>
        <v>522</v>
      </c>
      <c r="L683" t="str">
        <f t="shared" si="61"/>
        <v>Good</v>
      </c>
      <c r="M683" t="str">
        <f>VLOOKUP(D683,'Faculty head'!$A$2:$B$5,2,FALSE)</f>
        <v>Dr. Roy</v>
      </c>
      <c r="N683" t="str">
        <f t="shared" si="62"/>
        <v>NO</v>
      </c>
      <c r="P683" s="6" t="str">
        <f t="shared" si="63"/>
        <v>2024-2025</v>
      </c>
      <c r="S683" t="str">
        <f t="shared" ca="1" si="64"/>
        <v>0</v>
      </c>
      <c r="T683">
        <f t="shared" si="65"/>
        <v>3.06</v>
      </c>
    </row>
    <row r="684" spans="1:20" x14ac:dyDescent="0.3">
      <c r="A684" t="s">
        <v>1389</v>
      </c>
      <c r="B684" t="s">
        <v>1390</v>
      </c>
      <c r="C684" t="s">
        <v>28</v>
      </c>
      <c r="D684" t="s">
        <v>18</v>
      </c>
      <c r="E684" s="1">
        <v>45340</v>
      </c>
      <c r="F684" t="s">
        <v>14</v>
      </c>
      <c r="G684">
        <v>10080</v>
      </c>
      <c r="H684">
        <v>4930</v>
      </c>
      <c r="I684">
        <v>3.17</v>
      </c>
      <c r="J684">
        <v>73</v>
      </c>
      <c r="K684">
        <f t="shared" ca="1" si="60"/>
        <v>571</v>
      </c>
      <c r="L684" t="str">
        <f t="shared" si="61"/>
        <v>Good</v>
      </c>
      <c r="M684" t="str">
        <f>VLOOKUP(D684,'Faculty head'!$A$2:$B$5,2,FALSE)</f>
        <v>Dr. Roy</v>
      </c>
      <c r="N684" t="str">
        <f t="shared" si="62"/>
        <v>NO</v>
      </c>
      <c r="P684" s="6" t="str">
        <f t="shared" si="63"/>
        <v>2024-2025</v>
      </c>
      <c r="S684" t="str">
        <f t="shared" ca="1" si="64"/>
        <v>0</v>
      </c>
      <c r="T684">
        <f t="shared" si="65"/>
        <v>3.17</v>
      </c>
    </row>
    <row r="685" spans="1:20" x14ac:dyDescent="0.3">
      <c r="A685" t="s">
        <v>1391</v>
      </c>
      <c r="B685" t="s">
        <v>1392</v>
      </c>
      <c r="C685" t="s">
        <v>17</v>
      </c>
      <c r="D685" t="s">
        <v>18</v>
      </c>
      <c r="E685" s="1">
        <v>44596</v>
      </c>
      <c r="F685" t="s">
        <v>14</v>
      </c>
      <c r="G685">
        <v>7513</v>
      </c>
      <c r="H685">
        <v>1653</v>
      </c>
      <c r="I685">
        <v>3.05</v>
      </c>
      <c r="J685">
        <v>73</v>
      </c>
      <c r="K685">
        <f t="shared" ca="1" si="60"/>
        <v>1315</v>
      </c>
      <c r="L685" t="str">
        <f t="shared" si="61"/>
        <v>Good</v>
      </c>
      <c r="M685" t="str">
        <f>VLOOKUP(D685,'Faculty head'!$A$2:$B$5,2,FALSE)</f>
        <v>Dr. Roy</v>
      </c>
      <c r="N685" t="str">
        <f t="shared" si="62"/>
        <v>NO</v>
      </c>
      <c r="P685" s="6" t="str">
        <f t="shared" si="63"/>
        <v>2022-2023</v>
      </c>
      <c r="S685" t="str">
        <f t="shared" ca="1" si="64"/>
        <v>0</v>
      </c>
      <c r="T685">
        <f t="shared" si="65"/>
        <v>3.05</v>
      </c>
    </row>
    <row r="686" spans="1:20" x14ac:dyDescent="0.3">
      <c r="A686" t="s">
        <v>1393</v>
      </c>
      <c r="B686" t="s">
        <v>1394</v>
      </c>
      <c r="C686" t="s">
        <v>28</v>
      </c>
      <c r="D686" t="s">
        <v>18</v>
      </c>
      <c r="E686" s="1">
        <v>45285</v>
      </c>
      <c r="F686" t="s">
        <v>14</v>
      </c>
      <c r="G686">
        <v>8227</v>
      </c>
      <c r="H686">
        <v>4734</v>
      </c>
      <c r="I686">
        <v>3.1</v>
      </c>
      <c r="J686">
        <v>50</v>
      </c>
      <c r="K686">
        <f t="shared" ca="1" si="60"/>
        <v>626</v>
      </c>
      <c r="L686" t="str">
        <f t="shared" si="61"/>
        <v>Good</v>
      </c>
      <c r="M686" t="str">
        <f>VLOOKUP(D686,'Faculty head'!$A$2:$B$5,2,FALSE)</f>
        <v>Dr. Roy</v>
      </c>
      <c r="N686" t="str">
        <f t="shared" si="62"/>
        <v>YES</v>
      </c>
      <c r="P686" s="6" t="str">
        <f t="shared" si="63"/>
        <v>2023-2024</v>
      </c>
      <c r="S686" t="str">
        <f t="shared" ca="1" si="64"/>
        <v>0</v>
      </c>
      <c r="T686">
        <f t="shared" si="65"/>
        <v>3.1</v>
      </c>
    </row>
    <row r="687" spans="1:20" x14ac:dyDescent="0.3">
      <c r="A687" t="s">
        <v>1395</v>
      </c>
      <c r="B687" t="s">
        <v>1396</v>
      </c>
      <c r="C687" t="s">
        <v>54</v>
      </c>
      <c r="D687" t="s">
        <v>13</v>
      </c>
      <c r="E687" s="1">
        <v>45285</v>
      </c>
      <c r="F687" t="s">
        <v>14</v>
      </c>
      <c r="G687">
        <v>13129</v>
      </c>
      <c r="H687">
        <v>7800</v>
      </c>
      <c r="I687">
        <v>3.5</v>
      </c>
      <c r="J687">
        <v>116</v>
      </c>
      <c r="K687">
        <f t="shared" ca="1" si="60"/>
        <v>626</v>
      </c>
      <c r="L687" t="str">
        <f t="shared" si="61"/>
        <v>Excellent</v>
      </c>
      <c r="M687" t="str">
        <f>VLOOKUP(D687,'Faculty head'!$A$2:$B$5,2,FALSE)</f>
        <v xml:space="preserve"> Dr. Mehta</v>
      </c>
      <c r="N687" t="str">
        <f t="shared" si="62"/>
        <v>YES</v>
      </c>
      <c r="P687" s="6" t="str">
        <f t="shared" si="63"/>
        <v>2023-2024</v>
      </c>
      <c r="S687" t="str">
        <f t="shared" ca="1" si="64"/>
        <v>0</v>
      </c>
      <c r="T687">
        <f t="shared" si="65"/>
        <v>3.5</v>
      </c>
    </row>
    <row r="688" spans="1:20" x14ac:dyDescent="0.3">
      <c r="A688" t="s">
        <v>1397</v>
      </c>
      <c r="B688" t="s">
        <v>1398</v>
      </c>
      <c r="C688" t="s">
        <v>28</v>
      </c>
      <c r="D688" t="s">
        <v>18</v>
      </c>
      <c r="E688" s="1">
        <v>44905</v>
      </c>
      <c r="F688" t="s">
        <v>39</v>
      </c>
      <c r="G688">
        <v>10408</v>
      </c>
      <c r="H688">
        <v>1245</v>
      </c>
      <c r="I688">
        <v>2.78</v>
      </c>
      <c r="J688">
        <v>72</v>
      </c>
      <c r="K688">
        <f t="shared" ca="1" si="60"/>
        <v>0</v>
      </c>
      <c r="L688" t="str">
        <f t="shared" si="61"/>
        <v>Average</v>
      </c>
      <c r="M688" t="str">
        <f>VLOOKUP(D688,'Faculty head'!$A$2:$B$5,2,FALSE)</f>
        <v>Dr. Roy</v>
      </c>
      <c r="N688" t="str">
        <f t="shared" si="62"/>
        <v>NO</v>
      </c>
      <c r="P688" s="6" t="str">
        <f t="shared" si="63"/>
        <v>2022-2023</v>
      </c>
      <c r="S688" t="str">
        <f t="shared" ca="1" si="64"/>
        <v>0</v>
      </c>
      <c r="T688">
        <f t="shared" si="65"/>
        <v>2.78</v>
      </c>
    </row>
    <row r="689" spans="1:20" x14ac:dyDescent="0.3">
      <c r="A689" t="s">
        <v>1399</v>
      </c>
      <c r="B689" t="s">
        <v>1400</v>
      </c>
      <c r="C689" t="s">
        <v>28</v>
      </c>
      <c r="D689" t="s">
        <v>13</v>
      </c>
      <c r="E689" s="1">
        <v>45216</v>
      </c>
      <c r="F689" t="s">
        <v>19</v>
      </c>
      <c r="G689">
        <v>7270</v>
      </c>
      <c r="H689">
        <v>4035</v>
      </c>
      <c r="I689">
        <v>2.2000000000000002</v>
      </c>
      <c r="J689">
        <v>10</v>
      </c>
      <c r="K689">
        <f t="shared" ca="1" si="60"/>
        <v>0</v>
      </c>
      <c r="L689" t="str">
        <f t="shared" si="61"/>
        <v>Average</v>
      </c>
      <c r="M689" t="str">
        <f>VLOOKUP(D689,'Faculty head'!$A$2:$B$5,2,FALSE)</f>
        <v xml:space="preserve"> Dr. Mehta</v>
      </c>
      <c r="N689" t="str">
        <f t="shared" si="62"/>
        <v>YES</v>
      </c>
      <c r="P689" s="6" t="str">
        <f t="shared" si="63"/>
        <v>2023-2024</v>
      </c>
      <c r="S689">
        <f t="shared" ca="1" si="64"/>
        <v>695</v>
      </c>
      <c r="T689">
        <f t="shared" si="65"/>
        <v>2.2000000000000002</v>
      </c>
    </row>
    <row r="690" spans="1:20" x14ac:dyDescent="0.3">
      <c r="A690" t="s">
        <v>1401</v>
      </c>
      <c r="B690" t="s">
        <v>1402</v>
      </c>
      <c r="C690" t="s">
        <v>36</v>
      </c>
      <c r="D690" t="s">
        <v>18</v>
      </c>
      <c r="E690" s="1">
        <v>44648</v>
      </c>
      <c r="F690" t="s">
        <v>14</v>
      </c>
      <c r="G690">
        <v>2730</v>
      </c>
      <c r="H690">
        <v>6097</v>
      </c>
      <c r="I690">
        <v>2.09</v>
      </c>
      <c r="J690">
        <v>70</v>
      </c>
      <c r="K690">
        <f t="shared" ca="1" si="60"/>
        <v>1263</v>
      </c>
      <c r="L690" t="str">
        <f t="shared" si="61"/>
        <v>Average</v>
      </c>
      <c r="M690" t="str">
        <f>VLOOKUP(D690,'Faculty head'!$A$2:$B$5,2,FALSE)</f>
        <v>Dr. Roy</v>
      </c>
      <c r="N690" t="str">
        <f t="shared" si="62"/>
        <v>YES</v>
      </c>
      <c r="P690" s="6" t="str">
        <f t="shared" si="63"/>
        <v>2022-2023</v>
      </c>
      <c r="S690" t="str">
        <f t="shared" ca="1" si="64"/>
        <v>0</v>
      </c>
      <c r="T690">
        <f t="shared" si="65"/>
        <v>2.09</v>
      </c>
    </row>
    <row r="691" spans="1:20" x14ac:dyDescent="0.3">
      <c r="A691" t="s">
        <v>1403</v>
      </c>
      <c r="B691" t="s">
        <v>1404</v>
      </c>
      <c r="C691" t="s">
        <v>28</v>
      </c>
      <c r="D691" t="s">
        <v>18</v>
      </c>
      <c r="E691" s="1">
        <v>44715</v>
      </c>
      <c r="F691" t="s">
        <v>19</v>
      </c>
      <c r="G691">
        <v>11096</v>
      </c>
      <c r="H691">
        <v>3961</v>
      </c>
      <c r="I691">
        <v>3.9</v>
      </c>
      <c r="J691">
        <v>48</v>
      </c>
      <c r="K691">
        <f t="shared" ca="1" si="60"/>
        <v>0</v>
      </c>
      <c r="L691" t="str">
        <f t="shared" si="61"/>
        <v>Excellent</v>
      </c>
      <c r="M691" t="str">
        <f>VLOOKUP(D691,'Faculty head'!$A$2:$B$5,2,FALSE)</f>
        <v>Dr. Roy</v>
      </c>
      <c r="N691" t="str">
        <f t="shared" si="62"/>
        <v>NO</v>
      </c>
      <c r="P691" s="6" t="str">
        <f t="shared" si="63"/>
        <v>2022-2023</v>
      </c>
      <c r="S691">
        <f t="shared" ca="1" si="64"/>
        <v>1196</v>
      </c>
      <c r="T691">
        <f t="shared" si="65"/>
        <v>3.9</v>
      </c>
    </row>
    <row r="692" spans="1:20" x14ac:dyDescent="0.3">
      <c r="A692" t="s">
        <v>1405</v>
      </c>
      <c r="B692" t="s">
        <v>1406</v>
      </c>
      <c r="C692" t="s">
        <v>36</v>
      </c>
      <c r="D692" t="s">
        <v>18</v>
      </c>
      <c r="E692" s="1">
        <v>45362</v>
      </c>
      <c r="F692" t="s">
        <v>19</v>
      </c>
      <c r="G692">
        <v>14406</v>
      </c>
      <c r="H692">
        <v>3386</v>
      </c>
      <c r="I692">
        <v>3.04</v>
      </c>
      <c r="J692">
        <v>109</v>
      </c>
      <c r="K692">
        <f t="shared" ca="1" si="60"/>
        <v>0</v>
      </c>
      <c r="L692" t="str">
        <f t="shared" si="61"/>
        <v>Good</v>
      </c>
      <c r="M692" t="str">
        <f>VLOOKUP(D692,'Faculty head'!$A$2:$B$5,2,FALSE)</f>
        <v>Dr. Roy</v>
      </c>
      <c r="N692" t="str">
        <f t="shared" si="62"/>
        <v>NO</v>
      </c>
      <c r="P692" s="6" t="str">
        <f t="shared" si="63"/>
        <v>2024-2025</v>
      </c>
      <c r="S692">
        <f t="shared" ca="1" si="64"/>
        <v>549</v>
      </c>
      <c r="T692">
        <f t="shared" si="65"/>
        <v>3.04</v>
      </c>
    </row>
    <row r="693" spans="1:20" x14ac:dyDescent="0.3">
      <c r="A693" t="s">
        <v>1407</v>
      </c>
      <c r="B693" t="s">
        <v>1408</v>
      </c>
      <c r="C693" t="s">
        <v>17</v>
      </c>
      <c r="D693" t="s">
        <v>31</v>
      </c>
      <c r="E693" s="1">
        <v>45251</v>
      </c>
      <c r="F693" t="s">
        <v>19</v>
      </c>
      <c r="G693">
        <v>11296</v>
      </c>
      <c r="H693">
        <v>6755</v>
      </c>
      <c r="I693">
        <v>2.86</v>
      </c>
      <c r="J693">
        <v>112</v>
      </c>
      <c r="K693">
        <f t="shared" ca="1" si="60"/>
        <v>0</v>
      </c>
      <c r="L693" t="str">
        <f t="shared" si="61"/>
        <v>Average</v>
      </c>
      <c r="M693" t="str">
        <f>VLOOKUP(D693,'Faculty head'!$A$2:$B$5,2,FALSE)</f>
        <v>Dr. Sharma</v>
      </c>
      <c r="N693" t="str">
        <f t="shared" si="62"/>
        <v>YES</v>
      </c>
      <c r="P693" s="6" t="str">
        <f t="shared" si="63"/>
        <v>2023-2024</v>
      </c>
      <c r="S693">
        <f t="shared" ca="1" si="64"/>
        <v>660</v>
      </c>
      <c r="T693">
        <f t="shared" si="65"/>
        <v>2.86</v>
      </c>
    </row>
    <row r="694" spans="1:20" x14ac:dyDescent="0.3">
      <c r="A694" t="s">
        <v>1409</v>
      </c>
      <c r="B694" t="s">
        <v>1410</v>
      </c>
      <c r="C694" t="s">
        <v>25</v>
      </c>
      <c r="D694" t="s">
        <v>18</v>
      </c>
      <c r="E694" s="1">
        <v>45220</v>
      </c>
      <c r="F694" t="s">
        <v>39</v>
      </c>
      <c r="G694">
        <v>12851</v>
      </c>
      <c r="H694">
        <v>8600</v>
      </c>
      <c r="I694">
        <v>3.36</v>
      </c>
      <c r="J694">
        <v>15</v>
      </c>
      <c r="K694">
        <f t="shared" ca="1" si="60"/>
        <v>0</v>
      </c>
      <c r="L694" t="str">
        <f t="shared" si="61"/>
        <v>Good</v>
      </c>
      <c r="M694" t="str">
        <f>VLOOKUP(D694,'Faculty head'!$A$2:$B$5,2,FALSE)</f>
        <v>Dr. Roy</v>
      </c>
      <c r="N694" t="str">
        <f t="shared" si="62"/>
        <v>YES</v>
      </c>
      <c r="P694" s="6" t="str">
        <f t="shared" si="63"/>
        <v>2023-2024</v>
      </c>
      <c r="S694" t="str">
        <f t="shared" ca="1" si="64"/>
        <v>0</v>
      </c>
      <c r="T694">
        <f t="shared" si="65"/>
        <v>3.36</v>
      </c>
    </row>
    <row r="695" spans="1:20" x14ac:dyDescent="0.3">
      <c r="A695" t="s">
        <v>1411</v>
      </c>
      <c r="B695" t="s">
        <v>1412</v>
      </c>
      <c r="C695" t="s">
        <v>36</v>
      </c>
      <c r="D695" t="s">
        <v>31</v>
      </c>
      <c r="E695" s="1">
        <v>45134</v>
      </c>
      <c r="F695" t="s">
        <v>19</v>
      </c>
      <c r="G695">
        <v>6804</v>
      </c>
      <c r="H695">
        <v>4521</v>
      </c>
      <c r="I695">
        <v>3.77</v>
      </c>
      <c r="J695">
        <v>2</v>
      </c>
      <c r="K695">
        <f t="shared" ca="1" si="60"/>
        <v>0</v>
      </c>
      <c r="L695" t="str">
        <f t="shared" si="61"/>
        <v>Excellent</v>
      </c>
      <c r="M695" t="str">
        <f>VLOOKUP(D695,'Faculty head'!$A$2:$B$5,2,FALSE)</f>
        <v>Dr. Sharma</v>
      </c>
      <c r="N695" t="str">
        <f t="shared" si="62"/>
        <v>YES</v>
      </c>
      <c r="P695" s="6" t="str">
        <f t="shared" si="63"/>
        <v>2023-2024</v>
      </c>
      <c r="S695">
        <f t="shared" ca="1" si="64"/>
        <v>777</v>
      </c>
      <c r="T695">
        <f t="shared" si="65"/>
        <v>3.77</v>
      </c>
    </row>
    <row r="696" spans="1:20" x14ac:dyDescent="0.3">
      <c r="A696" t="s">
        <v>1413</v>
      </c>
      <c r="B696" t="s">
        <v>1414</v>
      </c>
      <c r="C696" t="s">
        <v>25</v>
      </c>
      <c r="D696" t="s">
        <v>62</v>
      </c>
      <c r="E696" s="1">
        <v>44637</v>
      </c>
      <c r="F696" t="s">
        <v>14</v>
      </c>
      <c r="G696">
        <v>3504</v>
      </c>
      <c r="H696">
        <v>7053</v>
      </c>
      <c r="I696">
        <v>2.31</v>
      </c>
      <c r="J696">
        <v>101</v>
      </c>
      <c r="K696">
        <f t="shared" ca="1" si="60"/>
        <v>1274</v>
      </c>
      <c r="L696" t="str">
        <f t="shared" si="61"/>
        <v>Average</v>
      </c>
      <c r="M696" t="str">
        <f>VLOOKUP(D696,'Faculty head'!$A$2:$B$5,2,FALSE)</f>
        <v>Dr. Sinha</v>
      </c>
      <c r="N696" t="str">
        <f t="shared" si="62"/>
        <v>YES</v>
      </c>
      <c r="P696" s="6" t="str">
        <f t="shared" si="63"/>
        <v>2022-2023</v>
      </c>
      <c r="S696" t="str">
        <f t="shared" ca="1" si="64"/>
        <v>0</v>
      </c>
      <c r="T696">
        <f t="shared" si="65"/>
        <v>2.31</v>
      </c>
    </row>
    <row r="697" spans="1:20" x14ac:dyDescent="0.3">
      <c r="A697" t="s">
        <v>1415</v>
      </c>
      <c r="B697" t="s">
        <v>1416</v>
      </c>
      <c r="C697" t="s">
        <v>54</v>
      </c>
      <c r="D697" t="s">
        <v>31</v>
      </c>
      <c r="E697" s="1">
        <v>44874</v>
      </c>
      <c r="F697" t="s">
        <v>19</v>
      </c>
      <c r="G697">
        <v>13244</v>
      </c>
      <c r="H697">
        <v>5499</v>
      </c>
      <c r="I697">
        <v>2.0299999999999998</v>
      </c>
      <c r="J697">
        <v>44</v>
      </c>
      <c r="K697">
        <f t="shared" ca="1" si="60"/>
        <v>0</v>
      </c>
      <c r="L697" t="str">
        <f t="shared" si="61"/>
        <v>Average</v>
      </c>
      <c r="M697" t="str">
        <f>VLOOKUP(D697,'Faculty head'!$A$2:$B$5,2,FALSE)</f>
        <v>Dr. Sharma</v>
      </c>
      <c r="N697" t="str">
        <f t="shared" si="62"/>
        <v>NO</v>
      </c>
      <c r="P697" s="6" t="str">
        <f t="shared" si="63"/>
        <v>2022-2023</v>
      </c>
      <c r="S697">
        <f t="shared" ca="1" si="64"/>
        <v>1037</v>
      </c>
      <c r="T697">
        <f t="shared" si="65"/>
        <v>2.0299999999999998</v>
      </c>
    </row>
    <row r="698" spans="1:20" x14ac:dyDescent="0.3">
      <c r="A698" t="s">
        <v>1417</v>
      </c>
      <c r="B698" t="s">
        <v>1418</v>
      </c>
      <c r="C698" t="s">
        <v>12</v>
      </c>
      <c r="D698" t="s">
        <v>18</v>
      </c>
      <c r="E698" s="1">
        <v>44897</v>
      </c>
      <c r="F698" t="s">
        <v>19</v>
      </c>
      <c r="G698">
        <v>14717</v>
      </c>
      <c r="H698">
        <v>290</v>
      </c>
      <c r="I698">
        <v>3.78</v>
      </c>
      <c r="J698">
        <v>97</v>
      </c>
      <c r="K698">
        <f t="shared" ca="1" si="60"/>
        <v>0</v>
      </c>
      <c r="L698" t="str">
        <f t="shared" si="61"/>
        <v>Excellent</v>
      </c>
      <c r="M698" t="str">
        <f>VLOOKUP(D698,'Faculty head'!$A$2:$B$5,2,FALSE)</f>
        <v>Dr. Roy</v>
      </c>
      <c r="N698" t="str">
        <f t="shared" si="62"/>
        <v>NO</v>
      </c>
      <c r="P698" s="6" t="str">
        <f t="shared" si="63"/>
        <v>2022-2023</v>
      </c>
      <c r="S698">
        <f t="shared" ca="1" si="64"/>
        <v>1014</v>
      </c>
      <c r="T698">
        <f t="shared" si="65"/>
        <v>3.78</v>
      </c>
    </row>
    <row r="699" spans="1:20" x14ac:dyDescent="0.3">
      <c r="A699" t="s">
        <v>1419</v>
      </c>
      <c r="B699" t="s">
        <v>1420</v>
      </c>
      <c r="C699" t="s">
        <v>57</v>
      </c>
      <c r="D699" t="s">
        <v>18</v>
      </c>
      <c r="E699" s="1">
        <v>45244</v>
      </c>
      <c r="F699" t="s">
        <v>14</v>
      </c>
      <c r="G699">
        <v>9722</v>
      </c>
      <c r="H699">
        <v>7356</v>
      </c>
      <c r="I699">
        <v>2.5</v>
      </c>
      <c r="J699">
        <v>53</v>
      </c>
      <c r="K699">
        <f t="shared" ca="1" si="60"/>
        <v>667</v>
      </c>
      <c r="L699" t="str">
        <f t="shared" si="61"/>
        <v>Average</v>
      </c>
      <c r="M699" t="str">
        <f>VLOOKUP(D699,'Faculty head'!$A$2:$B$5,2,FALSE)</f>
        <v>Dr. Roy</v>
      </c>
      <c r="N699" t="str">
        <f t="shared" si="62"/>
        <v>YES</v>
      </c>
      <c r="P699" s="6" t="str">
        <f t="shared" si="63"/>
        <v>2023-2024</v>
      </c>
      <c r="S699" t="str">
        <f t="shared" ca="1" si="64"/>
        <v>0</v>
      </c>
      <c r="T699">
        <f t="shared" si="65"/>
        <v>2.5</v>
      </c>
    </row>
    <row r="700" spans="1:20" x14ac:dyDescent="0.3">
      <c r="A700" t="s">
        <v>1421</v>
      </c>
      <c r="B700" t="s">
        <v>1422</v>
      </c>
      <c r="C700" t="s">
        <v>28</v>
      </c>
      <c r="D700" t="s">
        <v>13</v>
      </c>
      <c r="E700" s="1">
        <v>45330</v>
      </c>
      <c r="F700" t="s">
        <v>14</v>
      </c>
      <c r="G700">
        <v>12801</v>
      </c>
      <c r="H700">
        <v>8270</v>
      </c>
      <c r="I700">
        <v>2.58</v>
      </c>
      <c r="J700">
        <v>57</v>
      </c>
      <c r="K700">
        <f t="shared" ca="1" si="60"/>
        <v>581</v>
      </c>
      <c r="L700" t="str">
        <f t="shared" si="61"/>
        <v>Average</v>
      </c>
      <c r="M700" t="str">
        <f>VLOOKUP(D700,'Faculty head'!$A$2:$B$5,2,FALSE)</f>
        <v xml:space="preserve"> Dr. Mehta</v>
      </c>
      <c r="N700" t="str">
        <f t="shared" si="62"/>
        <v>YES</v>
      </c>
      <c r="P700" s="6" t="str">
        <f t="shared" si="63"/>
        <v>2024-2025</v>
      </c>
      <c r="S700" t="str">
        <f t="shared" ca="1" si="64"/>
        <v>0</v>
      </c>
      <c r="T700">
        <f t="shared" si="65"/>
        <v>2.58</v>
      </c>
    </row>
    <row r="701" spans="1:20" x14ac:dyDescent="0.3">
      <c r="A701" t="s">
        <v>1423</v>
      </c>
      <c r="B701" t="s">
        <v>1424</v>
      </c>
      <c r="C701" t="s">
        <v>12</v>
      </c>
      <c r="D701" t="s">
        <v>18</v>
      </c>
      <c r="E701" s="1">
        <v>44745</v>
      </c>
      <c r="F701" t="s">
        <v>14</v>
      </c>
      <c r="G701">
        <v>3650</v>
      </c>
      <c r="H701">
        <v>137</v>
      </c>
      <c r="I701">
        <v>2.64</v>
      </c>
      <c r="J701">
        <v>4</v>
      </c>
      <c r="K701">
        <f t="shared" ca="1" si="60"/>
        <v>1166</v>
      </c>
      <c r="L701" t="str">
        <f t="shared" si="61"/>
        <v>Average</v>
      </c>
      <c r="M701" t="str">
        <f>VLOOKUP(D701,'Faculty head'!$A$2:$B$5,2,FALSE)</f>
        <v>Dr. Roy</v>
      </c>
      <c r="N701" t="str">
        <f t="shared" si="62"/>
        <v>NO</v>
      </c>
      <c r="P701" s="6" t="str">
        <f t="shared" si="63"/>
        <v>2022-2023</v>
      </c>
      <c r="S701" t="str">
        <f t="shared" ca="1" si="64"/>
        <v>0</v>
      </c>
      <c r="T701">
        <f t="shared" si="65"/>
        <v>2.64</v>
      </c>
    </row>
    <row r="702" spans="1:20" x14ac:dyDescent="0.3">
      <c r="A702" t="s">
        <v>1425</v>
      </c>
      <c r="B702" t="s">
        <v>1426</v>
      </c>
      <c r="C702" t="s">
        <v>57</v>
      </c>
      <c r="D702" t="s">
        <v>31</v>
      </c>
      <c r="E702" s="1">
        <v>45078</v>
      </c>
      <c r="F702" t="s">
        <v>39</v>
      </c>
      <c r="G702">
        <v>8042</v>
      </c>
      <c r="H702">
        <v>5884</v>
      </c>
      <c r="I702">
        <v>3.91</v>
      </c>
      <c r="J702">
        <v>37</v>
      </c>
      <c r="K702">
        <f t="shared" ca="1" si="60"/>
        <v>0</v>
      </c>
      <c r="L702" t="str">
        <f t="shared" si="61"/>
        <v>Excellent</v>
      </c>
      <c r="M702" t="str">
        <f>VLOOKUP(D702,'Faculty head'!$A$2:$B$5,2,FALSE)</f>
        <v>Dr. Sharma</v>
      </c>
      <c r="N702" t="str">
        <f t="shared" si="62"/>
        <v>YES</v>
      </c>
      <c r="P702" s="6" t="str">
        <f t="shared" si="63"/>
        <v>2023-2024</v>
      </c>
      <c r="S702" t="str">
        <f t="shared" ca="1" si="64"/>
        <v>0</v>
      </c>
      <c r="T702">
        <f t="shared" si="65"/>
        <v>3.91</v>
      </c>
    </row>
    <row r="703" spans="1:20" x14ac:dyDescent="0.3">
      <c r="A703" t="s">
        <v>1427</v>
      </c>
      <c r="B703" t="s">
        <v>1428</v>
      </c>
      <c r="C703" t="s">
        <v>25</v>
      </c>
      <c r="D703" t="s">
        <v>13</v>
      </c>
      <c r="E703" s="1">
        <v>44636</v>
      </c>
      <c r="F703" t="s">
        <v>19</v>
      </c>
      <c r="G703">
        <v>4253</v>
      </c>
      <c r="H703">
        <v>7291</v>
      </c>
      <c r="I703">
        <v>3.66</v>
      </c>
      <c r="J703">
        <v>113</v>
      </c>
      <c r="K703">
        <f t="shared" ca="1" si="60"/>
        <v>0</v>
      </c>
      <c r="L703" t="str">
        <f t="shared" si="61"/>
        <v>Excellent</v>
      </c>
      <c r="M703" t="str">
        <f>VLOOKUP(D703,'Faculty head'!$A$2:$B$5,2,FALSE)</f>
        <v xml:space="preserve"> Dr. Mehta</v>
      </c>
      <c r="N703" t="str">
        <f t="shared" si="62"/>
        <v>YES</v>
      </c>
      <c r="P703" s="6" t="str">
        <f t="shared" si="63"/>
        <v>2022-2023</v>
      </c>
      <c r="S703">
        <f t="shared" ca="1" si="64"/>
        <v>1275</v>
      </c>
      <c r="T703">
        <f t="shared" si="65"/>
        <v>3.66</v>
      </c>
    </row>
    <row r="704" spans="1:20" x14ac:dyDescent="0.3">
      <c r="A704" t="s">
        <v>1429</v>
      </c>
      <c r="B704" t="s">
        <v>1430</v>
      </c>
      <c r="C704" t="s">
        <v>36</v>
      </c>
      <c r="D704" t="s">
        <v>13</v>
      </c>
      <c r="E704" s="1">
        <v>45212</v>
      </c>
      <c r="F704" t="s">
        <v>14</v>
      </c>
      <c r="G704">
        <v>7568</v>
      </c>
      <c r="H704">
        <v>6300</v>
      </c>
      <c r="I704">
        <v>3.11</v>
      </c>
      <c r="J704">
        <v>25</v>
      </c>
      <c r="K704">
        <f t="shared" ca="1" si="60"/>
        <v>699</v>
      </c>
      <c r="L704" t="str">
        <f t="shared" si="61"/>
        <v>Good</v>
      </c>
      <c r="M704" t="str">
        <f>VLOOKUP(D704,'Faculty head'!$A$2:$B$5,2,FALSE)</f>
        <v xml:space="preserve"> Dr. Mehta</v>
      </c>
      <c r="N704" t="str">
        <f t="shared" si="62"/>
        <v>YES</v>
      </c>
      <c r="P704" s="6" t="str">
        <f t="shared" si="63"/>
        <v>2023-2024</v>
      </c>
      <c r="S704" t="str">
        <f t="shared" ca="1" si="64"/>
        <v>0</v>
      </c>
      <c r="T704">
        <f t="shared" si="65"/>
        <v>3.11</v>
      </c>
    </row>
    <row r="705" spans="1:20" x14ac:dyDescent="0.3">
      <c r="A705" t="s">
        <v>1431</v>
      </c>
      <c r="B705" t="s">
        <v>1432</v>
      </c>
      <c r="C705" t="s">
        <v>36</v>
      </c>
      <c r="D705" t="s">
        <v>18</v>
      </c>
      <c r="E705" s="1">
        <v>44944</v>
      </c>
      <c r="F705" t="s">
        <v>14</v>
      </c>
      <c r="G705">
        <v>12595</v>
      </c>
      <c r="H705">
        <v>5062</v>
      </c>
      <c r="I705">
        <v>2.6</v>
      </c>
      <c r="J705">
        <v>66</v>
      </c>
      <c r="K705">
        <f t="shared" ca="1" si="60"/>
        <v>967</v>
      </c>
      <c r="L705" t="str">
        <f t="shared" si="61"/>
        <v>Average</v>
      </c>
      <c r="M705" t="str">
        <f>VLOOKUP(D705,'Faculty head'!$A$2:$B$5,2,FALSE)</f>
        <v>Dr. Roy</v>
      </c>
      <c r="N705" t="str">
        <f t="shared" si="62"/>
        <v>NO</v>
      </c>
      <c r="P705" s="6" t="str">
        <f t="shared" si="63"/>
        <v>2023-2024</v>
      </c>
      <c r="S705" t="str">
        <f t="shared" ca="1" si="64"/>
        <v>0</v>
      </c>
      <c r="T705">
        <f t="shared" si="65"/>
        <v>2.6</v>
      </c>
    </row>
    <row r="706" spans="1:20" x14ac:dyDescent="0.3">
      <c r="A706" t="s">
        <v>1433</v>
      </c>
      <c r="B706" t="s">
        <v>1434</v>
      </c>
      <c r="C706" t="s">
        <v>36</v>
      </c>
      <c r="D706" t="s">
        <v>62</v>
      </c>
      <c r="E706" s="1">
        <v>45166</v>
      </c>
      <c r="F706" t="s">
        <v>14</v>
      </c>
      <c r="G706">
        <v>13552</v>
      </c>
      <c r="H706">
        <v>9582</v>
      </c>
      <c r="I706">
        <v>2.4300000000000002</v>
      </c>
      <c r="J706">
        <v>10</v>
      </c>
      <c r="K706">
        <f t="shared" ca="1" si="60"/>
        <v>745</v>
      </c>
      <c r="L706" t="str">
        <f t="shared" si="61"/>
        <v>Average</v>
      </c>
      <c r="M706" t="str">
        <f>VLOOKUP(D706,'Faculty head'!$A$2:$B$5,2,FALSE)</f>
        <v>Dr. Sinha</v>
      </c>
      <c r="N706" t="str">
        <f t="shared" si="62"/>
        <v>YES</v>
      </c>
      <c r="P706" s="6" t="str">
        <f t="shared" si="63"/>
        <v>2023-2024</v>
      </c>
      <c r="S706" t="str">
        <f t="shared" ca="1" si="64"/>
        <v>0</v>
      </c>
      <c r="T706">
        <f t="shared" si="65"/>
        <v>2.4300000000000002</v>
      </c>
    </row>
    <row r="707" spans="1:20" x14ac:dyDescent="0.3">
      <c r="A707" t="s">
        <v>1435</v>
      </c>
      <c r="B707" t="s">
        <v>1436</v>
      </c>
      <c r="C707" t="s">
        <v>25</v>
      </c>
      <c r="D707" t="s">
        <v>62</v>
      </c>
      <c r="E707" s="1">
        <v>45184</v>
      </c>
      <c r="F707" t="s">
        <v>14</v>
      </c>
      <c r="G707">
        <v>12316</v>
      </c>
      <c r="H707">
        <v>5027</v>
      </c>
      <c r="I707">
        <v>2.77</v>
      </c>
      <c r="J707">
        <v>23</v>
      </c>
      <c r="K707">
        <f t="shared" ref="K707:K770" ca="1" si="66">IF(F707="Enrolled",TODAY()-E707,0)</f>
        <v>727</v>
      </c>
      <c r="L707" t="str">
        <f t="shared" ref="L707:L770" si="67">_xlfn.IFS(I707&gt;=3.5,"Excellent",I707&gt;=3,"Good",I707&gt;=2,"Average",I707&lt;2,"Poor")</f>
        <v>Average</v>
      </c>
      <c r="M707" t="str">
        <f>VLOOKUP(D707,'Faculty head'!$A$2:$B$5,2,FALSE)</f>
        <v>Dr. Sinha</v>
      </c>
      <c r="N707" t="str">
        <f t="shared" ref="N707:N770" si="68">IF(H707&gt;=0.5*G707,"YES","NO")</f>
        <v>NO</v>
      </c>
      <c r="P707" s="6" t="str">
        <f t="shared" ref="P707:P770" si="69">YEAR(E707) &amp; "-" &amp; (YEAR(E707)+1)</f>
        <v>2023-2024</v>
      </c>
      <c r="S707" t="str">
        <f t="shared" ref="S707:S770" ca="1" si="70">IF(F707="Completed", TODAY()-E707, "0")</f>
        <v>0</v>
      </c>
      <c r="T707">
        <f t="shared" ref="T707:T770" si="71">INDEX(I:I, MATCH(A707, A:A, 0))</f>
        <v>2.77</v>
      </c>
    </row>
    <row r="708" spans="1:20" x14ac:dyDescent="0.3">
      <c r="A708" t="s">
        <v>1437</v>
      </c>
      <c r="B708" t="s">
        <v>1438</v>
      </c>
      <c r="C708" t="s">
        <v>28</v>
      </c>
      <c r="D708" t="s">
        <v>31</v>
      </c>
      <c r="E708" s="1">
        <v>45050</v>
      </c>
      <c r="F708" t="s">
        <v>14</v>
      </c>
      <c r="G708">
        <v>13723</v>
      </c>
      <c r="H708">
        <v>8461</v>
      </c>
      <c r="I708">
        <v>2.46</v>
      </c>
      <c r="J708">
        <v>58</v>
      </c>
      <c r="K708">
        <f t="shared" ca="1" si="66"/>
        <v>861</v>
      </c>
      <c r="L708" t="str">
        <f t="shared" si="67"/>
        <v>Average</v>
      </c>
      <c r="M708" t="str">
        <f>VLOOKUP(D708,'Faculty head'!$A$2:$B$5,2,FALSE)</f>
        <v>Dr. Sharma</v>
      </c>
      <c r="N708" t="str">
        <f t="shared" si="68"/>
        <v>YES</v>
      </c>
      <c r="P708" s="6" t="str">
        <f t="shared" si="69"/>
        <v>2023-2024</v>
      </c>
      <c r="S708" t="str">
        <f t="shared" ca="1" si="70"/>
        <v>0</v>
      </c>
      <c r="T708">
        <f t="shared" si="71"/>
        <v>2.46</v>
      </c>
    </row>
    <row r="709" spans="1:20" x14ac:dyDescent="0.3">
      <c r="A709" t="s">
        <v>1439</v>
      </c>
      <c r="B709" t="s">
        <v>1440</v>
      </c>
      <c r="C709" t="s">
        <v>12</v>
      </c>
      <c r="D709" t="s">
        <v>13</v>
      </c>
      <c r="E709" s="1">
        <v>44921</v>
      </c>
      <c r="F709" t="s">
        <v>14</v>
      </c>
      <c r="G709">
        <v>7398</v>
      </c>
      <c r="H709">
        <v>5789</v>
      </c>
      <c r="I709">
        <v>3.81</v>
      </c>
      <c r="J709">
        <v>90</v>
      </c>
      <c r="K709">
        <f t="shared" ca="1" si="66"/>
        <v>990</v>
      </c>
      <c r="L709" t="str">
        <f t="shared" si="67"/>
        <v>Excellent</v>
      </c>
      <c r="M709" t="str">
        <f>VLOOKUP(D709,'Faculty head'!$A$2:$B$5,2,FALSE)</f>
        <v xml:space="preserve"> Dr. Mehta</v>
      </c>
      <c r="N709" t="str">
        <f t="shared" si="68"/>
        <v>YES</v>
      </c>
      <c r="P709" s="6" t="str">
        <f t="shared" si="69"/>
        <v>2022-2023</v>
      </c>
      <c r="S709" t="str">
        <f t="shared" ca="1" si="70"/>
        <v>0</v>
      </c>
      <c r="T709">
        <f t="shared" si="71"/>
        <v>3.81</v>
      </c>
    </row>
    <row r="710" spans="1:20" x14ac:dyDescent="0.3">
      <c r="A710" t="s">
        <v>1441</v>
      </c>
      <c r="B710" t="s">
        <v>1442</v>
      </c>
      <c r="C710" t="s">
        <v>54</v>
      </c>
      <c r="D710" t="s">
        <v>31</v>
      </c>
      <c r="E710" s="1">
        <v>45261</v>
      </c>
      <c r="F710" t="s">
        <v>19</v>
      </c>
      <c r="G710">
        <v>11190</v>
      </c>
      <c r="H710">
        <v>33</v>
      </c>
      <c r="I710">
        <v>2.81</v>
      </c>
      <c r="J710">
        <v>79</v>
      </c>
      <c r="K710">
        <f t="shared" ca="1" si="66"/>
        <v>0</v>
      </c>
      <c r="L710" t="str">
        <f t="shared" si="67"/>
        <v>Average</v>
      </c>
      <c r="M710" t="str">
        <f>VLOOKUP(D710,'Faculty head'!$A$2:$B$5,2,FALSE)</f>
        <v>Dr. Sharma</v>
      </c>
      <c r="N710" t="str">
        <f t="shared" si="68"/>
        <v>NO</v>
      </c>
      <c r="P710" s="6" t="str">
        <f t="shared" si="69"/>
        <v>2023-2024</v>
      </c>
      <c r="S710">
        <f t="shared" ca="1" si="70"/>
        <v>650</v>
      </c>
      <c r="T710">
        <f t="shared" si="71"/>
        <v>2.81</v>
      </c>
    </row>
    <row r="711" spans="1:20" x14ac:dyDescent="0.3">
      <c r="A711" t="s">
        <v>1443</v>
      </c>
      <c r="B711" t="s">
        <v>1444</v>
      </c>
      <c r="C711" t="s">
        <v>57</v>
      </c>
      <c r="D711" t="s">
        <v>18</v>
      </c>
      <c r="E711" s="1">
        <v>44632</v>
      </c>
      <c r="F711" t="s">
        <v>19</v>
      </c>
      <c r="G711">
        <v>11686</v>
      </c>
      <c r="H711">
        <v>869</v>
      </c>
      <c r="I711">
        <v>3.04</v>
      </c>
      <c r="J711">
        <v>25</v>
      </c>
      <c r="K711">
        <f t="shared" ca="1" si="66"/>
        <v>0</v>
      </c>
      <c r="L711" t="str">
        <f t="shared" si="67"/>
        <v>Good</v>
      </c>
      <c r="M711" t="str">
        <f>VLOOKUP(D711,'Faculty head'!$A$2:$B$5,2,FALSE)</f>
        <v>Dr. Roy</v>
      </c>
      <c r="N711" t="str">
        <f t="shared" si="68"/>
        <v>NO</v>
      </c>
      <c r="P711" s="6" t="str">
        <f t="shared" si="69"/>
        <v>2022-2023</v>
      </c>
      <c r="S711">
        <f t="shared" ca="1" si="70"/>
        <v>1279</v>
      </c>
      <c r="T711">
        <f t="shared" si="71"/>
        <v>3.04</v>
      </c>
    </row>
    <row r="712" spans="1:20" x14ac:dyDescent="0.3">
      <c r="A712" t="s">
        <v>1445</v>
      </c>
      <c r="B712" t="s">
        <v>1446</v>
      </c>
      <c r="C712" t="s">
        <v>28</v>
      </c>
      <c r="D712" t="s">
        <v>31</v>
      </c>
      <c r="E712" s="1">
        <v>45273</v>
      </c>
      <c r="F712" t="s">
        <v>14</v>
      </c>
      <c r="G712">
        <v>10158</v>
      </c>
      <c r="H712">
        <v>9319</v>
      </c>
      <c r="I712">
        <v>3</v>
      </c>
      <c r="J712">
        <v>19</v>
      </c>
      <c r="K712">
        <f t="shared" ca="1" si="66"/>
        <v>638</v>
      </c>
      <c r="L712" t="str">
        <f t="shared" si="67"/>
        <v>Good</v>
      </c>
      <c r="M712" t="str">
        <f>VLOOKUP(D712,'Faculty head'!$A$2:$B$5,2,FALSE)</f>
        <v>Dr. Sharma</v>
      </c>
      <c r="N712" t="str">
        <f t="shared" si="68"/>
        <v>YES</v>
      </c>
      <c r="P712" s="6" t="str">
        <f t="shared" si="69"/>
        <v>2023-2024</v>
      </c>
      <c r="S712" t="str">
        <f t="shared" ca="1" si="70"/>
        <v>0</v>
      </c>
      <c r="T712">
        <f t="shared" si="71"/>
        <v>3</v>
      </c>
    </row>
    <row r="713" spans="1:20" x14ac:dyDescent="0.3">
      <c r="A713" t="s">
        <v>1447</v>
      </c>
      <c r="B713" t="s">
        <v>1448</v>
      </c>
      <c r="C713" t="s">
        <v>25</v>
      </c>
      <c r="D713" t="s">
        <v>13</v>
      </c>
      <c r="E713" s="1">
        <v>44633</v>
      </c>
      <c r="F713" t="s">
        <v>39</v>
      </c>
      <c r="G713">
        <v>3088</v>
      </c>
      <c r="H713">
        <v>2439</v>
      </c>
      <c r="I713">
        <v>2.4700000000000002</v>
      </c>
      <c r="J713">
        <v>113</v>
      </c>
      <c r="K713">
        <f t="shared" ca="1" si="66"/>
        <v>0</v>
      </c>
      <c r="L713" t="str">
        <f t="shared" si="67"/>
        <v>Average</v>
      </c>
      <c r="M713" t="str">
        <f>VLOOKUP(D713,'Faculty head'!$A$2:$B$5,2,FALSE)</f>
        <v xml:space="preserve"> Dr. Mehta</v>
      </c>
      <c r="N713" t="str">
        <f t="shared" si="68"/>
        <v>YES</v>
      </c>
      <c r="P713" s="6" t="str">
        <f t="shared" si="69"/>
        <v>2022-2023</v>
      </c>
      <c r="S713" t="str">
        <f t="shared" ca="1" si="70"/>
        <v>0</v>
      </c>
      <c r="T713">
        <f t="shared" si="71"/>
        <v>2.4700000000000002</v>
      </c>
    </row>
    <row r="714" spans="1:20" x14ac:dyDescent="0.3">
      <c r="A714" t="s">
        <v>1449</v>
      </c>
      <c r="B714" t="s">
        <v>1450</v>
      </c>
      <c r="C714" t="s">
        <v>12</v>
      </c>
      <c r="D714" t="s">
        <v>18</v>
      </c>
      <c r="E714" s="1">
        <v>45153</v>
      </c>
      <c r="F714" t="s">
        <v>14</v>
      </c>
      <c r="G714">
        <v>2510</v>
      </c>
      <c r="H714">
        <v>8919</v>
      </c>
      <c r="I714">
        <v>3.72</v>
      </c>
      <c r="J714">
        <v>98</v>
      </c>
      <c r="K714">
        <f t="shared" ca="1" si="66"/>
        <v>758</v>
      </c>
      <c r="L714" t="str">
        <f t="shared" si="67"/>
        <v>Excellent</v>
      </c>
      <c r="M714" t="str">
        <f>VLOOKUP(D714,'Faculty head'!$A$2:$B$5,2,FALSE)</f>
        <v>Dr. Roy</v>
      </c>
      <c r="N714" t="str">
        <f t="shared" si="68"/>
        <v>YES</v>
      </c>
      <c r="P714" s="6" t="str">
        <f t="shared" si="69"/>
        <v>2023-2024</v>
      </c>
      <c r="S714" t="str">
        <f t="shared" ca="1" si="70"/>
        <v>0</v>
      </c>
      <c r="T714">
        <f t="shared" si="71"/>
        <v>3.72</v>
      </c>
    </row>
    <row r="715" spans="1:20" x14ac:dyDescent="0.3">
      <c r="A715" t="s">
        <v>1451</v>
      </c>
      <c r="B715" t="s">
        <v>1452</v>
      </c>
      <c r="C715" t="s">
        <v>54</v>
      </c>
      <c r="D715" t="s">
        <v>31</v>
      </c>
      <c r="E715" s="1">
        <v>44921</v>
      </c>
      <c r="F715" t="s">
        <v>39</v>
      </c>
      <c r="G715">
        <v>2925</v>
      </c>
      <c r="H715">
        <v>3209</v>
      </c>
      <c r="I715">
        <v>2.88</v>
      </c>
      <c r="J715">
        <v>59</v>
      </c>
      <c r="K715">
        <f t="shared" ca="1" si="66"/>
        <v>0</v>
      </c>
      <c r="L715" t="str">
        <f t="shared" si="67"/>
        <v>Average</v>
      </c>
      <c r="M715" t="str">
        <f>VLOOKUP(D715,'Faculty head'!$A$2:$B$5,2,FALSE)</f>
        <v>Dr. Sharma</v>
      </c>
      <c r="N715" t="str">
        <f t="shared" si="68"/>
        <v>YES</v>
      </c>
      <c r="P715" s="6" t="str">
        <f t="shared" si="69"/>
        <v>2022-2023</v>
      </c>
      <c r="S715" t="str">
        <f t="shared" ca="1" si="70"/>
        <v>0</v>
      </c>
      <c r="T715">
        <f t="shared" si="71"/>
        <v>2.88</v>
      </c>
    </row>
    <row r="716" spans="1:20" x14ac:dyDescent="0.3">
      <c r="A716" t="s">
        <v>1453</v>
      </c>
      <c r="B716" t="s">
        <v>1454</v>
      </c>
      <c r="C716" t="s">
        <v>28</v>
      </c>
      <c r="D716" t="s">
        <v>13</v>
      </c>
      <c r="E716" s="1">
        <v>44599</v>
      </c>
      <c r="F716" t="s">
        <v>14</v>
      </c>
      <c r="G716">
        <v>10388</v>
      </c>
      <c r="H716">
        <v>2667</v>
      </c>
      <c r="I716">
        <v>3.62</v>
      </c>
      <c r="J716">
        <v>35</v>
      </c>
      <c r="K716">
        <f t="shared" ca="1" si="66"/>
        <v>1312</v>
      </c>
      <c r="L716" t="str">
        <f t="shared" si="67"/>
        <v>Excellent</v>
      </c>
      <c r="M716" t="str">
        <f>VLOOKUP(D716,'Faculty head'!$A$2:$B$5,2,FALSE)</f>
        <v xml:space="preserve"> Dr. Mehta</v>
      </c>
      <c r="N716" t="str">
        <f t="shared" si="68"/>
        <v>NO</v>
      </c>
      <c r="P716" s="6" t="str">
        <f t="shared" si="69"/>
        <v>2022-2023</v>
      </c>
      <c r="S716" t="str">
        <f t="shared" ca="1" si="70"/>
        <v>0</v>
      </c>
      <c r="T716">
        <f t="shared" si="71"/>
        <v>3.62</v>
      </c>
    </row>
    <row r="717" spans="1:20" x14ac:dyDescent="0.3">
      <c r="A717" t="s">
        <v>1455</v>
      </c>
      <c r="B717" t="s">
        <v>1456</v>
      </c>
      <c r="C717" t="s">
        <v>17</v>
      </c>
      <c r="D717" t="s">
        <v>62</v>
      </c>
      <c r="E717" s="1">
        <v>44880</v>
      </c>
      <c r="F717" t="s">
        <v>19</v>
      </c>
      <c r="G717">
        <v>7318</v>
      </c>
      <c r="H717">
        <v>8381</v>
      </c>
      <c r="I717">
        <v>2.86</v>
      </c>
      <c r="J717">
        <v>88</v>
      </c>
      <c r="K717">
        <f t="shared" ca="1" si="66"/>
        <v>0</v>
      </c>
      <c r="L717" t="str">
        <f t="shared" si="67"/>
        <v>Average</v>
      </c>
      <c r="M717" t="str">
        <f>VLOOKUP(D717,'Faculty head'!$A$2:$B$5,2,FALSE)</f>
        <v>Dr. Sinha</v>
      </c>
      <c r="N717" t="str">
        <f t="shared" si="68"/>
        <v>YES</v>
      </c>
      <c r="P717" s="6" t="str">
        <f t="shared" si="69"/>
        <v>2022-2023</v>
      </c>
      <c r="S717">
        <f t="shared" ca="1" si="70"/>
        <v>1031</v>
      </c>
      <c r="T717">
        <f t="shared" si="71"/>
        <v>2.86</v>
      </c>
    </row>
    <row r="718" spans="1:20" x14ac:dyDescent="0.3">
      <c r="A718" t="s">
        <v>1457</v>
      </c>
      <c r="B718" t="s">
        <v>1458</v>
      </c>
      <c r="C718" t="s">
        <v>36</v>
      </c>
      <c r="D718" t="s">
        <v>31</v>
      </c>
      <c r="E718" s="1">
        <v>45195</v>
      </c>
      <c r="F718" t="s">
        <v>19</v>
      </c>
      <c r="G718">
        <v>9113</v>
      </c>
      <c r="H718">
        <v>5810</v>
      </c>
      <c r="I718">
        <v>3.84</v>
      </c>
      <c r="J718">
        <v>86</v>
      </c>
      <c r="K718">
        <f t="shared" ca="1" si="66"/>
        <v>0</v>
      </c>
      <c r="L718" t="str">
        <f t="shared" si="67"/>
        <v>Excellent</v>
      </c>
      <c r="M718" t="str">
        <f>VLOOKUP(D718,'Faculty head'!$A$2:$B$5,2,FALSE)</f>
        <v>Dr. Sharma</v>
      </c>
      <c r="N718" t="str">
        <f t="shared" si="68"/>
        <v>YES</v>
      </c>
      <c r="P718" s="6" t="str">
        <f t="shared" si="69"/>
        <v>2023-2024</v>
      </c>
      <c r="S718">
        <f t="shared" ca="1" si="70"/>
        <v>716</v>
      </c>
      <c r="T718">
        <f t="shared" si="71"/>
        <v>3.84</v>
      </c>
    </row>
    <row r="719" spans="1:20" x14ac:dyDescent="0.3">
      <c r="A719" t="s">
        <v>1459</v>
      </c>
      <c r="B719" t="s">
        <v>1460</v>
      </c>
      <c r="C719" t="s">
        <v>36</v>
      </c>
      <c r="D719" t="s">
        <v>62</v>
      </c>
      <c r="E719" s="1">
        <v>44652</v>
      </c>
      <c r="F719" t="s">
        <v>14</v>
      </c>
      <c r="G719">
        <v>6712</v>
      </c>
      <c r="H719">
        <v>1250</v>
      </c>
      <c r="I719">
        <v>2.1800000000000002</v>
      </c>
      <c r="J719">
        <v>10</v>
      </c>
      <c r="K719">
        <f t="shared" ca="1" si="66"/>
        <v>1259</v>
      </c>
      <c r="L719" t="str">
        <f t="shared" si="67"/>
        <v>Average</v>
      </c>
      <c r="M719" t="str">
        <f>VLOOKUP(D719,'Faculty head'!$A$2:$B$5,2,FALSE)</f>
        <v>Dr. Sinha</v>
      </c>
      <c r="N719" t="str">
        <f t="shared" si="68"/>
        <v>NO</v>
      </c>
      <c r="P719" s="6" t="str">
        <f t="shared" si="69"/>
        <v>2022-2023</v>
      </c>
      <c r="S719" t="str">
        <f t="shared" ca="1" si="70"/>
        <v>0</v>
      </c>
      <c r="T719">
        <f t="shared" si="71"/>
        <v>2.1800000000000002</v>
      </c>
    </row>
    <row r="720" spans="1:20" x14ac:dyDescent="0.3">
      <c r="A720" t="s">
        <v>1461</v>
      </c>
      <c r="B720" t="s">
        <v>1462</v>
      </c>
      <c r="C720" t="s">
        <v>57</v>
      </c>
      <c r="D720" t="s">
        <v>62</v>
      </c>
      <c r="E720" s="1">
        <v>45180</v>
      </c>
      <c r="F720" t="s">
        <v>14</v>
      </c>
      <c r="G720">
        <v>3350</v>
      </c>
      <c r="H720">
        <v>107</v>
      </c>
      <c r="I720">
        <v>2.92</v>
      </c>
      <c r="J720">
        <v>109</v>
      </c>
      <c r="K720">
        <f t="shared" ca="1" si="66"/>
        <v>731</v>
      </c>
      <c r="L720" t="str">
        <f t="shared" si="67"/>
        <v>Average</v>
      </c>
      <c r="M720" t="str">
        <f>VLOOKUP(D720,'Faculty head'!$A$2:$B$5,2,FALSE)</f>
        <v>Dr. Sinha</v>
      </c>
      <c r="N720" t="str">
        <f t="shared" si="68"/>
        <v>NO</v>
      </c>
      <c r="P720" s="6" t="str">
        <f t="shared" si="69"/>
        <v>2023-2024</v>
      </c>
      <c r="S720" t="str">
        <f t="shared" ca="1" si="70"/>
        <v>0</v>
      </c>
      <c r="T720">
        <f t="shared" si="71"/>
        <v>2.92</v>
      </c>
    </row>
    <row r="721" spans="1:20" x14ac:dyDescent="0.3">
      <c r="A721" t="s">
        <v>1463</v>
      </c>
      <c r="B721" t="s">
        <v>1464</v>
      </c>
      <c r="C721" t="s">
        <v>36</v>
      </c>
      <c r="D721" t="s">
        <v>31</v>
      </c>
      <c r="E721" s="1">
        <v>44906</v>
      </c>
      <c r="F721" t="s">
        <v>19</v>
      </c>
      <c r="G721">
        <v>2209</v>
      </c>
      <c r="H721">
        <v>2392</v>
      </c>
      <c r="I721">
        <v>3.49</v>
      </c>
      <c r="J721">
        <v>66</v>
      </c>
      <c r="K721">
        <f t="shared" ca="1" si="66"/>
        <v>0</v>
      </c>
      <c r="L721" t="str">
        <f t="shared" si="67"/>
        <v>Good</v>
      </c>
      <c r="M721" t="str">
        <f>VLOOKUP(D721,'Faculty head'!$A$2:$B$5,2,FALSE)</f>
        <v>Dr. Sharma</v>
      </c>
      <c r="N721" t="str">
        <f t="shared" si="68"/>
        <v>YES</v>
      </c>
      <c r="P721" s="6" t="str">
        <f t="shared" si="69"/>
        <v>2022-2023</v>
      </c>
      <c r="S721">
        <f t="shared" ca="1" si="70"/>
        <v>1005</v>
      </c>
      <c r="T721">
        <f t="shared" si="71"/>
        <v>3.49</v>
      </c>
    </row>
    <row r="722" spans="1:20" x14ac:dyDescent="0.3">
      <c r="A722" t="s">
        <v>1465</v>
      </c>
      <c r="B722" t="s">
        <v>1466</v>
      </c>
      <c r="C722" t="s">
        <v>28</v>
      </c>
      <c r="D722" t="s">
        <v>31</v>
      </c>
      <c r="E722" s="1">
        <v>44828</v>
      </c>
      <c r="F722" t="s">
        <v>14</v>
      </c>
      <c r="G722">
        <v>13928</v>
      </c>
      <c r="H722">
        <v>6933</v>
      </c>
      <c r="I722">
        <v>3.37</v>
      </c>
      <c r="J722">
        <v>64</v>
      </c>
      <c r="K722">
        <f t="shared" ca="1" si="66"/>
        <v>1083</v>
      </c>
      <c r="L722" t="str">
        <f t="shared" si="67"/>
        <v>Good</v>
      </c>
      <c r="M722" t="str">
        <f>VLOOKUP(D722,'Faculty head'!$A$2:$B$5,2,FALSE)</f>
        <v>Dr. Sharma</v>
      </c>
      <c r="N722" t="str">
        <f t="shared" si="68"/>
        <v>NO</v>
      </c>
      <c r="P722" s="6" t="str">
        <f t="shared" si="69"/>
        <v>2022-2023</v>
      </c>
      <c r="S722" t="str">
        <f t="shared" ca="1" si="70"/>
        <v>0</v>
      </c>
      <c r="T722">
        <f t="shared" si="71"/>
        <v>3.37</v>
      </c>
    </row>
    <row r="723" spans="1:20" x14ac:dyDescent="0.3">
      <c r="A723" t="s">
        <v>1467</v>
      </c>
      <c r="B723" t="s">
        <v>1468</v>
      </c>
      <c r="C723" t="s">
        <v>12</v>
      </c>
      <c r="D723" t="s">
        <v>31</v>
      </c>
      <c r="E723" s="1">
        <v>45227</v>
      </c>
      <c r="F723" t="s">
        <v>14</v>
      </c>
      <c r="G723">
        <v>9516</v>
      </c>
      <c r="H723">
        <v>729</v>
      </c>
      <c r="I723">
        <v>3.16</v>
      </c>
      <c r="J723">
        <v>96</v>
      </c>
      <c r="K723">
        <f t="shared" ca="1" si="66"/>
        <v>684</v>
      </c>
      <c r="L723" t="str">
        <f t="shared" si="67"/>
        <v>Good</v>
      </c>
      <c r="M723" t="str">
        <f>VLOOKUP(D723,'Faculty head'!$A$2:$B$5,2,FALSE)</f>
        <v>Dr. Sharma</v>
      </c>
      <c r="N723" t="str">
        <f t="shared" si="68"/>
        <v>NO</v>
      </c>
      <c r="P723" s="6" t="str">
        <f t="shared" si="69"/>
        <v>2023-2024</v>
      </c>
      <c r="S723" t="str">
        <f t="shared" ca="1" si="70"/>
        <v>0</v>
      </c>
      <c r="T723">
        <f t="shared" si="71"/>
        <v>3.16</v>
      </c>
    </row>
    <row r="724" spans="1:20" x14ac:dyDescent="0.3">
      <c r="A724" t="s">
        <v>1469</v>
      </c>
      <c r="B724" t="s">
        <v>1470</v>
      </c>
      <c r="C724" t="s">
        <v>36</v>
      </c>
      <c r="D724" t="s">
        <v>62</v>
      </c>
      <c r="E724" s="1">
        <v>44591</v>
      </c>
      <c r="F724" t="s">
        <v>14</v>
      </c>
      <c r="G724">
        <v>5145</v>
      </c>
      <c r="H724">
        <v>6014</v>
      </c>
      <c r="I724">
        <v>2.98</v>
      </c>
      <c r="J724">
        <v>32</v>
      </c>
      <c r="K724">
        <f t="shared" ca="1" si="66"/>
        <v>1320</v>
      </c>
      <c r="L724" t="str">
        <f t="shared" si="67"/>
        <v>Average</v>
      </c>
      <c r="M724" t="str">
        <f>VLOOKUP(D724,'Faculty head'!$A$2:$B$5,2,FALSE)</f>
        <v>Dr. Sinha</v>
      </c>
      <c r="N724" t="str">
        <f t="shared" si="68"/>
        <v>YES</v>
      </c>
      <c r="P724" s="6" t="str">
        <f t="shared" si="69"/>
        <v>2022-2023</v>
      </c>
      <c r="S724" t="str">
        <f t="shared" ca="1" si="70"/>
        <v>0</v>
      </c>
      <c r="T724">
        <f t="shared" si="71"/>
        <v>2.98</v>
      </c>
    </row>
    <row r="725" spans="1:20" x14ac:dyDescent="0.3">
      <c r="A725" t="s">
        <v>1471</v>
      </c>
      <c r="B725" t="s">
        <v>1472</v>
      </c>
      <c r="C725" t="s">
        <v>28</v>
      </c>
      <c r="D725" t="s">
        <v>13</v>
      </c>
      <c r="E725" s="1">
        <v>44755</v>
      </c>
      <c r="F725" t="s">
        <v>19</v>
      </c>
      <c r="G725">
        <v>6799</v>
      </c>
      <c r="H725">
        <v>1246</v>
      </c>
      <c r="I725">
        <v>3.07</v>
      </c>
      <c r="J725">
        <v>45</v>
      </c>
      <c r="K725">
        <f t="shared" ca="1" si="66"/>
        <v>0</v>
      </c>
      <c r="L725" t="str">
        <f t="shared" si="67"/>
        <v>Good</v>
      </c>
      <c r="M725" t="str">
        <f>VLOOKUP(D725,'Faculty head'!$A$2:$B$5,2,FALSE)</f>
        <v xml:space="preserve"> Dr. Mehta</v>
      </c>
      <c r="N725" t="str">
        <f t="shared" si="68"/>
        <v>NO</v>
      </c>
      <c r="P725" s="6" t="str">
        <f t="shared" si="69"/>
        <v>2022-2023</v>
      </c>
      <c r="S725">
        <f t="shared" ca="1" si="70"/>
        <v>1156</v>
      </c>
      <c r="T725">
        <f t="shared" si="71"/>
        <v>3.07</v>
      </c>
    </row>
    <row r="726" spans="1:20" x14ac:dyDescent="0.3">
      <c r="A726" t="s">
        <v>1473</v>
      </c>
      <c r="B726" t="s">
        <v>1474</v>
      </c>
      <c r="C726" t="s">
        <v>54</v>
      </c>
      <c r="D726" t="s">
        <v>18</v>
      </c>
      <c r="E726" s="1">
        <v>44956</v>
      </c>
      <c r="F726" t="s">
        <v>14</v>
      </c>
      <c r="G726">
        <v>7388</v>
      </c>
      <c r="H726">
        <v>9272</v>
      </c>
      <c r="I726">
        <v>3.7</v>
      </c>
      <c r="J726">
        <v>118</v>
      </c>
      <c r="K726">
        <f t="shared" ca="1" si="66"/>
        <v>955</v>
      </c>
      <c r="L726" t="str">
        <f t="shared" si="67"/>
        <v>Excellent</v>
      </c>
      <c r="M726" t="str">
        <f>VLOOKUP(D726,'Faculty head'!$A$2:$B$5,2,FALSE)</f>
        <v>Dr. Roy</v>
      </c>
      <c r="N726" t="str">
        <f t="shared" si="68"/>
        <v>YES</v>
      </c>
      <c r="P726" s="6" t="str">
        <f t="shared" si="69"/>
        <v>2023-2024</v>
      </c>
      <c r="S726" t="str">
        <f t="shared" ca="1" si="70"/>
        <v>0</v>
      </c>
      <c r="T726">
        <f t="shared" si="71"/>
        <v>3.7</v>
      </c>
    </row>
    <row r="727" spans="1:20" x14ac:dyDescent="0.3">
      <c r="A727" t="s">
        <v>1475</v>
      </c>
      <c r="B727" t="s">
        <v>1476</v>
      </c>
      <c r="C727" t="s">
        <v>12</v>
      </c>
      <c r="D727" t="s">
        <v>31</v>
      </c>
      <c r="E727" s="1">
        <v>45289</v>
      </c>
      <c r="F727" t="s">
        <v>14</v>
      </c>
      <c r="G727">
        <v>2383</v>
      </c>
      <c r="H727">
        <v>1670</v>
      </c>
      <c r="I727">
        <v>2.82</v>
      </c>
      <c r="J727">
        <v>8</v>
      </c>
      <c r="K727">
        <f t="shared" ca="1" si="66"/>
        <v>622</v>
      </c>
      <c r="L727" t="str">
        <f t="shared" si="67"/>
        <v>Average</v>
      </c>
      <c r="M727" t="str">
        <f>VLOOKUP(D727,'Faculty head'!$A$2:$B$5,2,FALSE)</f>
        <v>Dr. Sharma</v>
      </c>
      <c r="N727" t="str">
        <f t="shared" si="68"/>
        <v>YES</v>
      </c>
      <c r="P727" s="6" t="str">
        <f t="shared" si="69"/>
        <v>2023-2024</v>
      </c>
      <c r="S727" t="str">
        <f t="shared" ca="1" si="70"/>
        <v>0</v>
      </c>
      <c r="T727">
        <f t="shared" si="71"/>
        <v>2.82</v>
      </c>
    </row>
    <row r="728" spans="1:20" x14ac:dyDescent="0.3">
      <c r="A728" t="s">
        <v>1477</v>
      </c>
      <c r="B728" t="s">
        <v>1478</v>
      </c>
      <c r="C728" t="s">
        <v>54</v>
      </c>
      <c r="D728" t="s">
        <v>18</v>
      </c>
      <c r="E728" s="1">
        <v>44605</v>
      </c>
      <c r="F728" t="s">
        <v>19</v>
      </c>
      <c r="G728">
        <v>7853</v>
      </c>
      <c r="H728">
        <v>8847</v>
      </c>
      <c r="I728">
        <v>2.4300000000000002</v>
      </c>
      <c r="J728">
        <v>4</v>
      </c>
      <c r="K728">
        <f t="shared" ca="1" si="66"/>
        <v>0</v>
      </c>
      <c r="L728" t="str">
        <f t="shared" si="67"/>
        <v>Average</v>
      </c>
      <c r="M728" t="str">
        <f>VLOOKUP(D728,'Faculty head'!$A$2:$B$5,2,FALSE)</f>
        <v>Dr. Roy</v>
      </c>
      <c r="N728" t="str">
        <f t="shared" si="68"/>
        <v>YES</v>
      </c>
      <c r="P728" s="6" t="str">
        <f t="shared" si="69"/>
        <v>2022-2023</v>
      </c>
      <c r="S728">
        <f t="shared" ca="1" si="70"/>
        <v>1306</v>
      </c>
      <c r="T728">
        <f t="shared" si="71"/>
        <v>2.4300000000000002</v>
      </c>
    </row>
    <row r="729" spans="1:20" x14ac:dyDescent="0.3">
      <c r="A729" t="s">
        <v>1479</v>
      </c>
      <c r="B729" t="s">
        <v>1480</v>
      </c>
      <c r="C729" t="s">
        <v>36</v>
      </c>
      <c r="D729" t="s">
        <v>13</v>
      </c>
      <c r="E729" s="1">
        <v>45383</v>
      </c>
      <c r="F729" t="s">
        <v>14</v>
      </c>
      <c r="G729">
        <v>12713</v>
      </c>
      <c r="H729">
        <v>352</v>
      </c>
      <c r="I729">
        <v>3.92</v>
      </c>
      <c r="J729">
        <v>95</v>
      </c>
      <c r="K729">
        <f t="shared" ca="1" si="66"/>
        <v>528</v>
      </c>
      <c r="L729" t="str">
        <f t="shared" si="67"/>
        <v>Excellent</v>
      </c>
      <c r="M729" t="str">
        <f>VLOOKUP(D729,'Faculty head'!$A$2:$B$5,2,FALSE)</f>
        <v xml:space="preserve"> Dr. Mehta</v>
      </c>
      <c r="N729" t="str">
        <f t="shared" si="68"/>
        <v>NO</v>
      </c>
      <c r="P729" s="6" t="str">
        <f t="shared" si="69"/>
        <v>2024-2025</v>
      </c>
      <c r="S729" t="str">
        <f t="shared" ca="1" si="70"/>
        <v>0</v>
      </c>
      <c r="T729">
        <f t="shared" si="71"/>
        <v>3.92</v>
      </c>
    </row>
    <row r="730" spans="1:20" x14ac:dyDescent="0.3">
      <c r="A730" t="s">
        <v>1481</v>
      </c>
      <c r="B730" t="s">
        <v>1482</v>
      </c>
      <c r="C730" t="s">
        <v>57</v>
      </c>
      <c r="D730" t="s">
        <v>62</v>
      </c>
      <c r="E730" s="1">
        <v>44821</v>
      </c>
      <c r="F730" t="s">
        <v>19</v>
      </c>
      <c r="G730">
        <v>4256</v>
      </c>
      <c r="H730">
        <v>1159</v>
      </c>
      <c r="I730">
        <v>2.89</v>
      </c>
      <c r="J730">
        <v>32</v>
      </c>
      <c r="K730">
        <f t="shared" ca="1" si="66"/>
        <v>0</v>
      </c>
      <c r="L730" t="str">
        <f t="shared" si="67"/>
        <v>Average</v>
      </c>
      <c r="M730" t="str">
        <f>VLOOKUP(D730,'Faculty head'!$A$2:$B$5,2,FALSE)</f>
        <v>Dr. Sinha</v>
      </c>
      <c r="N730" t="str">
        <f t="shared" si="68"/>
        <v>NO</v>
      </c>
      <c r="P730" s="6" t="str">
        <f t="shared" si="69"/>
        <v>2022-2023</v>
      </c>
      <c r="S730">
        <f t="shared" ca="1" si="70"/>
        <v>1090</v>
      </c>
      <c r="T730">
        <f t="shared" si="71"/>
        <v>2.89</v>
      </c>
    </row>
    <row r="731" spans="1:20" x14ac:dyDescent="0.3">
      <c r="A731" t="s">
        <v>1483</v>
      </c>
      <c r="B731" t="s">
        <v>1484</v>
      </c>
      <c r="C731" t="s">
        <v>36</v>
      </c>
      <c r="D731" t="s">
        <v>31</v>
      </c>
      <c r="E731" s="1">
        <v>44831</v>
      </c>
      <c r="F731" t="s">
        <v>14</v>
      </c>
      <c r="G731">
        <v>9110</v>
      </c>
      <c r="H731">
        <v>7109</v>
      </c>
      <c r="I731">
        <v>3.07</v>
      </c>
      <c r="J731">
        <v>103</v>
      </c>
      <c r="K731">
        <f t="shared" ca="1" si="66"/>
        <v>1080</v>
      </c>
      <c r="L731" t="str">
        <f t="shared" si="67"/>
        <v>Good</v>
      </c>
      <c r="M731" t="str">
        <f>VLOOKUP(D731,'Faculty head'!$A$2:$B$5,2,FALSE)</f>
        <v>Dr. Sharma</v>
      </c>
      <c r="N731" t="str">
        <f t="shared" si="68"/>
        <v>YES</v>
      </c>
      <c r="P731" s="6" t="str">
        <f t="shared" si="69"/>
        <v>2022-2023</v>
      </c>
      <c r="S731" t="str">
        <f t="shared" ca="1" si="70"/>
        <v>0</v>
      </c>
      <c r="T731">
        <f t="shared" si="71"/>
        <v>3.07</v>
      </c>
    </row>
    <row r="732" spans="1:20" x14ac:dyDescent="0.3">
      <c r="A732" t="s">
        <v>1485</v>
      </c>
      <c r="B732" t="s">
        <v>1486</v>
      </c>
      <c r="C732" t="s">
        <v>28</v>
      </c>
      <c r="D732" t="s">
        <v>18</v>
      </c>
      <c r="E732" s="1">
        <v>44949</v>
      </c>
      <c r="F732" t="s">
        <v>39</v>
      </c>
      <c r="G732">
        <v>3316</v>
      </c>
      <c r="H732">
        <v>7822</v>
      </c>
      <c r="I732">
        <v>2.2799999999999998</v>
      </c>
      <c r="J732">
        <v>110</v>
      </c>
      <c r="K732">
        <f t="shared" ca="1" si="66"/>
        <v>0</v>
      </c>
      <c r="L732" t="str">
        <f t="shared" si="67"/>
        <v>Average</v>
      </c>
      <c r="M732" t="str">
        <f>VLOOKUP(D732,'Faculty head'!$A$2:$B$5,2,FALSE)</f>
        <v>Dr. Roy</v>
      </c>
      <c r="N732" t="str">
        <f t="shared" si="68"/>
        <v>YES</v>
      </c>
      <c r="P732" s="6" t="str">
        <f t="shared" si="69"/>
        <v>2023-2024</v>
      </c>
      <c r="S732" t="str">
        <f t="shared" ca="1" si="70"/>
        <v>0</v>
      </c>
      <c r="T732">
        <f t="shared" si="71"/>
        <v>2.2799999999999998</v>
      </c>
    </row>
    <row r="733" spans="1:20" x14ac:dyDescent="0.3">
      <c r="A733" t="s">
        <v>1487</v>
      </c>
      <c r="B733" t="s">
        <v>1488</v>
      </c>
      <c r="C733" t="s">
        <v>17</v>
      </c>
      <c r="D733" t="s">
        <v>62</v>
      </c>
      <c r="E733" s="1">
        <v>45300</v>
      </c>
      <c r="F733" t="s">
        <v>14</v>
      </c>
      <c r="G733">
        <v>5395</v>
      </c>
      <c r="H733">
        <v>4845</v>
      </c>
      <c r="I733">
        <v>3.29</v>
      </c>
      <c r="J733">
        <v>50</v>
      </c>
      <c r="K733">
        <f t="shared" ca="1" si="66"/>
        <v>611</v>
      </c>
      <c r="L733" t="str">
        <f t="shared" si="67"/>
        <v>Good</v>
      </c>
      <c r="M733" t="str">
        <f>VLOOKUP(D733,'Faculty head'!$A$2:$B$5,2,FALSE)</f>
        <v>Dr. Sinha</v>
      </c>
      <c r="N733" t="str">
        <f t="shared" si="68"/>
        <v>YES</v>
      </c>
      <c r="P733" s="6" t="str">
        <f t="shared" si="69"/>
        <v>2024-2025</v>
      </c>
      <c r="S733" t="str">
        <f t="shared" ca="1" si="70"/>
        <v>0</v>
      </c>
      <c r="T733">
        <f t="shared" si="71"/>
        <v>3.29</v>
      </c>
    </row>
    <row r="734" spans="1:20" x14ac:dyDescent="0.3">
      <c r="A734" t="s">
        <v>1489</v>
      </c>
      <c r="B734" t="s">
        <v>1490</v>
      </c>
      <c r="C734" t="s">
        <v>12</v>
      </c>
      <c r="D734" t="s">
        <v>62</v>
      </c>
      <c r="E734" s="1">
        <v>45323</v>
      </c>
      <c r="F734" t="s">
        <v>14</v>
      </c>
      <c r="G734">
        <v>13318</v>
      </c>
      <c r="H734">
        <v>4842</v>
      </c>
      <c r="I734">
        <v>3.79</v>
      </c>
      <c r="J734">
        <v>45</v>
      </c>
      <c r="K734">
        <f t="shared" ca="1" si="66"/>
        <v>588</v>
      </c>
      <c r="L734" t="str">
        <f t="shared" si="67"/>
        <v>Excellent</v>
      </c>
      <c r="M734" t="str">
        <f>VLOOKUP(D734,'Faculty head'!$A$2:$B$5,2,FALSE)</f>
        <v>Dr. Sinha</v>
      </c>
      <c r="N734" t="str">
        <f t="shared" si="68"/>
        <v>NO</v>
      </c>
      <c r="P734" s="6" t="str">
        <f t="shared" si="69"/>
        <v>2024-2025</v>
      </c>
      <c r="S734" t="str">
        <f t="shared" ca="1" si="70"/>
        <v>0</v>
      </c>
      <c r="T734">
        <f t="shared" si="71"/>
        <v>3.79</v>
      </c>
    </row>
    <row r="735" spans="1:20" x14ac:dyDescent="0.3">
      <c r="A735" t="s">
        <v>1491</v>
      </c>
      <c r="B735" t="s">
        <v>1492</v>
      </c>
      <c r="C735" t="s">
        <v>28</v>
      </c>
      <c r="D735" t="s">
        <v>13</v>
      </c>
      <c r="E735" s="1">
        <v>44800</v>
      </c>
      <c r="F735" t="s">
        <v>19</v>
      </c>
      <c r="G735">
        <v>6241</v>
      </c>
      <c r="H735">
        <v>5128</v>
      </c>
      <c r="I735">
        <v>3.92</v>
      </c>
      <c r="J735">
        <v>111</v>
      </c>
      <c r="K735">
        <f t="shared" ca="1" si="66"/>
        <v>0</v>
      </c>
      <c r="L735" t="str">
        <f t="shared" si="67"/>
        <v>Excellent</v>
      </c>
      <c r="M735" t="str">
        <f>VLOOKUP(D735,'Faculty head'!$A$2:$B$5,2,FALSE)</f>
        <v xml:space="preserve"> Dr. Mehta</v>
      </c>
      <c r="N735" t="str">
        <f t="shared" si="68"/>
        <v>YES</v>
      </c>
      <c r="P735" s="6" t="str">
        <f t="shared" si="69"/>
        <v>2022-2023</v>
      </c>
      <c r="S735">
        <f t="shared" ca="1" si="70"/>
        <v>1111</v>
      </c>
      <c r="T735">
        <f t="shared" si="71"/>
        <v>3.92</v>
      </c>
    </row>
    <row r="736" spans="1:20" x14ac:dyDescent="0.3">
      <c r="A736" t="s">
        <v>1493</v>
      </c>
      <c r="B736" t="s">
        <v>1494</v>
      </c>
      <c r="C736" t="s">
        <v>57</v>
      </c>
      <c r="D736" t="s">
        <v>18</v>
      </c>
      <c r="E736" s="1">
        <v>44578</v>
      </c>
      <c r="F736" t="s">
        <v>14</v>
      </c>
      <c r="G736">
        <v>8037</v>
      </c>
      <c r="H736">
        <v>3076</v>
      </c>
      <c r="I736">
        <v>2.75</v>
      </c>
      <c r="J736">
        <v>28</v>
      </c>
      <c r="K736">
        <f t="shared" ca="1" si="66"/>
        <v>1333</v>
      </c>
      <c r="L736" t="str">
        <f t="shared" si="67"/>
        <v>Average</v>
      </c>
      <c r="M736" t="str">
        <f>VLOOKUP(D736,'Faculty head'!$A$2:$B$5,2,FALSE)</f>
        <v>Dr. Roy</v>
      </c>
      <c r="N736" t="str">
        <f t="shared" si="68"/>
        <v>NO</v>
      </c>
      <c r="P736" s="6" t="str">
        <f t="shared" si="69"/>
        <v>2022-2023</v>
      </c>
      <c r="S736" t="str">
        <f t="shared" ca="1" si="70"/>
        <v>0</v>
      </c>
      <c r="T736">
        <f t="shared" si="71"/>
        <v>2.75</v>
      </c>
    </row>
    <row r="737" spans="1:20" x14ac:dyDescent="0.3">
      <c r="A737" t="s">
        <v>1495</v>
      </c>
      <c r="B737" t="s">
        <v>1496</v>
      </c>
      <c r="C737" t="s">
        <v>54</v>
      </c>
      <c r="D737" t="s">
        <v>18</v>
      </c>
      <c r="E737" s="1">
        <v>44731</v>
      </c>
      <c r="F737" t="s">
        <v>14</v>
      </c>
      <c r="G737">
        <v>10127</v>
      </c>
      <c r="H737">
        <v>4309</v>
      </c>
      <c r="I737">
        <v>3.84</v>
      </c>
      <c r="J737">
        <v>89</v>
      </c>
      <c r="K737">
        <f t="shared" ca="1" si="66"/>
        <v>1180</v>
      </c>
      <c r="L737" t="str">
        <f t="shared" si="67"/>
        <v>Excellent</v>
      </c>
      <c r="M737" t="str">
        <f>VLOOKUP(D737,'Faculty head'!$A$2:$B$5,2,FALSE)</f>
        <v>Dr. Roy</v>
      </c>
      <c r="N737" t="str">
        <f t="shared" si="68"/>
        <v>NO</v>
      </c>
      <c r="P737" s="6" t="str">
        <f t="shared" si="69"/>
        <v>2022-2023</v>
      </c>
      <c r="S737" t="str">
        <f t="shared" ca="1" si="70"/>
        <v>0</v>
      </c>
      <c r="T737">
        <f t="shared" si="71"/>
        <v>3.84</v>
      </c>
    </row>
    <row r="738" spans="1:20" x14ac:dyDescent="0.3">
      <c r="A738" t="s">
        <v>1497</v>
      </c>
      <c r="B738" t="s">
        <v>1498</v>
      </c>
      <c r="C738" t="s">
        <v>12</v>
      </c>
      <c r="D738" t="s">
        <v>62</v>
      </c>
      <c r="E738" s="1">
        <v>44975</v>
      </c>
      <c r="F738" t="s">
        <v>14</v>
      </c>
      <c r="G738">
        <v>12789</v>
      </c>
      <c r="H738">
        <v>311</v>
      </c>
      <c r="I738">
        <v>2.92</v>
      </c>
      <c r="J738">
        <v>90</v>
      </c>
      <c r="K738">
        <f t="shared" ca="1" si="66"/>
        <v>936</v>
      </c>
      <c r="L738" t="str">
        <f t="shared" si="67"/>
        <v>Average</v>
      </c>
      <c r="M738" t="str">
        <f>VLOOKUP(D738,'Faculty head'!$A$2:$B$5,2,FALSE)</f>
        <v>Dr. Sinha</v>
      </c>
      <c r="N738" t="str">
        <f t="shared" si="68"/>
        <v>NO</v>
      </c>
      <c r="P738" s="6" t="str">
        <f t="shared" si="69"/>
        <v>2023-2024</v>
      </c>
      <c r="S738" t="str">
        <f t="shared" ca="1" si="70"/>
        <v>0</v>
      </c>
      <c r="T738">
        <f t="shared" si="71"/>
        <v>2.92</v>
      </c>
    </row>
    <row r="739" spans="1:20" x14ac:dyDescent="0.3">
      <c r="A739" t="s">
        <v>1499</v>
      </c>
      <c r="B739" t="s">
        <v>1500</v>
      </c>
      <c r="C739" t="s">
        <v>57</v>
      </c>
      <c r="D739" t="s">
        <v>13</v>
      </c>
      <c r="E739" s="1">
        <v>44719</v>
      </c>
      <c r="F739" t="s">
        <v>14</v>
      </c>
      <c r="G739">
        <v>10155</v>
      </c>
      <c r="H739">
        <v>9072</v>
      </c>
      <c r="I739">
        <v>3.99</v>
      </c>
      <c r="J739">
        <v>38</v>
      </c>
      <c r="K739">
        <f t="shared" ca="1" si="66"/>
        <v>1192</v>
      </c>
      <c r="L739" t="str">
        <f t="shared" si="67"/>
        <v>Excellent</v>
      </c>
      <c r="M739" t="str">
        <f>VLOOKUP(D739,'Faculty head'!$A$2:$B$5,2,FALSE)</f>
        <v xml:space="preserve"> Dr. Mehta</v>
      </c>
      <c r="N739" t="str">
        <f t="shared" si="68"/>
        <v>YES</v>
      </c>
      <c r="P739" s="6" t="str">
        <f t="shared" si="69"/>
        <v>2022-2023</v>
      </c>
      <c r="S739" t="str">
        <f t="shared" ca="1" si="70"/>
        <v>0</v>
      </c>
      <c r="T739">
        <f t="shared" si="71"/>
        <v>3.99</v>
      </c>
    </row>
    <row r="740" spans="1:20" x14ac:dyDescent="0.3">
      <c r="A740" t="s">
        <v>1501</v>
      </c>
      <c r="B740" t="s">
        <v>1502</v>
      </c>
      <c r="C740" t="s">
        <v>57</v>
      </c>
      <c r="D740" t="s">
        <v>31</v>
      </c>
      <c r="E740" s="1">
        <v>44975</v>
      </c>
      <c r="F740" t="s">
        <v>14</v>
      </c>
      <c r="G740">
        <v>6971</v>
      </c>
      <c r="H740">
        <v>6639</v>
      </c>
      <c r="I740">
        <v>2.6</v>
      </c>
      <c r="J740">
        <v>54</v>
      </c>
      <c r="K740">
        <f t="shared" ca="1" si="66"/>
        <v>936</v>
      </c>
      <c r="L740" t="str">
        <f t="shared" si="67"/>
        <v>Average</v>
      </c>
      <c r="M740" t="str">
        <f>VLOOKUP(D740,'Faculty head'!$A$2:$B$5,2,FALSE)</f>
        <v>Dr. Sharma</v>
      </c>
      <c r="N740" t="str">
        <f t="shared" si="68"/>
        <v>YES</v>
      </c>
      <c r="P740" s="6" t="str">
        <f t="shared" si="69"/>
        <v>2023-2024</v>
      </c>
      <c r="S740" t="str">
        <f t="shared" ca="1" si="70"/>
        <v>0</v>
      </c>
      <c r="T740">
        <f t="shared" si="71"/>
        <v>2.6</v>
      </c>
    </row>
    <row r="741" spans="1:20" x14ac:dyDescent="0.3">
      <c r="A741" t="s">
        <v>1503</v>
      </c>
      <c r="B741" t="s">
        <v>1504</v>
      </c>
      <c r="C741" t="s">
        <v>57</v>
      </c>
      <c r="D741" t="s">
        <v>13</v>
      </c>
      <c r="E741" s="1">
        <v>44596</v>
      </c>
      <c r="F741" t="s">
        <v>14</v>
      </c>
      <c r="G741">
        <v>9877</v>
      </c>
      <c r="H741">
        <v>1236</v>
      </c>
      <c r="I741">
        <v>3.69</v>
      </c>
      <c r="J741">
        <v>25</v>
      </c>
      <c r="K741">
        <f t="shared" ca="1" si="66"/>
        <v>1315</v>
      </c>
      <c r="L741" t="str">
        <f t="shared" si="67"/>
        <v>Excellent</v>
      </c>
      <c r="M741" t="str">
        <f>VLOOKUP(D741,'Faculty head'!$A$2:$B$5,2,FALSE)</f>
        <v xml:space="preserve"> Dr. Mehta</v>
      </c>
      <c r="N741" t="str">
        <f t="shared" si="68"/>
        <v>NO</v>
      </c>
      <c r="P741" s="6" t="str">
        <f t="shared" si="69"/>
        <v>2022-2023</v>
      </c>
      <c r="S741" t="str">
        <f t="shared" ca="1" si="70"/>
        <v>0</v>
      </c>
      <c r="T741">
        <f t="shared" si="71"/>
        <v>3.69</v>
      </c>
    </row>
    <row r="742" spans="1:20" x14ac:dyDescent="0.3">
      <c r="A742" t="s">
        <v>1505</v>
      </c>
      <c r="B742" t="s">
        <v>1506</v>
      </c>
      <c r="C742" t="s">
        <v>17</v>
      </c>
      <c r="D742" t="s">
        <v>18</v>
      </c>
      <c r="E742" s="1">
        <v>45116</v>
      </c>
      <c r="F742" t="s">
        <v>14</v>
      </c>
      <c r="G742">
        <v>9561</v>
      </c>
      <c r="H742">
        <v>5098</v>
      </c>
      <c r="I742">
        <v>3.79</v>
      </c>
      <c r="J742">
        <v>68</v>
      </c>
      <c r="K742">
        <f t="shared" ca="1" si="66"/>
        <v>795</v>
      </c>
      <c r="L742" t="str">
        <f t="shared" si="67"/>
        <v>Excellent</v>
      </c>
      <c r="M742" t="str">
        <f>VLOOKUP(D742,'Faculty head'!$A$2:$B$5,2,FALSE)</f>
        <v>Dr. Roy</v>
      </c>
      <c r="N742" t="str">
        <f t="shared" si="68"/>
        <v>YES</v>
      </c>
      <c r="P742" s="6" t="str">
        <f t="shared" si="69"/>
        <v>2023-2024</v>
      </c>
      <c r="S742" t="str">
        <f t="shared" ca="1" si="70"/>
        <v>0</v>
      </c>
      <c r="T742">
        <f t="shared" si="71"/>
        <v>3.79</v>
      </c>
    </row>
    <row r="743" spans="1:20" x14ac:dyDescent="0.3">
      <c r="A743" t="s">
        <v>1507</v>
      </c>
      <c r="B743" t="s">
        <v>1508</v>
      </c>
      <c r="C743" t="s">
        <v>57</v>
      </c>
      <c r="D743" t="s">
        <v>13</v>
      </c>
      <c r="E743" s="1">
        <v>44697</v>
      </c>
      <c r="F743" t="s">
        <v>14</v>
      </c>
      <c r="G743">
        <v>6012</v>
      </c>
      <c r="H743">
        <v>965</v>
      </c>
      <c r="I743">
        <v>2.27</v>
      </c>
      <c r="J743">
        <v>50</v>
      </c>
      <c r="K743">
        <f t="shared" ca="1" si="66"/>
        <v>1214</v>
      </c>
      <c r="L743" t="str">
        <f t="shared" si="67"/>
        <v>Average</v>
      </c>
      <c r="M743" t="str">
        <f>VLOOKUP(D743,'Faculty head'!$A$2:$B$5,2,FALSE)</f>
        <v xml:space="preserve"> Dr. Mehta</v>
      </c>
      <c r="N743" t="str">
        <f t="shared" si="68"/>
        <v>NO</v>
      </c>
      <c r="P743" s="6" t="str">
        <f t="shared" si="69"/>
        <v>2022-2023</v>
      </c>
      <c r="S743" t="str">
        <f t="shared" ca="1" si="70"/>
        <v>0</v>
      </c>
      <c r="T743">
        <f t="shared" si="71"/>
        <v>2.27</v>
      </c>
    </row>
    <row r="744" spans="1:20" x14ac:dyDescent="0.3">
      <c r="A744" t="s">
        <v>1509</v>
      </c>
      <c r="B744" t="s">
        <v>1510</v>
      </c>
      <c r="C744" t="s">
        <v>25</v>
      </c>
      <c r="D744" t="s">
        <v>13</v>
      </c>
      <c r="E744" s="1">
        <v>45148</v>
      </c>
      <c r="F744" t="s">
        <v>14</v>
      </c>
      <c r="G744">
        <v>12717</v>
      </c>
      <c r="H744">
        <v>5005</v>
      </c>
      <c r="I744">
        <v>3.55</v>
      </c>
      <c r="J744">
        <v>61</v>
      </c>
      <c r="K744">
        <f t="shared" ca="1" si="66"/>
        <v>763</v>
      </c>
      <c r="L744" t="str">
        <f t="shared" si="67"/>
        <v>Excellent</v>
      </c>
      <c r="M744" t="str">
        <f>VLOOKUP(D744,'Faculty head'!$A$2:$B$5,2,FALSE)</f>
        <v xml:space="preserve"> Dr. Mehta</v>
      </c>
      <c r="N744" t="str">
        <f t="shared" si="68"/>
        <v>NO</v>
      </c>
      <c r="P744" s="6" t="str">
        <f t="shared" si="69"/>
        <v>2023-2024</v>
      </c>
      <c r="S744" t="str">
        <f t="shared" ca="1" si="70"/>
        <v>0</v>
      </c>
      <c r="T744">
        <f t="shared" si="71"/>
        <v>3.55</v>
      </c>
    </row>
    <row r="745" spans="1:20" x14ac:dyDescent="0.3">
      <c r="A745" t="s">
        <v>1511</v>
      </c>
      <c r="B745" t="s">
        <v>1512</v>
      </c>
      <c r="C745" t="s">
        <v>28</v>
      </c>
      <c r="D745" t="s">
        <v>18</v>
      </c>
      <c r="E745" s="1">
        <v>45062</v>
      </c>
      <c r="F745" t="s">
        <v>14</v>
      </c>
      <c r="G745">
        <v>5344</v>
      </c>
      <c r="H745">
        <v>2596</v>
      </c>
      <c r="I745">
        <v>2.97</v>
      </c>
      <c r="J745">
        <v>108</v>
      </c>
      <c r="K745">
        <f t="shared" ca="1" si="66"/>
        <v>849</v>
      </c>
      <c r="L745" t="str">
        <f t="shared" si="67"/>
        <v>Average</v>
      </c>
      <c r="M745" t="str">
        <f>VLOOKUP(D745,'Faculty head'!$A$2:$B$5,2,FALSE)</f>
        <v>Dr. Roy</v>
      </c>
      <c r="N745" t="str">
        <f t="shared" si="68"/>
        <v>NO</v>
      </c>
      <c r="P745" s="6" t="str">
        <f t="shared" si="69"/>
        <v>2023-2024</v>
      </c>
      <c r="S745" t="str">
        <f t="shared" ca="1" si="70"/>
        <v>0</v>
      </c>
      <c r="T745">
        <f t="shared" si="71"/>
        <v>2.97</v>
      </c>
    </row>
    <row r="746" spans="1:20" x14ac:dyDescent="0.3">
      <c r="A746" t="s">
        <v>1513</v>
      </c>
      <c r="B746" t="s">
        <v>1514</v>
      </c>
      <c r="C746" t="s">
        <v>54</v>
      </c>
      <c r="D746" t="s">
        <v>62</v>
      </c>
      <c r="E746" s="1">
        <v>44804</v>
      </c>
      <c r="F746" t="s">
        <v>14</v>
      </c>
      <c r="G746">
        <v>2025</v>
      </c>
      <c r="H746">
        <v>1760</v>
      </c>
      <c r="I746">
        <v>3.27</v>
      </c>
      <c r="J746">
        <v>23</v>
      </c>
      <c r="K746">
        <f t="shared" ca="1" si="66"/>
        <v>1107</v>
      </c>
      <c r="L746" t="str">
        <f t="shared" si="67"/>
        <v>Good</v>
      </c>
      <c r="M746" t="str">
        <f>VLOOKUP(D746,'Faculty head'!$A$2:$B$5,2,FALSE)</f>
        <v>Dr. Sinha</v>
      </c>
      <c r="N746" t="str">
        <f t="shared" si="68"/>
        <v>YES</v>
      </c>
      <c r="P746" s="6" t="str">
        <f t="shared" si="69"/>
        <v>2022-2023</v>
      </c>
      <c r="S746" t="str">
        <f t="shared" ca="1" si="70"/>
        <v>0</v>
      </c>
      <c r="T746">
        <f t="shared" si="71"/>
        <v>3.27</v>
      </c>
    </row>
    <row r="747" spans="1:20" x14ac:dyDescent="0.3">
      <c r="A747" t="s">
        <v>1515</v>
      </c>
      <c r="B747" t="s">
        <v>1516</v>
      </c>
      <c r="C747" t="s">
        <v>17</v>
      </c>
      <c r="D747" t="s">
        <v>31</v>
      </c>
      <c r="E747" s="1">
        <v>44851</v>
      </c>
      <c r="F747" t="s">
        <v>14</v>
      </c>
      <c r="G747">
        <v>13185</v>
      </c>
      <c r="H747">
        <v>8241</v>
      </c>
      <c r="I747">
        <v>3.51</v>
      </c>
      <c r="J747">
        <v>55</v>
      </c>
      <c r="K747">
        <f t="shared" ca="1" si="66"/>
        <v>1060</v>
      </c>
      <c r="L747" t="str">
        <f t="shared" si="67"/>
        <v>Excellent</v>
      </c>
      <c r="M747" t="str">
        <f>VLOOKUP(D747,'Faculty head'!$A$2:$B$5,2,FALSE)</f>
        <v>Dr. Sharma</v>
      </c>
      <c r="N747" t="str">
        <f t="shared" si="68"/>
        <v>YES</v>
      </c>
      <c r="P747" s="6" t="str">
        <f t="shared" si="69"/>
        <v>2022-2023</v>
      </c>
      <c r="S747" t="str">
        <f t="shared" ca="1" si="70"/>
        <v>0</v>
      </c>
      <c r="T747">
        <f t="shared" si="71"/>
        <v>3.51</v>
      </c>
    </row>
    <row r="748" spans="1:20" x14ac:dyDescent="0.3">
      <c r="A748" t="s">
        <v>1517</v>
      </c>
      <c r="B748" t="s">
        <v>1518</v>
      </c>
      <c r="C748" t="s">
        <v>57</v>
      </c>
      <c r="D748" t="s">
        <v>13</v>
      </c>
      <c r="E748" s="1">
        <v>45369</v>
      </c>
      <c r="F748" t="s">
        <v>14</v>
      </c>
      <c r="G748">
        <v>3683</v>
      </c>
      <c r="H748">
        <v>377</v>
      </c>
      <c r="I748">
        <v>2.8</v>
      </c>
      <c r="J748">
        <v>9</v>
      </c>
      <c r="K748">
        <f t="shared" ca="1" si="66"/>
        <v>542</v>
      </c>
      <c r="L748" t="str">
        <f t="shared" si="67"/>
        <v>Average</v>
      </c>
      <c r="M748" t="str">
        <f>VLOOKUP(D748,'Faculty head'!$A$2:$B$5,2,FALSE)</f>
        <v xml:space="preserve"> Dr. Mehta</v>
      </c>
      <c r="N748" t="str">
        <f t="shared" si="68"/>
        <v>NO</v>
      </c>
      <c r="P748" s="6" t="str">
        <f t="shared" si="69"/>
        <v>2024-2025</v>
      </c>
      <c r="S748" t="str">
        <f t="shared" ca="1" si="70"/>
        <v>0</v>
      </c>
      <c r="T748">
        <f t="shared" si="71"/>
        <v>2.8</v>
      </c>
    </row>
    <row r="749" spans="1:20" x14ac:dyDescent="0.3">
      <c r="A749" t="s">
        <v>1519</v>
      </c>
      <c r="B749" t="s">
        <v>1520</v>
      </c>
      <c r="C749" t="s">
        <v>17</v>
      </c>
      <c r="D749" t="s">
        <v>62</v>
      </c>
      <c r="E749" s="1">
        <v>45087</v>
      </c>
      <c r="F749" t="s">
        <v>14</v>
      </c>
      <c r="G749">
        <v>6337</v>
      </c>
      <c r="H749">
        <v>3748</v>
      </c>
      <c r="I749">
        <v>2.79</v>
      </c>
      <c r="J749">
        <v>38</v>
      </c>
      <c r="K749">
        <f t="shared" ca="1" si="66"/>
        <v>824</v>
      </c>
      <c r="L749" t="str">
        <f t="shared" si="67"/>
        <v>Average</v>
      </c>
      <c r="M749" t="str">
        <f>VLOOKUP(D749,'Faculty head'!$A$2:$B$5,2,FALSE)</f>
        <v>Dr. Sinha</v>
      </c>
      <c r="N749" t="str">
        <f t="shared" si="68"/>
        <v>YES</v>
      </c>
      <c r="P749" s="6" t="str">
        <f t="shared" si="69"/>
        <v>2023-2024</v>
      </c>
      <c r="S749" t="str">
        <f t="shared" ca="1" si="70"/>
        <v>0</v>
      </c>
      <c r="T749">
        <f t="shared" si="71"/>
        <v>2.79</v>
      </c>
    </row>
    <row r="750" spans="1:20" x14ac:dyDescent="0.3">
      <c r="A750" t="s">
        <v>1521</v>
      </c>
      <c r="B750" t="s">
        <v>1522</v>
      </c>
      <c r="C750" t="s">
        <v>28</v>
      </c>
      <c r="D750" t="s">
        <v>13</v>
      </c>
      <c r="E750" s="1">
        <v>44824</v>
      </c>
      <c r="F750" t="s">
        <v>14</v>
      </c>
      <c r="G750">
        <v>10576</v>
      </c>
      <c r="H750">
        <v>4900</v>
      </c>
      <c r="I750">
        <v>3.87</v>
      </c>
      <c r="J750">
        <v>12</v>
      </c>
      <c r="K750">
        <f t="shared" ca="1" si="66"/>
        <v>1087</v>
      </c>
      <c r="L750" t="str">
        <f t="shared" si="67"/>
        <v>Excellent</v>
      </c>
      <c r="M750" t="str">
        <f>VLOOKUP(D750,'Faculty head'!$A$2:$B$5,2,FALSE)</f>
        <v xml:space="preserve"> Dr. Mehta</v>
      </c>
      <c r="N750" t="str">
        <f t="shared" si="68"/>
        <v>NO</v>
      </c>
      <c r="P750" s="6" t="str">
        <f t="shared" si="69"/>
        <v>2022-2023</v>
      </c>
      <c r="S750" t="str">
        <f t="shared" ca="1" si="70"/>
        <v>0</v>
      </c>
      <c r="T750">
        <f t="shared" si="71"/>
        <v>3.87</v>
      </c>
    </row>
    <row r="751" spans="1:20" x14ac:dyDescent="0.3">
      <c r="A751" t="s">
        <v>1523</v>
      </c>
      <c r="B751" t="s">
        <v>1524</v>
      </c>
      <c r="C751" t="s">
        <v>57</v>
      </c>
      <c r="D751" t="s">
        <v>31</v>
      </c>
      <c r="E751" s="1">
        <v>45082</v>
      </c>
      <c r="F751" t="s">
        <v>19</v>
      </c>
      <c r="G751">
        <v>13691</v>
      </c>
      <c r="H751">
        <v>883</v>
      </c>
      <c r="I751">
        <v>2.06</v>
      </c>
      <c r="J751">
        <v>76</v>
      </c>
      <c r="K751">
        <f t="shared" ca="1" si="66"/>
        <v>0</v>
      </c>
      <c r="L751" t="str">
        <f t="shared" si="67"/>
        <v>Average</v>
      </c>
      <c r="M751" t="str">
        <f>VLOOKUP(D751,'Faculty head'!$A$2:$B$5,2,FALSE)</f>
        <v>Dr. Sharma</v>
      </c>
      <c r="N751" t="str">
        <f t="shared" si="68"/>
        <v>NO</v>
      </c>
      <c r="P751" s="6" t="str">
        <f t="shared" si="69"/>
        <v>2023-2024</v>
      </c>
      <c r="S751">
        <f t="shared" ca="1" si="70"/>
        <v>829</v>
      </c>
      <c r="T751">
        <f t="shared" si="71"/>
        <v>2.06</v>
      </c>
    </row>
    <row r="752" spans="1:20" x14ac:dyDescent="0.3">
      <c r="A752" t="s">
        <v>1525</v>
      </c>
      <c r="B752" t="s">
        <v>1526</v>
      </c>
      <c r="C752" t="s">
        <v>57</v>
      </c>
      <c r="D752" t="s">
        <v>18</v>
      </c>
      <c r="E752" s="1">
        <v>45379</v>
      </c>
      <c r="F752" t="s">
        <v>14</v>
      </c>
      <c r="G752">
        <v>10341</v>
      </c>
      <c r="H752">
        <v>7548</v>
      </c>
      <c r="I752">
        <v>2.59</v>
      </c>
      <c r="J752">
        <v>55</v>
      </c>
      <c r="K752">
        <f t="shared" ca="1" si="66"/>
        <v>532</v>
      </c>
      <c r="L752" t="str">
        <f t="shared" si="67"/>
        <v>Average</v>
      </c>
      <c r="M752" t="str">
        <f>VLOOKUP(D752,'Faculty head'!$A$2:$B$5,2,FALSE)</f>
        <v>Dr. Roy</v>
      </c>
      <c r="N752" t="str">
        <f t="shared" si="68"/>
        <v>YES</v>
      </c>
      <c r="P752" s="6" t="str">
        <f t="shared" si="69"/>
        <v>2024-2025</v>
      </c>
      <c r="S752" t="str">
        <f t="shared" ca="1" si="70"/>
        <v>0</v>
      </c>
      <c r="T752">
        <f t="shared" si="71"/>
        <v>2.59</v>
      </c>
    </row>
    <row r="753" spans="1:20" x14ac:dyDescent="0.3">
      <c r="A753" t="s">
        <v>1527</v>
      </c>
      <c r="B753" t="s">
        <v>1528</v>
      </c>
      <c r="C753" t="s">
        <v>57</v>
      </c>
      <c r="D753" t="s">
        <v>18</v>
      </c>
      <c r="E753" s="1">
        <v>44573</v>
      </c>
      <c r="F753" t="s">
        <v>14</v>
      </c>
      <c r="G753">
        <v>6833</v>
      </c>
      <c r="H753">
        <v>3054</v>
      </c>
      <c r="I753">
        <v>3.59</v>
      </c>
      <c r="J753">
        <v>100</v>
      </c>
      <c r="K753">
        <f t="shared" ca="1" si="66"/>
        <v>1338</v>
      </c>
      <c r="L753" t="str">
        <f t="shared" si="67"/>
        <v>Excellent</v>
      </c>
      <c r="M753" t="str">
        <f>VLOOKUP(D753,'Faculty head'!$A$2:$B$5,2,FALSE)</f>
        <v>Dr. Roy</v>
      </c>
      <c r="N753" t="str">
        <f t="shared" si="68"/>
        <v>NO</v>
      </c>
      <c r="P753" s="6" t="str">
        <f t="shared" si="69"/>
        <v>2022-2023</v>
      </c>
      <c r="S753" t="str">
        <f t="shared" ca="1" si="70"/>
        <v>0</v>
      </c>
      <c r="T753">
        <f t="shared" si="71"/>
        <v>3.59</v>
      </c>
    </row>
    <row r="754" spans="1:20" x14ac:dyDescent="0.3">
      <c r="A754" t="s">
        <v>1529</v>
      </c>
      <c r="B754" t="s">
        <v>1530</v>
      </c>
      <c r="C754" t="s">
        <v>22</v>
      </c>
      <c r="D754" t="s">
        <v>62</v>
      </c>
      <c r="E754" s="1">
        <v>45300</v>
      </c>
      <c r="F754" t="s">
        <v>14</v>
      </c>
      <c r="G754">
        <v>11055</v>
      </c>
      <c r="H754">
        <v>9037</v>
      </c>
      <c r="I754">
        <v>3.57</v>
      </c>
      <c r="J754">
        <v>60</v>
      </c>
      <c r="K754">
        <f t="shared" ca="1" si="66"/>
        <v>611</v>
      </c>
      <c r="L754" t="str">
        <f t="shared" si="67"/>
        <v>Excellent</v>
      </c>
      <c r="M754" t="str">
        <f>VLOOKUP(D754,'Faculty head'!$A$2:$B$5,2,FALSE)</f>
        <v>Dr. Sinha</v>
      </c>
      <c r="N754" t="str">
        <f t="shared" si="68"/>
        <v>YES</v>
      </c>
      <c r="P754" s="6" t="str">
        <f t="shared" si="69"/>
        <v>2024-2025</v>
      </c>
      <c r="S754" t="str">
        <f t="shared" ca="1" si="70"/>
        <v>0</v>
      </c>
      <c r="T754">
        <f t="shared" si="71"/>
        <v>3.57</v>
      </c>
    </row>
    <row r="755" spans="1:20" x14ac:dyDescent="0.3">
      <c r="A755" t="s">
        <v>1531</v>
      </c>
      <c r="B755" t="s">
        <v>1532</v>
      </c>
      <c r="C755" t="s">
        <v>57</v>
      </c>
      <c r="D755" t="s">
        <v>62</v>
      </c>
      <c r="E755" s="1">
        <v>44895</v>
      </c>
      <c r="F755" t="s">
        <v>14</v>
      </c>
      <c r="G755">
        <v>4932</v>
      </c>
      <c r="H755">
        <v>5140</v>
      </c>
      <c r="I755">
        <v>2.15</v>
      </c>
      <c r="J755">
        <v>16</v>
      </c>
      <c r="K755">
        <f t="shared" ca="1" si="66"/>
        <v>1016</v>
      </c>
      <c r="L755" t="str">
        <f t="shared" si="67"/>
        <v>Average</v>
      </c>
      <c r="M755" t="str">
        <f>VLOOKUP(D755,'Faculty head'!$A$2:$B$5,2,FALSE)</f>
        <v>Dr. Sinha</v>
      </c>
      <c r="N755" t="str">
        <f t="shared" si="68"/>
        <v>YES</v>
      </c>
      <c r="P755" s="6" t="str">
        <f t="shared" si="69"/>
        <v>2022-2023</v>
      </c>
      <c r="S755" t="str">
        <f t="shared" ca="1" si="70"/>
        <v>0</v>
      </c>
      <c r="T755">
        <f t="shared" si="71"/>
        <v>2.15</v>
      </c>
    </row>
    <row r="756" spans="1:20" x14ac:dyDescent="0.3">
      <c r="A756" t="s">
        <v>1533</v>
      </c>
      <c r="B756" t="s">
        <v>1534</v>
      </c>
      <c r="C756" t="s">
        <v>22</v>
      </c>
      <c r="D756" t="s">
        <v>62</v>
      </c>
      <c r="E756" s="1">
        <v>45444</v>
      </c>
      <c r="F756" t="s">
        <v>14</v>
      </c>
      <c r="G756">
        <v>11129</v>
      </c>
      <c r="H756">
        <v>7535</v>
      </c>
      <c r="I756">
        <v>2.5499999999999998</v>
      </c>
      <c r="J756">
        <v>103</v>
      </c>
      <c r="K756">
        <f t="shared" ca="1" si="66"/>
        <v>467</v>
      </c>
      <c r="L756" t="str">
        <f t="shared" si="67"/>
        <v>Average</v>
      </c>
      <c r="M756" t="str">
        <f>VLOOKUP(D756,'Faculty head'!$A$2:$B$5,2,FALSE)</f>
        <v>Dr. Sinha</v>
      </c>
      <c r="N756" t="str">
        <f t="shared" si="68"/>
        <v>YES</v>
      </c>
      <c r="P756" s="6" t="str">
        <f t="shared" si="69"/>
        <v>2024-2025</v>
      </c>
      <c r="S756" t="str">
        <f t="shared" ca="1" si="70"/>
        <v>0</v>
      </c>
      <c r="T756">
        <f t="shared" si="71"/>
        <v>2.5499999999999998</v>
      </c>
    </row>
    <row r="757" spans="1:20" x14ac:dyDescent="0.3">
      <c r="A757" t="s">
        <v>1535</v>
      </c>
      <c r="B757" t="s">
        <v>1536</v>
      </c>
      <c r="C757" t="s">
        <v>28</v>
      </c>
      <c r="D757" t="s">
        <v>13</v>
      </c>
      <c r="E757" s="1">
        <v>44862</v>
      </c>
      <c r="F757" t="s">
        <v>39</v>
      </c>
      <c r="G757">
        <v>6819</v>
      </c>
      <c r="H757">
        <v>1912</v>
      </c>
      <c r="I757">
        <v>3.5</v>
      </c>
      <c r="J757">
        <v>106</v>
      </c>
      <c r="K757">
        <f t="shared" ca="1" si="66"/>
        <v>0</v>
      </c>
      <c r="L757" t="str">
        <f t="shared" si="67"/>
        <v>Excellent</v>
      </c>
      <c r="M757" t="str">
        <f>VLOOKUP(D757,'Faculty head'!$A$2:$B$5,2,FALSE)</f>
        <v xml:space="preserve"> Dr. Mehta</v>
      </c>
      <c r="N757" t="str">
        <f t="shared" si="68"/>
        <v>NO</v>
      </c>
      <c r="P757" s="6" t="str">
        <f t="shared" si="69"/>
        <v>2022-2023</v>
      </c>
      <c r="S757" t="str">
        <f t="shared" ca="1" si="70"/>
        <v>0</v>
      </c>
      <c r="T757">
        <f t="shared" si="71"/>
        <v>3.5</v>
      </c>
    </row>
    <row r="758" spans="1:20" x14ac:dyDescent="0.3">
      <c r="A758" t="s">
        <v>1537</v>
      </c>
      <c r="B758" t="s">
        <v>1538</v>
      </c>
      <c r="C758" t="s">
        <v>28</v>
      </c>
      <c r="D758" t="s">
        <v>13</v>
      </c>
      <c r="E758" s="1">
        <v>44843</v>
      </c>
      <c r="F758" t="s">
        <v>19</v>
      </c>
      <c r="G758">
        <v>2016</v>
      </c>
      <c r="H758">
        <v>3726</v>
      </c>
      <c r="I758">
        <v>2.34</v>
      </c>
      <c r="J758">
        <v>68</v>
      </c>
      <c r="K758">
        <f t="shared" ca="1" si="66"/>
        <v>0</v>
      </c>
      <c r="L758" t="str">
        <f t="shared" si="67"/>
        <v>Average</v>
      </c>
      <c r="M758" t="str">
        <f>VLOOKUP(D758,'Faculty head'!$A$2:$B$5,2,FALSE)</f>
        <v xml:space="preserve"> Dr. Mehta</v>
      </c>
      <c r="N758" t="str">
        <f t="shared" si="68"/>
        <v>YES</v>
      </c>
      <c r="P758" s="6" t="str">
        <f t="shared" si="69"/>
        <v>2022-2023</v>
      </c>
      <c r="S758">
        <f t="shared" ca="1" si="70"/>
        <v>1068</v>
      </c>
      <c r="T758">
        <f t="shared" si="71"/>
        <v>2.34</v>
      </c>
    </row>
    <row r="759" spans="1:20" x14ac:dyDescent="0.3">
      <c r="A759" t="s">
        <v>1539</v>
      </c>
      <c r="B759" t="s">
        <v>1540</v>
      </c>
      <c r="C759" t="s">
        <v>57</v>
      </c>
      <c r="D759" t="s">
        <v>31</v>
      </c>
      <c r="E759" s="1">
        <v>44686</v>
      </c>
      <c r="F759" t="s">
        <v>19</v>
      </c>
      <c r="G759">
        <v>4792</v>
      </c>
      <c r="H759">
        <v>8258</v>
      </c>
      <c r="I759">
        <v>2.34</v>
      </c>
      <c r="J759">
        <v>62</v>
      </c>
      <c r="K759">
        <f t="shared" ca="1" si="66"/>
        <v>0</v>
      </c>
      <c r="L759" t="str">
        <f t="shared" si="67"/>
        <v>Average</v>
      </c>
      <c r="M759" t="str">
        <f>VLOOKUP(D759,'Faculty head'!$A$2:$B$5,2,FALSE)</f>
        <v>Dr. Sharma</v>
      </c>
      <c r="N759" t="str">
        <f t="shared" si="68"/>
        <v>YES</v>
      </c>
      <c r="P759" s="6" t="str">
        <f t="shared" si="69"/>
        <v>2022-2023</v>
      </c>
      <c r="S759">
        <f t="shared" ca="1" si="70"/>
        <v>1225</v>
      </c>
      <c r="T759">
        <f t="shared" si="71"/>
        <v>2.34</v>
      </c>
    </row>
    <row r="760" spans="1:20" x14ac:dyDescent="0.3">
      <c r="A760" t="s">
        <v>1541</v>
      </c>
      <c r="B760" t="s">
        <v>1542</v>
      </c>
      <c r="C760" t="s">
        <v>57</v>
      </c>
      <c r="D760" t="s">
        <v>31</v>
      </c>
      <c r="E760" s="1">
        <v>44713</v>
      </c>
      <c r="F760" t="s">
        <v>19</v>
      </c>
      <c r="G760">
        <v>11623</v>
      </c>
      <c r="H760">
        <v>4266</v>
      </c>
      <c r="I760">
        <v>2.66</v>
      </c>
      <c r="J760">
        <v>104</v>
      </c>
      <c r="K760">
        <f t="shared" ca="1" si="66"/>
        <v>0</v>
      </c>
      <c r="L760" t="str">
        <f t="shared" si="67"/>
        <v>Average</v>
      </c>
      <c r="M760" t="str">
        <f>VLOOKUP(D760,'Faculty head'!$A$2:$B$5,2,FALSE)</f>
        <v>Dr. Sharma</v>
      </c>
      <c r="N760" t="str">
        <f t="shared" si="68"/>
        <v>NO</v>
      </c>
      <c r="P760" s="6" t="str">
        <f t="shared" si="69"/>
        <v>2022-2023</v>
      </c>
      <c r="S760">
        <f t="shared" ca="1" si="70"/>
        <v>1198</v>
      </c>
      <c r="T760">
        <f t="shared" si="71"/>
        <v>2.66</v>
      </c>
    </row>
    <row r="761" spans="1:20" x14ac:dyDescent="0.3">
      <c r="A761" t="s">
        <v>1543</v>
      </c>
      <c r="B761" t="s">
        <v>1544</v>
      </c>
      <c r="C761" t="s">
        <v>25</v>
      </c>
      <c r="D761" t="s">
        <v>31</v>
      </c>
      <c r="E761" s="1">
        <v>44912</v>
      </c>
      <c r="F761" t="s">
        <v>14</v>
      </c>
      <c r="G761">
        <v>8319</v>
      </c>
      <c r="H761">
        <v>8308</v>
      </c>
      <c r="I761">
        <v>2.27</v>
      </c>
      <c r="J761">
        <v>50</v>
      </c>
      <c r="K761">
        <f t="shared" ca="1" si="66"/>
        <v>999</v>
      </c>
      <c r="L761" t="str">
        <f t="shared" si="67"/>
        <v>Average</v>
      </c>
      <c r="M761" t="str">
        <f>VLOOKUP(D761,'Faculty head'!$A$2:$B$5,2,FALSE)</f>
        <v>Dr. Sharma</v>
      </c>
      <c r="N761" t="str">
        <f t="shared" si="68"/>
        <v>YES</v>
      </c>
      <c r="P761" s="6" t="str">
        <f t="shared" si="69"/>
        <v>2022-2023</v>
      </c>
      <c r="S761" t="str">
        <f t="shared" ca="1" si="70"/>
        <v>0</v>
      </c>
      <c r="T761">
        <f t="shared" si="71"/>
        <v>2.27</v>
      </c>
    </row>
    <row r="762" spans="1:20" x14ac:dyDescent="0.3">
      <c r="A762" t="s">
        <v>1545</v>
      </c>
      <c r="B762" t="s">
        <v>1546</v>
      </c>
      <c r="C762" t="s">
        <v>12</v>
      </c>
      <c r="D762" t="s">
        <v>13</v>
      </c>
      <c r="E762" s="1">
        <v>45045</v>
      </c>
      <c r="F762" t="s">
        <v>14</v>
      </c>
      <c r="G762">
        <v>8191</v>
      </c>
      <c r="H762">
        <v>3306</v>
      </c>
      <c r="I762">
        <v>2.2400000000000002</v>
      </c>
      <c r="J762">
        <v>73</v>
      </c>
      <c r="K762">
        <f t="shared" ca="1" si="66"/>
        <v>866</v>
      </c>
      <c r="L762" t="str">
        <f t="shared" si="67"/>
        <v>Average</v>
      </c>
      <c r="M762" t="str">
        <f>VLOOKUP(D762,'Faculty head'!$A$2:$B$5,2,FALSE)</f>
        <v xml:space="preserve"> Dr. Mehta</v>
      </c>
      <c r="N762" t="str">
        <f t="shared" si="68"/>
        <v>NO</v>
      </c>
      <c r="P762" s="6" t="str">
        <f t="shared" si="69"/>
        <v>2023-2024</v>
      </c>
      <c r="S762" t="str">
        <f t="shared" ca="1" si="70"/>
        <v>0</v>
      </c>
      <c r="T762">
        <f t="shared" si="71"/>
        <v>2.2400000000000002</v>
      </c>
    </row>
    <row r="763" spans="1:20" x14ac:dyDescent="0.3">
      <c r="A763" t="s">
        <v>1547</v>
      </c>
      <c r="B763" t="s">
        <v>1548</v>
      </c>
      <c r="C763" t="s">
        <v>22</v>
      </c>
      <c r="D763" t="s">
        <v>13</v>
      </c>
      <c r="E763" s="1">
        <v>44802</v>
      </c>
      <c r="F763" t="s">
        <v>14</v>
      </c>
      <c r="G763">
        <v>7244</v>
      </c>
      <c r="H763">
        <v>2886</v>
      </c>
      <c r="I763">
        <v>3.52</v>
      </c>
      <c r="J763">
        <v>57</v>
      </c>
      <c r="K763">
        <f t="shared" ca="1" si="66"/>
        <v>1109</v>
      </c>
      <c r="L763" t="str">
        <f t="shared" si="67"/>
        <v>Excellent</v>
      </c>
      <c r="M763" t="str">
        <f>VLOOKUP(D763,'Faculty head'!$A$2:$B$5,2,FALSE)</f>
        <v xml:space="preserve"> Dr. Mehta</v>
      </c>
      <c r="N763" t="str">
        <f t="shared" si="68"/>
        <v>NO</v>
      </c>
      <c r="P763" s="6" t="str">
        <f t="shared" si="69"/>
        <v>2022-2023</v>
      </c>
      <c r="S763" t="str">
        <f t="shared" ca="1" si="70"/>
        <v>0</v>
      </c>
      <c r="T763">
        <f t="shared" si="71"/>
        <v>3.52</v>
      </c>
    </row>
    <row r="764" spans="1:20" x14ac:dyDescent="0.3">
      <c r="A764" t="s">
        <v>1549</v>
      </c>
      <c r="B764" t="s">
        <v>1550</v>
      </c>
      <c r="C764" t="s">
        <v>25</v>
      </c>
      <c r="D764" t="s">
        <v>13</v>
      </c>
      <c r="E764" s="1">
        <v>44787</v>
      </c>
      <c r="F764" t="s">
        <v>14</v>
      </c>
      <c r="G764">
        <v>9367</v>
      </c>
      <c r="H764">
        <v>4635</v>
      </c>
      <c r="I764">
        <v>3.44</v>
      </c>
      <c r="J764">
        <v>74</v>
      </c>
      <c r="K764">
        <f t="shared" ca="1" si="66"/>
        <v>1124</v>
      </c>
      <c r="L764" t="str">
        <f t="shared" si="67"/>
        <v>Good</v>
      </c>
      <c r="M764" t="str">
        <f>VLOOKUP(D764,'Faculty head'!$A$2:$B$5,2,FALSE)</f>
        <v xml:space="preserve"> Dr. Mehta</v>
      </c>
      <c r="N764" t="str">
        <f t="shared" si="68"/>
        <v>NO</v>
      </c>
      <c r="P764" s="6" t="str">
        <f t="shared" si="69"/>
        <v>2022-2023</v>
      </c>
      <c r="S764" t="str">
        <f t="shared" ca="1" si="70"/>
        <v>0</v>
      </c>
      <c r="T764">
        <f t="shared" si="71"/>
        <v>3.44</v>
      </c>
    </row>
    <row r="765" spans="1:20" x14ac:dyDescent="0.3">
      <c r="A765" t="s">
        <v>1551</v>
      </c>
      <c r="B765" t="s">
        <v>1552</v>
      </c>
      <c r="C765" t="s">
        <v>25</v>
      </c>
      <c r="D765" t="s">
        <v>13</v>
      </c>
      <c r="E765" s="1">
        <v>45311</v>
      </c>
      <c r="F765" t="s">
        <v>14</v>
      </c>
      <c r="G765">
        <v>10808</v>
      </c>
      <c r="H765">
        <v>7607</v>
      </c>
      <c r="I765">
        <v>3.05</v>
      </c>
      <c r="J765">
        <v>0</v>
      </c>
      <c r="K765">
        <f t="shared" ca="1" si="66"/>
        <v>600</v>
      </c>
      <c r="L765" t="str">
        <f t="shared" si="67"/>
        <v>Good</v>
      </c>
      <c r="M765" t="str">
        <f>VLOOKUP(D765,'Faculty head'!$A$2:$B$5,2,FALSE)</f>
        <v xml:space="preserve"> Dr. Mehta</v>
      </c>
      <c r="N765" t="str">
        <f t="shared" si="68"/>
        <v>YES</v>
      </c>
      <c r="P765" s="6" t="str">
        <f t="shared" si="69"/>
        <v>2024-2025</v>
      </c>
      <c r="S765" t="str">
        <f t="shared" ca="1" si="70"/>
        <v>0</v>
      </c>
      <c r="T765">
        <f t="shared" si="71"/>
        <v>3.05</v>
      </c>
    </row>
    <row r="766" spans="1:20" x14ac:dyDescent="0.3">
      <c r="A766" t="s">
        <v>1553</v>
      </c>
      <c r="B766" t="s">
        <v>1554</v>
      </c>
      <c r="C766" t="s">
        <v>28</v>
      </c>
      <c r="D766" t="s">
        <v>13</v>
      </c>
      <c r="E766" s="1">
        <v>45003</v>
      </c>
      <c r="F766" t="s">
        <v>14</v>
      </c>
      <c r="G766">
        <v>8446</v>
      </c>
      <c r="H766">
        <v>1368</v>
      </c>
      <c r="I766">
        <v>2.1</v>
      </c>
      <c r="J766">
        <v>112</v>
      </c>
      <c r="K766">
        <f t="shared" ca="1" si="66"/>
        <v>908</v>
      </c>
      <c r="L766" t="str">
        <f t="shared" si="67"/>
        <v>Average</v>
      </c>
      <c r="M766" t="str">
        <f>VLOOKUP(D766,'Faculty head'!$A$2:$B$5,2,FALSE)</f>
        <v xml:space="preserve"> Dr. Mehta</v>
      </c>
      <c r="N766" t="str">
        <f t="shared" si="68"/>
        <v>NO</v>
      </c>
      <c r="P766" s="6" t="str">
        <f t="shared" si="69"/>
        <v>2023-2024</v>
      </c>
      <c r="S766" t="str">
        <f t="shared" ca="1" si="70"/>
        <v>0</v>
      </c>
      <c r="T766">
        <f t="shared" si="71"/>
        <v>2.1</v>
      </c>
    </row>
    <row r="767" spans="1:20" x14ac:dyDescent="0.3">
      <c r="A767" t="s">
        <v>1555</v>
      </c>
      <c r="B767" t="s">
        <v>1556</v>
      </c>
      <c r="C767" t="s">
        <v>28</v>
      </c>
      <c r="D767" t="s">
        <v>13</v>
      </c>
      <c r="E767" s="1">
        <v>45285</v>
      </c>
      <c r="F767" t="s">
        <v>14</v>
      </c>
      <c r="G767">
        <v>2490</v>
      </c>
      <c r="H767">
        <v>8720</v>
      </c>
      <c r="I767">
        <v>2.14</v>
      </c>
      <c r="J767">
        <v>12</v>
      </c>
      <c r="K767">
        <f t="shared" ca="1" si="66"/>
        <v>626</v>
      </c>
      <c r="L767" t="str">
        <f t="shared" si="67"/>
        <v>Average</v>
      </c>
      <c r="M767" t="str">
        <f>VLOOKUP(D767,'Faculty head'!$A$2:$B$5,2,FALSE)</f>
        <v xml:space="preserve"> Dr. Mehta</v>
      </c>
      <c r="N767" t="str">
        <f t="shared" si="68"/>
        <v>YES</v>
      </c>
      <c r="P767" s="6" t="str">
        <f t="shared" si="69"/>
        <v>2023-2024</v>
      </c>
      <c r="S767" t="str">
        <f t="shared" ca="1" si="70"/>
        <v>0</v>
      </c>
      <c r="T767">
        <f t="shared" si="71"/>
        <v>2.14</v>
      </c>
    </row>
    <row r="768" spans="1:20" x14ac:dyDescent="0.3">
      <c r="A768" t="s">
        <v>1557</v>
      </c>
      <c r="B768" t="s">
        <v>1558</v>
      </c>
      <c r="C768" t="s">
        <v>22</v>
      </c>
      <c r="D768" t="s">
        <v>31</v>
      </c>
      <c r="E768" s="1">
        <v>44728</v>
      </c>
      <c r="F768" t="s">
        <v>19</v>
      </c>
      <c r="G768">
        <v>11291</v>
      </c>
      <c r="H768">
        <v>3997</v>
      </c>
      <c r="I768">
        <v>2.1</v>
      </c>
      <c r="J768">
        <v>74</v>
      </c>
      <c r="K768">
        <f t="shared" ca="1" si="66"/>
        <v>0</v>
      </c>
      <c r="L768" t="str">
        <f t="shared" si="67"/>
        <v>Average</v>
      </c>
      <c r="M768" t="str">
        <f>VLOOKUP(D768,'Faculty head'!$A$2:$B$5,2,FALSE)</f>
        <v>Dr. Sharma</v>
      </c>
      <c r="N768" t="str">
        <f t="shared" si="68"/>
        <v>NO</v>
      </c>
      <c r="P768" s="6" t="str">
        <f t="shared" si="69"/>
        <v>2022-2023</v>
      </c>
      <c r="S768">
        <f t="shared" ca="1" si="70"/>
        <v>1183</v>
      </c>
      <c r="T768">
        <f t="shared" si="71"/>
        <v>2.1</v>
      </c>
    </row>
    <row r="769" spans="1:20" x14ac:dyDescent="0.3">
      <c r="A769" t="s">
        <v>1559</v>
      </c>
      <c r="B769" t="s">
        <v>1560</v>
      </c>
      <c r="C769" t="s">
        <v>28</v>
      </c>
      <c r="D769" t="s">
        <v>18</v>
      </c>
      <c r="E769" s="1">
        <v>44824</v>
      </c>
      <c r="F769" t="s">
        <v>14</v>
      </c>
      <c r="G769">
        <v>4470</v>
      </c>
      <c r="H769">
        <v>5720</v>
      </c>
      <c r="I769">
        <v>2.62</v>
      </c>
      <c r="J769">
        <v>24</v>
      </c>
      <c r="K769">
        <f t="shared" ca="1" si="66"/>
        <v>1087</v>
      </c>
      <c r="L769" t="str">
        <f t="shared" si="67"/>
        <v>Average</v>
      </c>
      <c r="M769" t="str">
        <f>VLOOKUP(D769,'Faculty head'!$A$2:$B$5,2,FALSE)</f>
        <v>Dr. Roy</v>
      </c>
      <c r="N769" t="str">
        <f t="shared" si="68"/>
        <v>YES</v>
      </c>
      <c r="P769" s="6" t="str">
        <f t="shared" si="69"/>
        <v>2022-2023</v>
      </c>
      <c r="S769" t="str">
        <f t="shared" ca="1" si="70"/>
        <v>0</v>
      </c>
      <c r="T769">
        <f t="shared" si="71"/>
        <v>2.62</v>
      </c>
    </row>
    <row r="770" spans="1:20" x14ac:dyDescent="0.3">
      <c r="A770" t="s">
        <v>1561</v>
      </c>
      <c r="B770" t="s">
        <v>1562</v>
      </c>
      <c r="C770" t="s">
        <v>22</v>
      </c>
      <c r="D770" t="s">
        <v>62</v>
      </c>
      <c r="E770" s="1">
        <v>45036</v>
      </c>
      <c r="F770" t="s">
        <v>39</v>
      </c>
      <c r="G770">
        <v>8068</v>
      </c>
      <c r="H770">
        <v>1190</v>
      </c>
      <c r="I770">
        <v>3.28</v>
      </c>
      <c r="J770">
        <v>39</v>
      </c>
      <c r="K770">
        <f t="shared" ca="1" si="66"/>
        <v>0</v>
      </c>
      <c r="L770" t="str">
        <f t="shared" si="67"/>
        <v>Good</v>
      </c>
      <c r="M770" t="str">
        <f>VLOOKUP(D770,'Faculty head'!$A$2:$B$5,2,FALSE)</f>
        <v>Dr. Sinha</v>
      </c>
      <c r="N770" t="str">
        <f t="shared" si="68"/>
        <v>NO</v>
      </c>
      <c r="P770" s="6" t="str">
        <f t="shared" si="69"/>
        <v>2023-2024</v>
      </c>
      <c r="S770" t="str">
        <f t="shared" ca="1" si="70"/>
        <v>0</v>
      </c>
      <c r="T770">
        <f t="shared" si="71"/>
        <v>3.28</v>
      </c>
    </row>
    <row r="771" spans="1:20" x14ac:dyDescent="0.3">
      <c r="A771" t="s">
        <v>1563</v>
      </c>
      <c r="B771" t="s">
        <v>1564</v>
      </c>
      <c r="C771" t="s">
        <v>54</v>
      </c>
      <c r="D771" t="s">
        <v>18</v>
      </c>
      <c r="E771" s="1">
        <v>44765</v>
      </c>
      <c r="F771" t="s">
        <v>19</v>
      </c>
      <c r="G771">
        <v>2556</v>
      </c>
      <c r="H771">
        <v>3049</v>
      </c>
      <c r="I771">
        <v>3.23</v>
      </c>
      <c r="J771">
        <v>66</v>
      </c>
      <c r="K771">
        <f t="shared" ref="K771:K834" ca="1" si="72">IF(F771="Enrolled",TODAY()-E771,0)</f>
        <v>0</v>
      </c>
      <c r="L771" t="str">
        <f t="shared" ref="L771:L834" si="73">_xlfn.IFS(I771&gt;=3.5,"Excellent",I771&gt;=3,"Good",I771&gt;=2,"Average",I771&lt;2,"Poor")</f>
        <v>Good</v>
      </c>
      <c r="M771" t="str">
        <f>VLOOKUP(D771,'Faculty head'!$A$2:$B$5,2,FALSE)</f>
        <v>Dr. Roy</v>
      </c>
      <c r="N771" t="str">
        <f t="shared" ref="N771:N834" si="74">IF(H771&gt;=0.5*G771,"YES","NO")</f>
        <v>YES</v>
      </c>
      <c r="P771" s="6" t="str">
        <f t="shared" ref="P771:P834" si="75">YEAR(E771) &amp; "-" &amp; (YEAR(E771)+1)</f>
        <v>2022-2023</v>
      </c>
      <c r="S771">
        <f t="shared" ref="S771:S834" ca="1" si="76">IF(F771="Completed", TODAY()-E771, "0")</f>
        <v>1146</v>
      </c>
      <c r="T771">
        <f t="shared" ref="T771:T834" si="77">INDEX(I:I, MATCH(A771, A:A, 0))</f>
        <v>3.23</v>
      </c>
    </row>
    <row r="772" spans="1:20" x14ac:dyDescent="0.3">
      <c r="A772" t="s">
        <v>1565</v>
      </c>
      <c r="B772" t="s">
        <v>1566</v>
      </c>
      <c r="C772" t="s">
        <v>17</v>
      </c>
      <c r="D772" t="s">
        <v>31</v>
      </c>
      <c r="E772" s="1">
        <v>45205</v>
      </c>
      <c r="F772" t="s">
        <v>19</v>
      </c>
      <c r="G772">
        <v>13388</v>
      </c>
      <c r="H772">
        <v>4708</v>
      </c>
      <c r="I772">
        <v>2.65</v>
      </c>
      <c r="J772">
        <v>114</v>
      </c>
      <c r="K772">
        <f t="shared" ca="1" si="72"/>
        <v>0</v>
      </c>
      <c r="L772" t="str">
        <f t="shared" si="73"/>
        <v>Average</v>
      </c>
      <c r="M772" t="str">
        <f>VLOOKUP(D772,'Faculty head'!$A$2:$B$5,2,FALSE)</f>
        <v>Dr. Sharma</v>
      </c>
      <c r="N772" t="str">
        <f t="shared" si="74"/>
        <v>NO</v>
      </c>
      <c r="P772" s="6" t="str">
        <f t="shared" si="75"/>
        <v>2023-2024</v>
      </c>
      <c r="S772">
        <f t="shared" ca="1" si="76"/>
        <v>706</v>
      </c>
      <c r="T772">
        <f t="shared" si="77"/>
        <v>2.65</v>
      </c>
    </row>
    <row r="773" spans="1:20" x14ac:dyDescent="0.3">
      <c r="A773" t="s">
        <v>1567</v>
      </c>
      <c r="B773" t="s">
        <v>1568</v>
      </c>
      <c r="C773" t="s">
        <v>22</v>
      </c>
      <c r="D773" t="s">
        <v>13</v>
      </c>
      <c r="E773" s="1">
        <v>45350</v>
      </c>
      <c r="F773" t="s">
        <v>14</v>
      </c>
      <c r="G773">
        <v>8490</v>
      </c>
      <c r="H773">
        <v>5406</v>
      </c>
      <c r="I773">
        <v>3.29</v>
      </c>
      <c r="J773">
        <v>51</v>
      </c>
      <c r="K773">
        <f t="shared" ca="1" si="72"/>
        <v>561</v>
      </c>
      <c r="L773" t="str">
        <f t="shared" si="73"/>
        <v>Good</v>
      </c>
      <c r="M773" t="str">
        <f>VLOOKUP(D773,'Faculty head'!$A$2:$B$5,2,FALSE)</f>
        <v xml:space="preserve"> Dr. Mehta</v>
      </c>
      <c r="N773" t="str">
        <f t="shared" si="74"/>
        <v>YES</v>
      </c>
      <c r="P773" s="6" t="str">
        <f t="shared" si="75"/>
        <v>2024-2025</v>
      </c>
      <c r="S773" t="str">
        <f t="shared" ca="1" si="76"/>
        <v>0</v>
      </c>
      <c r="T773">
        <f t="shared" si="77"/>
        <v>3.29</v>
      </c>
    </row>
    <row r="774" spans="1:20" x14ac:dyDescent="0.3">
      <c r="A774" t="s">
        <v>1569</v>
      </c>
      <c r="B774" t="s">
        <v>1570</v>
      </c>
      <c r="C774" t="s">
        <v>17</v>
      </c>
      <c r="D774" t="s">
        <v>31</v>
      </c>
      <c r="E774" s="1">
        <v>45355</v>
      </c>
      <c r="F774" t="s">
        <v>14</v>
      </c>
      <c r="G774">
        <v>5597</v>
      </c>
      <c r="H774">
        <v>449</v>
      </c>
      <c r="I774">
        <v>3.8</v>
      </c>
      <c r="J774">
        <v>106</v>
      </c>
      <c r="K774">
        <f t="shared" ca="1" si="72"/>
        <v>556</v>
      </c>
      <c r="L774" t="str">
        <f t="shared" si="73"/>
        <v>Excellent</v>
      </c>
      <c r="M774" t="str">
        <f>VLOOKUP(D774,'Faculty head'!$A$2:$B$5,2,FALSE)</f>
        <v>Dr. Sharma</v>
      </c>
      <c r="N774" t="str">
        <f t="shared" si="74"/>
        <v>NO</v>
      </c>
      <c r="P774" s="6" t="str">
        <f t="shared" si="75"/>
        <v>2024-2025</v>
      </c>
      <c r="S774" t="str">
        <f t="shared" ca="1" si="76"/>
        <v>0</v>
      </c>
      <c r="T774">
        <f t="shared" si="77"/>
        <v>3.8</v>
      </c>
    </row>
    <row r="775" spans="1:20" x14ac:dyDescent="0.3">
      <c r="A775" t="s">
        <v>1571</v>
      </c>
      <c r="B775" t="s">
        <v>1572</v>
      </c>
      <c r="C775" t="s">
        <v>36</v>
      </c>
      <c r="D775" t="s">
        <v>18</v>
      </c>
      <c r="E775" s="1">
        <v>44735</v>
      </c>
      <c r="F775" t="s">
        <v>19</v>
      </c>
      <c r="G775">
        <v>3334</v>
      </c>
      <c r="H775">
        <v>4265</v>
      </c>
      <c r="I775">
        <v>2.79</v>
      </c>
      <c r="J775">
        <v>49</v>
      </c>
      <c r="K775">
        <f t="shared" ca="1" si="72"/>
        <v>0</v>
      </c>
      <c r="L775" t="str">
        <f t="shared" si="73"/>
        <v>Average</v>
      </c>
      <c r="M775" t="str">
        <f>VLOOKUP(D775,'Faculty head'!$A$2:$B$5,2,FALSE)</f>
        <v>Dr. Roy</v>
      </c>
      <c r="N775" t="str">
        <f t="shared" si="74"/>
        <v>YES</v>
      </c>
      <c r="P775" s="6" t="str">
        <f t="shared" si="75"/>
        <v>2022-2023</v>
      </c>
      <c r="S775">
        <f t="shared" ca="1" si="76"/>
        <v>1176</v>
      </c>
      <c r="T775">
        <f t="shared" si="77"/>
        <v>2.79</v>
      </c>
    </row>
    <row r="776" spans="1:20" x14ac:dyDescent="0.3">
      <c r="A776" t="s">
        <v>1573</v>
      </c>
      <c r="B776" t="s">
        <v>1574</v>
      </c>
      <c r="C776" t="s">
        <v>25</v>
      </c>
      <c r="D776" t="s">
        <v>62</v>
      </c>
      <c r="E776" s="1">
        <v>44982</v>
      </c>
      <c r="F776" t="s">
        <v>14</v>
      </c>
      <c r="G776">
        <v>5127</v>
      </c>
      <c r="H776">
        <v>1138</v>
      </c>
      <c r="I776">
        <v>2.08</v>
      </c>
      <c r="J776">
        <v>109</v>
      </c>
      <c r="K776">
        <f t="shared" ca="1" si="72"/>
        <v>929</v>
      </c>
      <c r="L776" t="str">
        <f t="shared" si="73"/>
        <v>Average</v>
      </c>
      <c r="M776" t="str">
        <f>VLOOKUP(D776,'Faculty head'!$A$2:$B$5,2,FALSE)</f>
        <v>Dr. Sinha</v>
      </c>
      <c r="N776" t="str">
        <f t="shared" si="74"/>
        <v>NO</v>
      </c>
      <c r="P776" s="6" t="str">
        <f t="shared" si="75"/>
        <v>2023-2024</v>
      </c>
      <c r="S776" t="str">
        <f t="shared" ca="1" si="76"/>
        <v>0</v>
      </c>
      <c r="T776">
        <f t="shared" si="77"/>
        <v>2.08</v>
      </c>
    </row>
    <row r="777" spans="1:20" x14ac:dyDescent="0.3">
      <c r="A777" t="s">
        <v>1575</v>
      </c>
      <c r="B777" t="s">
        <v>1576</v>
      </c>
      <c r="C777" t="s">
        <v>17</v>
      </c>
      <c r="D777" t="s">
        <v>18</v>
      </c>
      <c r="E777" s="1">
        <v>45230</v>
      </c>
      <c r="F777" t="s">
        <v>19</v>
      </c>
      <c r="G777">
        <v>5285</v>
      </c>
      <c r="H777">
        <v>116</v>
      </c>
      <c r="I777">
        <v>2.82</v>
      </c>
      <c r="J777">
        <v>96</v>
      </c>
      <c r="K777">
        <f t="shared" ca="1" si="72"/>
        <v>0</v>
      </c>
      <c r="L777" t="str">
        <f t="shared" si="73"/>
        <v>Average</v>
      </c>
      <c r="M777" t="str">
        <f>VLOOKUP(D777,'Faculty head'!$A$2:$B$5,2,FALSE)</f>
        <v>Dr. Roy</v>
      </c>
      <c r="N777" t="str">
        <f t="shared" si="74"/>
        <v>NO</v>
      </c>
      <c r="P777" s="6" t="str">
        <f t="shared" si="75"/>
        <v>2023-2024</v>
      </c>
      <c r="S777">
        <f t="shared" ca="1" si="76"/>
        <v>681</v>
      </c>
      <c r="T777">
        <f t="shared" si="77"/>
        <v>2.82</v>
      </c>
    </row>
    <row r="778" spans="1:20" x14ac:dyDescent="0.3">
      <c r="A778" t="s">
        <v>1577</v>
      </c>
      <c r="B778" t="s">
        <v>1578</v>
      </c>
      <c r="C778" t="s">
        <v>36</v>
      </c>
      <c r="D778" t="s">
        <v>13</v>
      </c>
      <c r="E778" s="1">
        <v>44622</v>
      </c>
      <c r="F778" t="s">
        <v>19</v>
      </c>
      <c r="G778">
        <v>13700</v>
      </c>
      <c r="H778">
        <v>9745</v>
      </c>
      <c r="I778">
        <v>3.99</v>
      </c>
      <c r="J778">
        <v>32</v>
      </c>
      <c r="K778">
        <f t="shared" ca="1" si="72"/>
        <v>0</v>
      </c>
      <c r="L778" t="str">
        <f t="shared" si="73"/>
        <v>Excellent</v>
      </c>
      <c r="M778" t="str">
        <f>VLOOKUP(D778,'Faculty head'!$A$2:$B$5,2,FALSE)</f>
        <v xml:space="preserve"> Dr. Mehta</v>
      </c>
      <c r="N778" t="str">
        <f t="shared" si="74"/>
        <v>YES</v>
      </c>
      <c r="P778" s="6" t="str">
        <f t="shared" si="75"/>
        <v>2022-2023</v>
      </c>
      <c r="S778">
        <f t="shared" ca="1" si="76"/>
        <v>1289</v>
      </c>
      <c r="T778">
        <f t="shared" si="77"/>
        <v>3.99</v>
      </c>
    </row>
    <row r="779" spans="1:20" x14ac:dyDescent="0.3">
      <c r="A779" t="s">
        <v>1579</v>
      </c>
      <c r="B779" t="s">
        <v>1580</v>
      </c>
      <c r="C779" t="s">
        <v>36</v>
      </c>
      <c r="D779" t="s">
        <v>31</v>
      </c>
      <c r="E779" s="1">
        <v>45248</v>
      </c>
      <c r="F779" t="s">
        <v>19</v>
      </c>
      <c r="G779">
        <v>5236</v>
      </c>
      <c r="H779">
        <v>2559</v>
      </c>
      <c r="I779">
        <v>2.0299999999999998</v>
      </c>
      <c r="J779">
        <v>28</v>
      </c>
      <c r="K779">
        <f t="shared" ca="1" si="72"/>
        <v>0</v>
      </c>
      <c r="L779" t="str">
        <f t="shared" si="73"/>
        <v>Average</v>
      </c>
      <c r="M779" t="str">
        <f>VLOOKUP(D779,'Faculty head'!$A$2:$B$5,2,FALSE)</f>
        <v>Dr. Sharma</v>
      </c>
      <c r="N779" t="str">
        <f t="shared" si="74"/>
        <v>NO</v>
      </c>
      <c r="P779" s="6" t="str">
        <f t="shared" si="75"/>
        <v>2023-2024</v>
      </c>
      <c r="S779">
        <f t="shared" ca="1" si="76"/>
        <v>663</v>
      </c>
      <c r="T779">
        <f t="shared" si="77"/>
        <v>2.0299999999999998</v>
      </c>
    </row>
    <row r="780" spans="1:20" x14ac:dyDescent="0.3">
      <c r="A780" t="s">
        <v>1581</v>
      </c>
      <c r="B780" t="s">
        <v>1582</v>
      </c>
      <c r="C780" t="s">
        <v>28</v>
      </c>
      <c r="D780" t="s">
        <v>62</v>
      </c>
      <c r="E780" s="1">
        <v>44818</v>
      </c>
      <c r="F780" t="s">
        <v>14</v>
      </c>
      <c r="G780">
        <v>14446</v>
      </c>
      <c r="H780">
        <v>6710</v>
      </c>
      <c r="I780">
        <v>3.67</v>
      </c>
      <c r="J780">
        <v>20</v>
      </c>
      <c r="K780">
        <f t="shared" ca="1" si="72"/>
        <v>1093</v>
      </c>
      <c r="L780" t="str">
        <f t="shared" si="73"/>
        <v>Excellent</v>
      </c>
      <c r="M780" t="str">
        <f>VLOOKUP(D780,'Faculty head'!$A$2:$B$5,2,FALSE)</f>
        <v>Dr. Sinha</v>
      </c>
      <c r="N780" t="str">
        <f t="shared" si="74"/>
        <v>NO</v>
      </c>
      <c r="P780" s="6" t="str">
        <f t="shared" si="75"/>
        <v>2022-2023</v>
      </c>
      <c r="S780" t="str">
        <f t="shared" ca="1" si="76"/>
        <v>0</v>
      </c>
      <c r="T780">
        <f t="shared" si="77"/>
        <v>3.67</v>
      </c>
    </row>
    <row r="781" spans="1:20" x14ac:dyDescent="0.3">
      <c r="A781" t="s">
        <v>1583</v>
      </c>
      <c r="B781" t="s">
        <v>1584</v>
      </c>
      <c r="C781" t="s">
        <v>12</v>
      </c>
      <c r="D781" t="s">
        <v>31</v>
      </c>
      <c r="E781" s="1">
        <v>45293</v>
      </c>
      <c r="F781" t="s">
        <v>14</v>
      </c>
      <c r="G781">
        <v>9347</v>
      </c>
      <c r="H781">
        <v>931</v>
      </c>
      <c r="I781">
        <v>2.48</v>
      </c>
      <c r="J781">
        <v>77</v>
      </c>
      <c r="K781">
        <f t="shared" ca="1" si="72"/>
        <v>618</v>
      </c>
      <c r="L781" t="str">
        <f t="shared" si="73"/>
        <v>Average</v>
      </c>
      <c r="M781" t="str">
        <f>VLOOKUP(D781,'Faculty head'!$A$2:$B$5,2,FALSE)</f>
        <v>Dr. Sharma</v>
      </c>
      <c r="N781" t="str">
        <f t="shared" si="74"/>
        <v>NO</v>
      </c>
      <c r="P781" s="6" t="str">
        <f t="shared" si="75"/>
        <v>2024-2025</v>
      </c>
      <c r="S781" t="str">
        <f t="shared" ca="1" si="76"/>
        <v>0</v>
      </c>
      <c r="T781">
        <f t="shared" si="77"/>
        <v>2.48</v>
      </c>
    </row>
    <row r="782" spans="1:20" x14ac:dyDescent="0.3">
      <c r="A782" t="s">
        <v>1585</v>
      </c>
      <c r="B782" t="s">
        <v>1586</v>
      </c>
      <c r="C782" t="s">
        <v>25</v>
      </c>
      <c r="D782" t="s">
        <v>31</v>
      </c>
      <c r="E782" s="1">
        <v>44844</v>
      </c>
      <c r="F782" t="s">
        <v>14</v>
      </c>
      <c r="G782">
        <v>7036</v>
      </c>
      <c r="H782">
        <v>8702</v>
      </c>
      <c r="I782">
        <v>2.81</v>
      </c>
      <c r="J782">
        <v>92</v>
      </c>
      <c r="K782">
        <f t="shared" ca="1" si="72"/>
        <v>1067</v>
      </c>
      <c r="L782" t="str">
        <f t="shared" si="73"/>
        <v>Average</v>
      </c>
      <c r="M782" t="str">
        <f>VLOOKUP(D782,'Faculty head'!$A$2:$B$5,2,FALSE)</f>
        <v>Dr. Sharma</v>
      </c>
      <c r="N782" t="str">
        <f t="shared" si="74"/>
        <v>YES</v>
      </c>
      <c r="P782" s="6" t="str">
        <f t="shared" si="75"/>
        <v>2022-2023</v>
      </c>
      <c r="S782" t="str">
        <f t="shared" ca="1" si="76"/>
        <v>0</v>
      </c>
      <c r="T782">
        <f t="shared" si="77"/>
        <v>2.81</v>
      </c>
    </row>
    <row r="783" spans="1:20" x14ac:dyDescent="0.3">
      <c r="A783" t="s">
        <v>1587</v>
      </c>
      <c r="B783" t="s">
        <v>1588</v>
      </c>
      <c r="C783" t="s">
        <v>17</v>
      </c>
      <c r="D783" t="s">
        <v>13</v>
      </c>
      <c r="E783" s="1">
        <v>45196</v>
      </c>
      <c r="F783" t="s">
        <v>39</v>
      </c>
      <c r="G783">
        <v>2807</v>
      </c>
      <c r="H783">
        <v>4412</v>
      </c>
      <c r="I783">
        <v>2.1</v>
      </c>
      <c r="J783">
        <v>17</v>
      </c>
      <c r="K783">
        <f t="shared" ca="1" si="72"/>
        <v>0</v>
      </c>
      <c r="L783" t="str">
        <f t="shared" si="73"/>
        <v>Average</v>
      </c>
      <c r="M783" t="str">
        <f>VLOOKUP(D783,'Faculty head'!$A$2:$B$5,2,FALSE)</f>
        <v xml:space="preserve"> Dr. Mehta</v>
      </c>
      <c r="N783" t="str">
        <f t="shared" si="74"/>
        <v>YES</v>
      </c>
      <c r="P783" s="6" t="str">
        <f t="shared" si="75"/>
        <v>2023-2024</v>
      </c>
      <c r="S783" t="str">
        <f t="shared" ca="1" si="76"/>
        <v>0</v>
      </c>
      <c r="T783">
        <f t="shared" si="77"/>
        <v>2.1</v>
      </c>
    </row>
    <row r="784" spans="1:20" x14ac:dyDescent="0.3">
      <c r="A784" t="s">
        <v>1589</v>
      </c>
      <c r="B784" t="s">
        <v>1590</v>
      </c>
      <c r="C784" t="s">
        <v>54</v>
      </c>
      <c r="D784" t="s">
        <v>62</v>
      </c>
      <c r="E784" s="1">
        <v>44572</v>
      </c>
      <c r="F784" t="s">
        <v>19</v>
      </c>
      <c r="G784">
        <v>4713</v>
      </c>
      <c r="H784">
        <v>2905</v>
      </c>
      <c r="I784">
        <v>2.68</v>
      </c>
      <c r="J784">
        <v>83</v>
      </c>
      <c r="K784">
        <f t="shared" ca="1" si="72"/>
        <v>0</v>
      </c>
      <c r="L784" t="str">
        <f t="shared" si="73"/>
        <v>Average</v>
      </c>
      <c r="M784" t="str">
        <f>VLOOKUP(D784,'Faculty head'!$A$2:$B$5,2,FALSE)</f>
        <v>Dr. Sinha</v>
      </c>
      <c r="N784" t="str">
        <f t="shared" si="74"/>
        <v>YES</v>
      </c>
      <c r="P784" s="6" t="str">
        <f t="shared" si="75"/>
        <v>2022-2023</v>
      </c>
      <c r="S784">
        <f t="shared" ca="1" si="76"/>
        <v>1339</v>
      </c>
      <c r="T784">
        <f t="shared" si="77"/>
        <v>2.68</v>
      </c>
    </row>
    <row r="785" spans="1:20" x14ac:dyDescent="0.3">
      <c r="A785" t="s">
        <v>1591</v>
      </c>
      <c r="B785" t="s">
        <v>1592</v>
      </c>
      <c r="C785" t="s">
        <v>22</v>
      </c>
      <c r="D785" t="s">
        <v>62</v>
      </c>
      <c r="E785" s="1">
        <v>45100</v>
      </c>
      <c r="F785" t="s">
        <v>14</v>
      </c>
      <c r="G785">
        <v>8738</v>
      </c>
      <c r="H785">
        <v>8784</v>
      </c>
      <c r="I785">
        <v>3.88</v>
      </c>
      <c r="J785">
        <v>29</v>
      </c>
      <c r="K785">
        <f t="shared" ca="1" si="72"/>
        <v>811</v>
      </c>
      <c r="L785" t="str">
        <f t="shared" si="73"/>
        <v>Excellent</v>
      </c>
      <c r="M785" t="str">
        <f>VLOOKUP(D785,'Faculty head'!$A$2:$B$5,2,FALSE)</f>
        <v>Dr. Sinha</v>
      </c>
      <c r="N785" t="str">
        <f t="shared" si="74"/>
        <v>YES</v>
      </c>
      <c r="P785" s="6" t="str">
        <f t="shared" si="75"/>
        <v>2023-2024</v>
      </c>
      <c r="S785" t="str">
        <f t="shared" ca="1" si="76"/>
        <v>0</v>
      </c>
      <c r="T785">
        <f t="shared" si="77"/>
        <v>3.88</v>
      </c>
    </row>
    <row r="786" spans="1:20" x14ac:dyDescent="0.3">
      <c r="A786" t="s">
        <v>1593</v>
      </c>
      <c r="B786" t="s">
        <v>1594</v>
      </c>
      <c r="C786" t="s">
        <v>25</v>
      </c>
      <c r="D786" t="s">
        <v>31</v>
      </c>
      <c r="E786" s="1">
        <v>45218</v>
      </c>
      <c r="F786" t="s">
        <v>14</v>
      </c>
      <c r="G786">
        <v>5873</v>
      </c>
      <c r="H786">
        <v>6663</v>
      </c>
      <c r="I786">
        <v>2.68</v>
      </c>
      <c r="J786">
        <v>60</v>
      </c>
      <c r="K786">
        <f t="shared" ca="1" si="72"/>
        <v>693</v>
      </c>
      <c r="L786" t="str">
        <f t="shared" si="73"/>
        <v>Average</v>
      </c>
      <c r="M786" t="str">
        <f>VLOOKUP(D786,'Faculty head'!$A$2:$B$5,2,FALSE)</f>
        <v>Dr. Sharma</v>
      </c>
      <c r="N786" t="str">
        <f t="shared" si="74"/>
        <v>YES</v>
      </c>
      <c r="P786" s="6" t="str">
        <f t="shared" si="75"/>
        <v>2023-2024</v>
      </c>
      <c r="S786" t="str">
        <f t="shared" ca="1" si="76"/>
        <v>0</v>
      </c>
      <c r="T786">
        <f t="shared" si="77"/>
        <v>2.68</v>
      </c>
    </row>
    <row r="787" spans="1:20" x14ac:dyDescent="0.3">
      <c r="A787" t="s">
        <v>1595</v>
      </c>
      <c r="B787" t="s">
        <v>1596</v>
      </c>
      <c r="C787" t="s">
        <v>22</v>
      </c>
      <c r="D787" t="s">
        <v>62</v>
      </c>
      <c r="E787" s="1">
        <v>45152</v>
      </c>
      <c r="F787" t="s">
        <v>14</v>
      </c>
      <c r="G787">
        <v>2955</v>
      </c>
      <c r="H787">
        <v>3577</v>
      </c>
      <c r="I787">
        <v>3.87</v>
      </c>
      <c r="J787">
        <v>92</v>
      </c>
      <c r="K787">
        <f t="shared" ca="1" si="72"/>
        <v>759</v>
      </c>
      <c r="L787" t="str">
        <f t="shared" si="73"/>
        <v>Excellent</v>
      </c>
      <c r="M787" t="str">
        <f>VLOOKUP(D787,'Faculty head'!$A$2:$B$5,2,FALSE)</f>
        <v>Dr. Sinha</v>
      </c>
      <c r="N787" t="str">
        <f t="shared" si="74"/>
        <v>YES</v>
      </c>
      <c r="P787" s="6" t="str">
        <f t="shared" si="75"/>
        <v>2023-2024</v>
      </c>
      <c r="S787" t="str">
        <f t="shared" ca="1" si="76"/>
        <v>0</v>
      </c>
      <c r="T787">
        <f t="shared" si="77"/>
        <v>3.87</v>
      </c>
    </row>
    <row r="788" spans="1:20" x14ac:dyDescent="0.3">
      <c r="A788" t="s">
        <v>1597</v>
      </c>
      <c r="B788" t="s">
        <v>1598</v>
      </c>
      <c r="C788" t="s">
        <v>12</v>
      </c>
      <c r="D788" t="s">
        <v>13</v>
      </c>
      <c r="E788" s="1">
        <v>45189</v>
      </c>
      <c r="F788" t="s">
        <v>19</v>
      </c>
      <c r="G788">
        <v>14511</v>
      </c>
      <c r="H788">
        <v>7022</v>
      </c>
      <c r="I788">
        <v>3.28</v>
      </c>
      <c r="J788">
        <v>66</v>
      </c>
      <c r="K788">
        <f t="shared" ca="1" si="72"/>
        <v>0</v>
      </c>
      <c r="L788" t="str">
        <f t="shared" si="73"/>
        <v>Good</v>
      </c>
      <c r="M788" t="str">
        <f>VLOOKUP(D788,'Faculty head'!$A$2:$B$5,2,FALSE)</f>
        <v xml:space="preserve"> Dr. Mehta</v>
      </c>
      <c r="N788" t="str">
        <f t="shared" si="74"/>
        <v>NO</v>
      </c>
      <c r="P788" s="6" t="str">
        <f t="shared" si="75"/>
        <v>2023-2024</v>
      </c>
      <c r="S788">
        <f t="shared" ca="1" si="76"/>
        <v>722</v>
      </c>
      <c r="T788">
        <f t="shared" si="77"/>
        <v>3.28</v>
      </c>
    </row>
    <row r="789" spans="1:20" x14ac:dyDescent="0.3">
      <c r="A789" t="s">
        <v>1599</v>
      </c>
      <c r="B789" t="s">
        <v>1600</v>
      </c>
      <c r="C789" t="s">
        <v>28</v>
      </c>
      <c r="D789" t="s">
        <v>13</v>
      </c>
      <c r="E789" s="1">
        <v>45379</v>
      </c>
      <c r="F789" t="s">
        <v>14</v>
      </c>
      <c r="G789">
        <v>5957</v>
      </c>
      <c r="H789">
        <v>5173</v>
      </c>
      <c r="I789">
        <v>2.11</v>
      </c>
      <c r="J789">
        <v>76</v>
      </c>
      <c r="K789">
        <f t="shared" ca="1" si="72"/>
        <v>532</v>
      </c>
      <c r="L789" t="str">
        <f t="shared" si="73"/>
        <v>Average</v>
      </c>
      <c r="M789" t="str">
        <f>VLOOKUP(D789,'Faculty head'!$A$2:$B$5,2,FALSE)</f>
        <v xml:space="preserve"> Dr. Mehta</v>
      </c>
      <c r="N789" t="str">
        <f t="shared" si="74"/>
        <v>YES</v>
      </c>
      <c r="P789" s="6" t="str">
        <f t="shared" si="75"/>
        <v>2024-2025</v>
      </c>
      <c r="S789" t="str">
        <f t="shared" ca="1" si="76"/>
        <v>0</v>
      </c>
      <c r="T789">
        <f t="shared" si="77"/>
        <v>2.11</v>
      </c>
    </row>
    <row r="790" spans="1:20" x14ac:dyDescent="0.3">
      <c r="A790" t="s">
        <v>1601</v>
      </c>
      <c r="B790" t="s">
        <v>1602</v>
      </c>
      <c r="C790" t="s">
        <v>36</v>
      </c>
      <c r="D790" t="s">
        <v>18</v>
      </c>
      <c r="E790" s="1">
        <v>45205</v>
      </c>
      <c r="F790" t="s">
        <v>14</v>
      </c>
      <c r="G790">
        <v>12871</v>
      </c>
      <c r="H790">
        <v>6263</v>
      </c>
      <c r="I790">
        <v>2.78</v>
      </c>
      <c r="J790">
        <v>55</v>
      </c>
      <c r="K790">
        <f t="shared" ca="1" si="72"/>
        <v>706</v>
      </c>
      <c r="L790" t="str">
        <f t="shared" si="73"/>
        <v>Average</v>
      </c>
      <c r="M790" t="str">
        <f>VLOOKUP(D790,'Faculty head'!$A$2:$B$5,2,FALSE)</f>
        <v>Dr. Roy</v>
      </c>
      <c r="N790" t="str">
        <f t="shared" si="74"/>
        <v>NO</v>
      </c>
      <c r="P790" s="6" t="str">
        <f t="shared" si="75"/>
        <v>2023-2024</v>
      </c>
      <c r="S790" t="str">
        <f t="shared" ca="1" si="76"/>
        <v>0</v>
      </c>
      <c r="T790">
        <f t="shared" si="77"/>
        <v>2.78</v>
      </c>
    </row>
    <row r="791" spans="1:20" x14ac:dyDescent="0.3">
      <c r="A791" t="s">
        <v>1603</v>
      </c>
      <c r="B791" t="s">
        <v>1604</v>
      </c>
      <c r="C791" t="s">
        <v>25</v>
      </c>
      <c r="D791" t="s">
        <v>13</v>
      </c>
      <c r="E791" s="1">
        <v>45265</v>
      </c>
      <c r="F791" t="s">
        <v>14</v>
      </c>
      <c r="G791">
        <v>10218</v>
      </c>
      <c r="H791">
        <v>2605</v>
      </c>
      <c r="I791">
        <v>2.38</v>
      </c>
      <c r="J791">
        <v>103</v>
      </c>
      <c r="K791">
        <f t="shared" ca="1" si="72"/>
        <v>646</v>
      </c>
      <c r="L791" t="str">
        <f t="shared" si="73"/>
        <v>Average</v>
      </c>
      <c r="M791" t="str">
        <f>VLOOKUP(D791,'Faculty head'!$A$2:$B$5,2,FALSE)</f>
        <v xml:space="preserve"> Dr. Mehta</v>
      </c>
      <c r="N791" t="str">
        <f t="shared" si="74"/>
        <v>NO</v>
      </c>
      <c r="P791" s="6" t="str">
        <f t="shared" si="75"/>
        <v>2023-2024</v>
      </c>
      <c r="S791" t="str">
        <f t="shared" ca="1" si="76"/>
        <v>0</v>
      </c>
      <c r="T791">
        <f t="shared" si="77"/>
        <v>2.38</v>
      </c>
    </row>
    <row r="792" spans="1:20" x14ac:dyDescent="0.3">
      <c r="A792" t="s">
        <v>1605</v>
      </c>
      <c r="B792" t="s">
        <v>1606</v>
      </c>
      <c r="C792" t="s">
        <v>17</v>
      </c>
      <c r="D792" t="s">
        <v>13</v>
      </c>
      <c r="E792" s="1">
        <v>45233</v>
      </c>
      <c r="F792" t="s">
        <v>19</v>
      </c>
      <c r="G792">
        <v>6960</v>
      </c>
      <c r="H792">
        <v>7251</v>
      </c>
      <c r="I792">
        <v>3.64</v>
      </c>
      <c r="J792">
        <v>23</v>
      </c>
      <c r="K792">
        <f t="shared" ca="1" si="72"/>
        <v>0</v>
      </c>
      <c r="L792" t="str">
        <f t="shared" si="73"/>
        <v>Excellent</v>
      </c>
      <c r="M792" t="str">
        <f>VLOOKUP(D792,'Faculty head'!$A$2:$B$5,2,FALSE)</f>
        <v xml:space="preserve"> Dr. Mehta</v>
      </c>
      <c r="N792" t="str">
        <f t="shared" si="74"/>
        <v>YES</v>
      </c>
      <c r="P792" s="6" t="str">
        <f t="shared" si="75"/>
        <v>2023-2024</v>
      </c>
      <c r="S792">
        <f t="shared" ca="1" si="76"/>
        <v>678</v>
      </c>
      <c r="T792">
        <f t="shared" si="77"/>
        <v>3.64</v>
      </c>
    </row>
    <row r="793" spans="1:20" x14ac:dyDescent="0.3">
      <c r="A793" t="s">
        <v>1607</v>
      </c>
      <c r="B793" t="s">
        <v>1608</v>
      </c>
      <c r="C793" t="s">
        <v>28</v>
      </c>
      <c r="D793" t="s">
        <v>31</v>
      </c>
      <c r="E793" s="1">
        <v>44808</v>
      </c>
      <c r="F793" t="s">
        <v>14</v>
      </c>
      <c r="G793">
        <v>6829</v>
      </c>
      <c r="H793">
        <v>4244</v>
      </c>
      <c r="I793">
        <v>3.45</v>
      </c>
      <c r="J793">
        <v>39</v>
      </c>
      <c r="K793">
        <f t="shared" ca="1" si="72"/>
        <v>1103</v>
      </c>
      <c r="L793" t="str">
        <f t="shared" si="73"/>
        <v>Good</v>
      </c>
      <c r="M793" t="str">
        <f>VLOOKUP(D793,'Faculty head'!$A$2:$B$5,2,FALSE)</f>
        <v>Dr. Sharma</v>
      </c>
      <c r="N793" t="str">
        <f t="shared" si="74"/>
        <v>YES</v>
      </c>
      <c r="P793" s="6" t="str">
        <f t="shared" si="75"/>
        <v>2022-2023</v>
      </c>
      <c r="S793" t="str">
        <f t="shared" ca="1" si="76"/>
        <v>0</v>
      </c>
      <c r="T793">
        <f t="shared" si="77"/>
        <v>3.45</v>
      </c>
    </row>
    <row r="794" spans="1:20" x14ac:dyDescent="0.3">
      <c r="A794" t="s">
        <v>1609</v>
      </c>
      <c r="B794" t="s">
        <v>1610</v>
      </c>
      <c r="C794" t="s">
        <v>54</v>
      </c>
      <c r="D794" t="s">
        <v>18</v>
      </c>
      <c r="E794" s="1">
        <v>45444</v>
      </c>
      <c r="F794" t="s">
        <v>14</v>
      </c>
      <c r="G794">
        <v>9470</v>
      </c>
      <c r="H794">
        <v>8209</v>
      </c>
      <c r="I794">
        <v>2.23</v>
      </c>
      <c r="J794">
        <v>17</v>
      </c>
      <c r="K794">
        <f t="shared" ca="1" si="72"/>
        <v>467</v>
      </c>
      <c r="L794" t="str">
        <f t="shared" si="73"/>
        <v>Average</v>
      </c>
      <c r="M794" t="str">
        <f>VLOOKUP(D794,'Faculty head'!$A$2:$B$5,2,FALSE)</f>
        <v>Dr. Roy</v>
      </c>
      <c r="N794" t="str">
        <f t="shared" si="74"/>
        <v>YES</v>
      </c>
      <c r="P794" s="6" t="str">
        <f t="shared" si="75"/>
        <v>2024-2025</v>
      </c>
      <c r="S794" t="str">
        <f t="shared" ca="1" si="76"/>
        <v>0</v>
      </c>
      <c r="T794">
        <f t="shared" si="77"/>
        <v>2.23</v>
      </c>
    </row>
    <row r="795" spans="1:20" x14ac:dyDescent="0.3">
      <c r="A795" t="s">
        <v>1611</v>
      </c>
      <c r="B795" t="s">
        <v>1612</v>
      </c>
      <c r="C795" t="s">
        <v>57</v>
      </c>
      <c r="D795" t="s">
        <v>18</v>
      </c>
      <c r="E795" s="1">
        <v>44845</v>
      </c>
      <c r="F795" t="s">
        <v>19</v>
      </c>
      <c r="G795">
        <v>11385</v>
      </c>
      <c r="H795">
        <v>4400</v>
      </c>
      <c r="I795">
        <v>3.13</v>
      </c>
      <c r="J795">
        <v>103</v>
      </c>
      <c r="K795">
        <f t="shared" ca="1" si="72"/>
        <v>0</v>
      </c>
      <c r="L795" t="str">
        <f t="shared" si="73"/>
        <v>Good</v>
      </c>
      <c r="M795" t="str">
        <f>VLOOKUP(D795,'Faculty head'!$A$2:$B$5,2,FALSE)</f>
        <v>Dr. Roy</v>
      </c>
      <c r="N795" t="str">
        <f t="shared" si="74"/>
        <v>NO</v>
      </c>
      <c r="P795" s="6" t="str">
        <f t="shared" si="75"/>
        <v>2022-2023</v>
      </c>
      <c r="S795">
        <f t="shared" ca="1" si="76"/>
        <v>1066</v>
      </c>
      <c r="T795">
        <f t="shared" si="77"/>
        <v>3.13</v>
      </c>
    </row>
    <row r="796" spans="1:20" x14ac:dyDescent="0.3">
      <c r="A796" t="s">
        <v>1613</v>
      </c>
      <c r="B796" t="s">
        <v>1614</v>
      </c>
      <c r="C796" t="s">
        <v>57</v>
      </c>
      <c r="D796" t="s">
        <v>62</v>
      </c>
      <c r="E796" s="1">
        <v>45325</v>
      </c>
      <c r="F796" t="s">
        <v>39</v>
      </c>
      <c r="G796">
        <v>6371</v>
      </c>
      <c r="H796">
        <v>1413</v>
      </c>
      <c r="I796">
        <v>2.0299999999999998</v>
      </c>
      <c r="J796">
        <v>9</v>
      </c>
      <c r="K796">
        <f t="shared" ca="1" si="72"/>
        <v>0</v>
      </c>
      <c r="L796" t="str">
        <f t="shared" si="73"/>
        <v>Average</v>
      </c>
      <c r="M796" t="str">
        <f>VLOOKUP(D796,'Faculty head'!$A$2:$B$5,2,FALSE)</f>
        <v>Dr. Sinha</v>
      </c>
      <c r="N796" t="str">
        <f t="shared" si="74"/>
        <v>NO</v>
      </c>
      <c r="P796" s="6" t="str">
        <f t="shared" si="75"/>
        <v>2024-2025</v>
      </c>
      <c r="S796" t="str">
        <f t="shared" ca="1" si="76"/>
        <v>0</v>
      </c>
      <c r="T796">
        <f t="shared" si="77"/>
        <v>2.0299999999999998</v>
      </c>
    </row>
    <row r="797" spans="1:20" x14ac:dyDescent="0.3">
      <c r="A797" t="s">
        <v>1615</v>
      </c>
      <c r="B797" t="s">
        <v>1616</v>
      </c>
      <c r="C797" t="s">
        <v>57</v>
      </c>
      <c r="D797" t="s">
        <v>13</v>
      </c>
      <c r="E797" s="1">
        <v>45188</v>
      </c>
      <c r="F797" t="s">
        <v>14</v>
      </c>
      <c r="G797">
        <v>12348</v>
      </c>
      <c r="H797">
        <v>7249</v>
      </c>
      <c r="I797">
        <v>3.99</v>
      </c>
      <c r="J797">
        <v>86</v>
      </c>
      <c r="K797">
        <f t="shared" ca="1" si="72"/>
        <v>723</v>
      </c>
      <c r="L797" t="str">
        <f t="shared" si="73"/>
        <v>Excellent</v>
      </c>
      <c r="M797" t="str">
        <f>VLOOKUP(D797,'Faculty head'!$A$2:$B$5,2,FALSE)</f>
        <v xml:space="preserve"> Dr. Mehta</v>
      </c>
      <c r="N797" t="str">
        <f t="shared" si="74"/>
        <v>YES</v>
      </c>
      <c r="P797" s="6" t="str">
        <f t="shared" si="75"/>
        <v>2023-2024</v>
      </c>
      <c r="S797" t="str">
        <f t="shared" ca="1" si="76"/>
        <v>0</v>
      </c>
      <c r="T797">
        <f t="shared" si="77"/>
        <v>3.99</v>
      </c>
    </row>
    <row r="798" spans="1:20" x14ac:dyDescent="0.3">
      <c r="A798" t="s">
        <v>1617</v>
      </c>
      <c r="B798" t="s">
        <v>1618</v>
      </c>
      <c r="C798" t="s">
        <v>25</v>
      </c>
      <c r="D798" t="s">
        <v>13</v>
      </c>
      <c r="E798" s="1">
        <v>45068</v>
      </c>
      <c r="F798" t="s">
        <v>19</v>
      </c>
      <c r="G798">
        <v>11630</v>
      </c>
      <c r="H798">
        <v>4125</v>
      </c>
      <c r="I798">
        <v>2.97</v>
      </c>
      <c r="J798">
        <v>1</v>
      </c>
      <c r="K798">
        <f t="shared" ca="1" si="72"/>
        <v>0</v>
      </c>
      <c r="L798" t="str">
        <f t="shared" si="73"/>
        <v>Average</v>
      </c>
      <c r="M798" t="str">
        <f>VLOOKUP(D798,'Faculty head'!$A$2:$B$5,2,FALSE)</f>
        <v xml:space="preserve"> Dr. Mehta</v>
      </c>
      <c r="N798" t="str">
        <f t="shared" si="74"/>
        <v>NO</v>
      </c>
      <c r="P798" s="6" t="str">
        <f t="shared" si="75"/>
        <v>2023-2024</v>
      </c>
      <c r="S798">
        <f t="shared" ca="1" si="76"/>
        <v>843</v>
      </c>
      <c r="T798">
        <f t="shared" si="77"/>
        <v>2.97</v>
      </c>
    </row>
    <row r="799" spans="1:20" x14ac:dyDescent="0.3">
      <c r="A799" t="s">
        <v>1619</v>
      </c>
      <c r="B799" t="s">
        <v>1620</v>
      </c>
      <c r="C799" t="s">
        <v>25</v>
      </c>
      <c r="D799" t="s">
        <v>13</v>
      </c>
      <c r="E799" s="1">
        <v>45433</v>
      </c>
      <c r="F799" t="s">
        <v>14</v>
      </c>
      <c r="G799">
        <v>8458</v>
      </c>
      <c r="H799">
        <v>2663</v>
      </c>
      <c r="I799">
        <v>3.13</v>
      </c>
      <c r="J799">
        <v>103</v>
      </c>
      <c r="K799">
        <f t="shared" ca="1" si="72"/>
        <v>478</v>
      </c>
      <c r="L799" t="str">
        <f t="shared" si="73"/>
        <v>Good</v>
      </c>
      <c r="M799" t="str">
        <f>VLOOKUP(D799,'Faculty head'!$A$2:$B$5,2,FALSE)</f>
        <v xml:space="preserve"> Dr. Mehta</v>
      </c>
      <c r="N799" t="str">
        <f t="shared" si="74"/>
        <v>NO</v>
      </c>
      <c r="P799" s="6" t="str">
        <f t="shared" si="75"/>
        <v>2024-2025</v>
      </c>
      <c r="S799" t="str">
        <f t="shared" ca="1" si="76"/>
        <v>0</v>
      </c>
      <c r="T799">
        <f t="shared" si="77"/>
        <v>3.13</v>
      </c>
    </row>
    <row r="800" spans="1:20" x14ac:dyDescent="0.3">
      <c r="A800" t="s">
        <v>1621</v>
      </c>
      <c r="B800" t="s">
        <v>1622</v>
      </c>
      <c r="C800" t="s">
        <v>28</v>
      </c>
      <c r="D800" t="s">
        <v>62</v>
      </c>
      <c r="E800" s="1">
        <v>45258</v>
      </c>
      <c r="F800" t="s">
        <v>14</v>
      </c>
      <c r="G800">
        <v>5481</v>
      </c>
      <c r="H800">
        <v>3750</v>
      </c>
      <c r="I800">
        <v>2.04</v>
      </c>
      <c r="J800">
        <v>99</v>
      </c>
      <c r="K800">
        <f t="shared" ca="1" si="72"/>
        <v>653</v>
      </c>
      <c r="L800" t="str">
        <f t="shared" si="73"/>
        <v>Average</v>
      </c>
      <c r="M800" t="str">
        <f>VLOOKUP(D800,'Faculty head'!$A$2:$B$5,2,FALSE)</f>
        <v>Dr. Sinha</v>
      </c>
      <c r="N800" t="str">
        <f t="shared" si="74"/>
        <v>YES</v>
      </c>
      <c r="P800" s="6" t="str">
        <f t="shared" si="75"/>
        <v>2023-2024</v>
      </c>
      <c r="S800" t="str">
        <f t="shared" ca="1" si="76"/>
        <v>0</v>
      </c>
      <c r="T800">
        <f t="shared" si="77"/>
        <v>2.04</v>
      </c>
    </row>
    <row r="801" spans="1:20" x14ac:dyDescent="0.3">
      <c r="A801" t="s">
        <v>1623</v>
      </c>
      <c r="B801" t="s">
        <v>1624</v>
      </c>
      <c r="C801" t="s">
        <v>57</v>
      </c>
      <c r="D801" t="s">
        <v>18</v>
      </c>
      <c r="E801" s="1">
        <v>44956</v>
      </c>
      <c r="F801" t="s">
        <v>14</v>
      </c>
      <c r="G801">
        <v>9827</v>
      </c>
      <c r="H801">
        <v>3072</v>
      </c>
      <c r="I801">
        <v>3.6</v>
      </c>
      <c r="J801">
        <v>9</v>
      </c>
      <c r="K801">
        <f t="shared" ca="1" si="72"/>
        <v>955</v>
      </c>
      <c r="L801" t="str">
        <f t="shared" si="73"/>
        <v>Excellent</v>
      </c>
      <c r="M801" t="str">
        <f>VLOOKUP(D801,'Faculty head'!$A$2:$B$5,2,FALSE)</f>
        <v>Dr. Roy</v>
      </c>
      <c r="N801" t="str">
        <f t="shared" si="74"/>
        <v>NO</v>
      </c>
      <c r="P801" s="6" t="str">
        <f t="shared" si="75"/>
        <v>2023-2024</v>
      </c>
      <c r="S801" t="str">
        <f t="shared" ca="1" si="76"/>
        <v>0</v>
      </c>
      <c r="T801">
        <f t="shared" si="77"/>
        <v>3.6</v>
      </c>
    </row>
    <row r="802" spans="1:20" x14ac:dyDescent="0.3">
      <c r="A802" t="s">
        <v>1625</v>
      </c>
      <c r="B802" t="s">
        <v>1626</v>
      </c>
      <c r="C802" t="s">
        <v>25</v>
      </c>
      <c r="D802" t="s">
        <v>13</v>
      </c>
      <c r="E802" s="1">
        <v>45213</v>
      </c>
      <c r="F802" t="s">
        <v>14</v>
      </c>
      <c r="G802">
        <v>9017</v>
      </c>
      <c r="H802">
        <v>2433</v>
      </c>
      <c r="I802">
        <v>2.5</v>
      </c>
      <c r="J802">
        <v>104</v>
      </c>
      <c r="K802">
        <f t="shared" ca="1" si="72"/>
        <v>698</v>
      </c>
      <c r="L802" t="str">
        <f t="shared" si="73"/>
        <v>Average</v>
      </c>
      <c r="M802" t="str">
        <f>VLOOKUP(D802,'Faculty head'!$A$2:$B$5,2,FALSE)</f>
        <v xml:space="preserve"> Dr. Mehta</v>
      </c>
      <c r="N802" t="str">
        <f t="shared" si="74"/>
        <v>NO</v>
      </c>
      <c r="P802" s="6" t="str">
        <f t="shared" si="75"/>
        <v>2023-2024</v>
      </c>
      <c r="S802" t="str">
        <f t="shared" ca="1" si="76"/>
        <v>0</v>
      </c>
      <c r="T802">
        <f t="shared" si="77"/>
        <v>2.5</v>
      </c>
    </row>
    <row r="803" spans="1:20" x14ac:dyDescent="0.3">
      <c r="A803" t="s">
        <v>1627</v>
      </c>
      <c r="B803" t="s">
        <v>1628</v>
      </c>
      <c r="C803" t="s">
        <v>12</v>
      </c>
      <c r="D803" t="s">
        <v>31</v>
      </c>
      <c r="E803" s="1">
        <v>44979</v>
      </c>
      <c r="F803" t="s">
        <v>14</v>
      </c>
      <c r="G803">
        <v>7088</v>
      </c>
      <c r="H803">
        <v>1865</v>
      </c>
      <c r="I803">
        <v>3.1</v>
      </c>
      <c r="J803">
        <v>13</v>
      </c>
      <c r="K803">
        <f t="shared" ca="1" si="72"/>
        <v>932</v>
      </c>
      <c r="L803" t="str">
        <f t="shared" si="73"/>
        <v>Good</v>
      </c>
      <c r="M803" t="str">
        <f>VLOOKUP(D803,'Faculty head'!$A$2:$B$5,2,FALSE)</f>
        <v>Dr. Sharma</v>
      </c>
      <c r="N803" t="str">
        <f t="shared" si="74"/>
        <v>NO</v>
      </c>
      <c r="P803" s="6" t="str">
        <f t="shared" si="75"/>
        <v>2023-2024</v>
      </c>
      <c r="S803" t="str">
        <f t="shared" ca="1" si="76"/>
        <v>0</v>
      </c>
      <c r="T803">
        <f t="shared" si="77"/>
        <v>3.1</v>
      </c>
    </row>
    <row r="804" spans="1:20" x14ac:dyDescent="0.3">
      <c r="A804" t="s">
        <v>1629</v>
      </c>
      <c r="B804" t="s">
        <v>1630</v>
      </c>
      <c r="C804" t="s">
        <v>57</v>
      </c>
      <c r="D804" t="s">
        <v>18</v>
      </c>
      <c r="E804" s="1">
        <v>45219</v>
      </c>
      <c r="F804" t="s">
        <v>14</v>
      </c>
      <c r="G804">
        <v>6708</v>
      </c>
      <c r="H804">
        <v>3378</v>
      </c>
      <c r="I804">
        <v>2.4500000000000002</v>
      </c>
      <c r="J804">
        <v>116</v>
      </c>
      <c r="K804">
        <f t="shared" ca="1" si="72"/>
        <v>692</v>
      </c>
      <c r="L804" t="str">
        <f t="shared" si="73"/>
        <v>Average</v>
      </c>
      <c r="M804" t="str">
        <f>VLOOKUP(D804,'Faculty head'!$A$2:$B$5,2,FALSE)</f>
        <v>Dr. Roy</v>
      </c>
      <c r="N804" t="str">
        <f t="shared" si="74"/>
        <v>YES</v>
      </c>
      <c r="P804" s="6" t="str">
        <f t="shared" si="75"/>
        <v>2023-2024</v>
      </c>
      <c r="S804" t="str">
        <f t="shared" ca="1" si="76"/>
        <v>0</v>
      </c>
      <c r="T804">
        <f t="shared" si="77"/>
        <v>2.4500000000000002</v>
      </c>
    </row>
    <row r="805" spans="1:20" x14ac:dyDescent="0.3">
      <c r="A805" t="s">
        <v>1631</v>
      </c>
      <c r="B805" t="s">
        <v>1632</v>
      </c>
      <c r="C805" t="s">
        <v>57</v>
      </c>
      <c r="D805" t="s">
        <v>62</v>
      </c>
      <c r="E805" s="1">
        <v>44854</v>
      </c>
      <c r="F805" t="s">
        <v>14</v>
      </c>
      <c r="G805">
        <v>8649</v>
      </c>
      <c r="H805">
        <v>259</v>
      </c>
      <c r="I805">
        <v>3.8</v>
      </c>
      <c r="J805">
        <v>104</v>
      </c>
      <c r="K805">
        <f t="shared" ca="1" si="72"/>
        <v>1057</v>
      </c>
      <c r="L805" t="str">
        <f t="shared" si="73"/>
        <v>Excellent</v>
      </c>
      <c r="M805" t="str">
        <f>VLOOKUP(D805,'Faculty head'!$A$2:$B$5,2,FALSE)</f>
        <v>Dr. Sinha</v>
      </c>
      <c r="N805" t="str">
        <f t="shared" si="74"/>
        <v>NO</v>
      </c>
      <c r="P805" s="6" t="str">
        <f t="shared" si="75"/>
        <v>2022-2023</v>
      </c>
      <c r="S805" t="str">
        <f t="shared" ca="1" si="76"/>
        <v>0</v>
      </c>
      <c r="T805">
        <f t="shared" si="77"/>
        <v>3.8</v>
      </c>
    </row>
    <row r="806" spans="1:20" x14ac:dyDescent="0.3">
      <c r="A806" t="s">
        <v>1633</v>
      </c>
      <c r="B806" t="s">
        <v>1634</v>
      </c>
      <c r="C806" t="s">
        <v>28</v>
      </c>
      <c r="D806" t="s">
        <v>13</v>
      </c>
      <c r="E806" s="1">
        <v>45034</v>
      </c>
      <c r="F806" t="s">
        <v>14</v>
      </c>
      <c r="G806">
        <v>14403</v>
      </c>
      <c r="H806">
        <v>6794</v>
      </c>
      <c r="I806">
        <v>3.08</v>
      </c>
      <c r="J806">
        <v>12</v>
      </c>
      <c r="K806">
        <f t="shared" ca="1" si="72"/>
        <v>877</v>
      </c>
      <c r="L806" t="str">
        <f t="shared" si="73"/>
        <v>Good</v>
      </c>
      <c r="M806" t="str">
        <f>VLOOKUP(D806,'Faculty head'!$A$2:$B$5,2,FALSE)</f>
        <v xml:space="preserve"> Dr. Mehta</v>
      </c>
      <c r="N806" t="str">
        <f t="shared" si="74"/>
        <v>NO</v>
      </c>
      <c r="P806" s="6" t="str">
        <f t="shared" si="75"/>
        <v>2023-2024</v>
      </c>
      <c r="S806" t="str">
        <f t="shared" ca="1" si="76"/>
        <v>0</v>
      </c>
      <c r="T806">
        <f t="shared" si="77"/>
        <v>3.08</v>
      </c>
    </row>
    <row r="807" spans="1:20" x14ac:dyDescent="0.3">
      <c r="A807" t="s">
        <v>1635</v>
      </c>
      <c r="B807" t="s">
        <v>1636</v>
      </c>
      <c r="C807" t="s">
        <v>25</v>
      </c>
      <c r="D807" t="s">
        <v>31</v>
      </c>
      <c r="E807" s="1">
        <v>45314</v>
      </c>
      <c r="F807" t="s">
        <v>14</v>
      </c>
      <c r="G807">
        <v>6558</v>
      </c>
      <c r="H807">
        <v>1313</v>
      </c>
      <c r="I807">
        <v>3.07</v>
      </c>
      <c r="J807">
        <v>41</v>
      </c>
      <c r="K807">
        <f t="shared" ca="1" si="72"/>
        <v>597</v>
      </c>
      <c r="L807" t="str">
        <f t="shared" si="73"/>
        <v>Good</v>
      </c>
      <c r="M807" t="str">
        <f>VLOOKUP(D807,'Faculty head'!$A$2:$B$5,2,FALSE)</f>
        <v>Dr. Sharma</v>
      </c>
      <c r="N807" t="str">
        <f t="shared" si="74"/>
        <v>NO</v>
      </c>
      <c r="P807" s="6" t="str">
        <f t="shared" si="75"/>
        <v>2024-2025</v>
      </c>
      <c r="S807" t="str">
        <f t="shared" ca="1" si="76"/>
        <v>0</v>
      </c>
      <c r="T807">
        <f t="shared" si="77"/>
        <v>3.07</v>
      </c>
    </row>
    <row r="808" spans="1:20" x14ac:dyDescent="0.3">
      <c r="A808" t="s">
        <v>1637</v>
      </c>
      <c r="B808" t="s">
        <v>1638</v>
      </c>
      <c r="C808" t="s">
        <v>57</v>
      </c>
      <c r="D808" t="s">
        <v>31</v>
      </c>
      <c r="E808" s="1">
        <v>44871</v>
      </c>
      <c r="F808" t="s">
        <v>14</v>
      </c>
      <c r="G808">
        <v>9997</v>
      </c>
      <c r="H808">
        <v>9046</v>
      </c>
      <c r="I808">
        <v>3.18</v>
      </c>
      <c r="J808">
        <v>31</v>
      </c>
      <c r="K808">
        <f t="shared" ca="1" si="72"/>
        <v>1040</v>
      </c>
      <c r="L808" t="str">
        <f t="shared" si="73"/>
        <v>Good</v>
      </c>
      <c r="M808" t="str">
        <f>VLOOKUP(D808,'Faculty head'!$A$2:$B$5,2,FALSE)</f>
        <v>Dr. Sharma</v>
      </c>
      <c r="N808" t="str">
        <f t="shared" si="74"/>
        <v>YES</v>
      </c>
      <c r="P808" s="6" t="str">
        <f t="shared" si="75"/>
        <v>2022-2023</v>
      </c>
      <c r="S808" t="str">
        <f t="shared" ca="1" si="76"/>
        <v>0</v>
      </c>
      <c r="T808">
        <f t="shared" si="77"/>
        <v>3.18</v>
      </c>
    </row>
    <row r="809" spans="1:20" x14ac:dyDescent="0.3">
      <c r="A809" t="s">
        <v>1639</v>
      </c>
      <c r="B809" t="s">
        <v>1640</v>
      </c>
      <c r="C809" t="s">
        <v>28</v>
      </c>
      <c r="D809" t="s">
        <v>62</v>
      </c>
      <c r="E809" s="1">
        <v>45381</v>
      </c>
      <c r="F809" t="s">
        <v>14</v>
      </c>
      <c r="G809">
        <v>2195</v>
      </c>
      <c r="H809">
        <v>5801</v>
      </c>
      <c r="I809">
        <v>3.09</v>
      </c>
      <c r="J809">
        <v>29</v>
      </c>
      <c r="K809">
        <f t="shared" ca="1" si="72"/>
        <v>530</v>
      </c>
      <c r="L809" t="str">
        <f t="shared" si="73"/>
        <v>Good</v>
      </c>
      <c r="M809" t="str">
        <f>VLOOKUP(D809,'Faculty head'!$A$2:$B$5,2,FALSE)</f>
        <v>Dr. Sinha</v>
      </c>
      <c r="N809" t="str">
        <f t="shared" si="74"/>
        <v>YES</v>
      </c>
      <c r="P809" s="6" t="str">
        <f t="shared" si="75"/>
        <v>2024-2025</v>
      </c>
      <c r="S809" t="str">
        <f t="shared" ca="1" si="76"/>
        <v>0</v>
      </c>
      <c r="T809">
        <f t="shared" si="77"/>
        <v>3.09</v>
      </c>
    </row>
    <row r="810" spans="1:20" x14ac:dyDescent="0.3">
      <c r="A810" t="s">
        <v>1641</v>
      </c>
      <c r="B810" t="s">
        <v>1642</v>
      </c>
      <c r="C810" t="s">
        <v>22</v>
      </c>
      <c r="D810" t="s">
        <v>13</v>
      </c>
      <c r="E810" s="1">
        <v>44579</v>
      </c>
      <c r="F810" t="s">
        <v>14</v>
      </c>
      <c r="G810">
        <v>5342</v>
      </c>
      <c r="H810">
        <v>8331</v>
      </c>
      <c r="I810">
        <v>2.34</v>
      </c>
      <c r="J810">
        <v>28</v>
      </c>
      <c r="K810">
        <f t="shared" ca="1" si="72"/>
        <v>1332</v>
      </c>
      <c r="L810" t="str">
        <f t="shared" si="73"/>
        <v>Average</v>
      </c>
      <c r="M810" t="str">
        <f>VLOOKUP(D810,'Faculty head'!$A$2:$B$5,2,FALSE)</f>
        <v xml:space="preserve"> Dr. Mehta</v>
      </c>
      <c r="N810" t="str">
        <f t="shared" si="74"/>
        <v>YES</v>
      </c>
      <c r="P810" s="6" t="str">
        <f t="shared" si="75"/>
        <v>2022-2023</v>
      </c>
      <c r="S810" t="str">
        <f t="shared" ca="1" si="76"/>
        <v>0</v>
      </c>
      <c r="T810">
        <f t="shared" si="77"/>
        <v>2.34</v>
      </c>
    </row>
    <row r="811" spans="1:20" x14ac:dyDescent="0.3">
      <c r="A811" t="s">
        <v>1643</v>
      </c>
      <c r="B811" t="s">
        <v>1644</v>
      </c>
      <c r="C811" t="s">
        <v>57</v>
      </c>
      <c r="D811" t="s">
        <v>13</v>
      </c>
      <c r="E811" s="1">
        <v>44631</v>
      </c>
      <c r="F811" t="s">
        <v>19</v>
      </c>
      <c r="G811">
        <v>8312</v>
      </c>
      <c r="H811">
        <v>1608</v>
      </c>
      <c r="I811">
        <v>2.66</v>
      </c>
      <c r="J811">
        <v>60</v>
      </c>
      <c r="K811">
        <f t="shared" ca="1" si="72"/>
        <v>0</v>
      </c>
      <c r="L811" t="str">
        <f t="shared" si="73"/>
        <v>Average</v>
      </c>
      <c r="M811" t="str">
        <f>VLOOKUP(D811,'Faculty head'!$A$2:$B$5,2,FALSE)</f>
        <v xml:space="preserve"> Dr. Mehta</v>
      </c>
      <c r="N811" t="str">
        <f t="shared" si="74"/>
        <v>NO</v>
      </c>
      <c r="P811" s="6" t="str">
        <f t="shared" si="75"/>
        <v>2022-2023</v>
      </c>
      <c r="S811">
        <f t="shared" ca="1" si="76"/>
        <v>1280</v>
      </c>
      <c r="T811">
        <f t="shared" si="77"/>
        <v>2.66</v>
      </c>
    </row>
    <row r="812" spans="1:20" x14ac:dyDescent="0.3">
      <c r="A812" t="s">
        <v>1645</v>
      </c>
      <c r="B812" t="s">
        <v>1646</v>
      </c>
      <c r="C812" t="s">
        <v>25</v>
      </c>
      <c r="D812" t="s">
        <v>13</v>
      </c>
      <c r="E812" s="1">
        <v>44781</v>
      </c>
      <c r="F812" t="s">
        <v>14</v>
      </c>
      <c r="G812">
        <v>11533</v>
      </c>
      <c r="H812">
        <v>3137</v>
      </c>
      <c r="I812">
        <v>3.99</v>
      </c>
      <c r="J812">
        <v>102</v>
      </c>
      <c r="K812">
        <f t="shared" ca="1" si="72"/>
        <v>1130</v>
      </c>
      <c r="L812" t="str">
        <f t="shared" si="73"/>
        <v>Excellent</v>
      </c>
      <c r="M812" t="str">
        <f>VLOOKUP(D812,'Faculty head'!$A$2:$B$5,2,FALSE)</f>
        <v xml:space="preserve"> Dr. Mehta</v>
      </c>
      <c r="N812" t="str">
        <f t="shared" si="74"/>
        <v>NO</v>
      </c>
      <c r="P812" s="6" t="str">
        <f t="shared" si="75"/>
        <v>2022-2023</v>
      </c>
      <c r="S812" t="str">
        <f t="shared" ca="1" si="76"/>
        <v>0</v>
      </c>
      <c r="T812">
        <f t="shared" si="77"/>
        <v>3.99</v>
      </c>
    </row>
    <row r="813" spans="1:20" x14ac:dyDescent="0.3">
      <c r="A813" t="s">
        <v>1647</v>
      </c>
      <c r="B813" t="s">
        <v>1648</v>
      </c>
      <c r="C813" t="s">
        <v>12</v>
      </c>
      <c r="D813" t="s">
        <v>18</v>
      </c>
      <c r="E813" s="1">
        <v>44922</v>
      </c>
      <c r="F813" t="s">
        <v>14</v>
      </c>
      <c r="G813">
        <v>13511</v>
      </c>
      <c r="H813">
        <v>5464</v>
      </c>
      <c r="I813">
        <v>3.98</v>
      </c>
      <c r="J813">
        <v>28</v>
      </c>
      <c r="K813">
        <f t="shared" ca="1" si="72"/>
        <v>989</v>
      </c>
      <c r="L813" t="str">
        <f t="shared" si="73"/>
        <v>Excellent</v>
      </c>
      <c r="M813" t="str">
        <f>VLOOKUP(D813,'Faculty head'!$A$2:$B$5,2,FALSE)</f>
        <v>Dr. Roy</v>
      </c>
      <c r="N813" t="str">
        <f t="shared" si="74"/>
        <v>NO</v>
      </c>
      <c r="P813" s="6" t="str">
        <f t="shared" si="75"/>
        <v>2022-2023</v>
      </c>
      <c r="S813" t="str">
        <f t="shared" ca="1" si="76"/>
        <v>0</v>
      </c>
      <c r="T813">
        <f t="shared" si="77"/>
        <v>3.98</v>
      </c>
    </row>
    <row r="814" spans="1:20" x14ac:dyDescent="0.3">
      <c r="A814" t="s">
        <v>1649</v>
      </c>
      <c r="B814" t="s">
        <v>1650</v>
      </c>
      <c r="C814" t="s">
        <v>22</v>
      </c>
      <c r="D814" t="s">
        <v>18</v>
      </c>
      <c r="E814" s="1">
        <v>44898</v>
      </c>
      <c r="F814" t="s">
        <v>14</v>
      </c>
      <c r="G814">
        <v>14695</v>
      </c>
      <c r="H814">
        <v>6199</v>
      </c>
      <c r="I814">
        <v>3.67</v>
      </c>
      <c r="J814">
        <v>22</v>
      </c>
      <c r="K814">
        <f t="shared" ca="1" si="72"/>
        <v>1013</v>
      </c>
      <c r="L814" t="str">
        <f t="shared" si="73"/>
        <v>Excellent</v>
      </c>
      <c r="M814" t="str">
        <f>VLOOKUP(D814,'Faculty head'!$A$2:$B$5,2,FALSE)</f>
        <v>Dr. Roy</v>
      </c>
      <c r="N814" t="str">
        <f t="shared" si="74"/>
        <v>NO</v>
      </c>
      <c r="P814" s="6" t="str">
        <f t="shared" si="75"/>
        <v>2022-2023</v>
      </c>
      <c r="S814" t="str">
        <f t="shared" ca="1" si="76"/>
        <v>0</v>
      </c>
      <c r="T814">
        <f t="shared" si="77"/>
        <v>3.67</v>
      </c>
    </row>
    <row r="815" spans="1:20" x14ac:dyDescent="0.3">
      <c r="A815" t="s">
        <v>1651</v>
      </c>
      <c r="B815" t="s">
        <v>1652</v>
      </c>
      <c r="C815" t="s">
        <v>36</v>
      </c>
      <c r="D815" t="s">
        <v>31</v>
      </c>
      <c r="E815" s="1">
        <v>44810</v>
      </c>
      <c r="F815" t="s">
        <v>14</v>
      </c>
      <c r="G815">
        <v>4571</v>
      </c>
      <c r="H815">
        <v>8871</v>
      </c>
      <c r="I815">
        <v>2.04</v>
      </c>
      <c r="J815">
        <v>94</v>
      </c>
      <c r="K815">
        <f t="shared" ca="1" si="72"/>
        <v>1101</v>
      </c>
      <c r="L815" t="str">
        <f t="shared" si="73"/>
        <v>Average</v>
      </c>
      <c r="M815" t="str">
        <f>VLOOKUP(D815,'Faculty head'!$A$2:$B$5,2,FALSE)</f>
        <v>Dr. Sharma</v>
      </c>
      <c r="N815" t="str">
        <f t="shared" si="74"/>
        <v>YES</v>
      </c>
      <c r="P815" s="6" t="str">
        <f t="shared" si="75"/>
        <v>2022-2023</v>
      </c>
      <c r="S815" t="str">
        <f t="shared" ca="1" si="76"/>
        <v>0</v>
      </c>
      <c r="T815">
        <f t="shared" si="77"/>
        <v>2.04</v>
      </c>
    </row>
    <row r="816" spans="1:20" x14ac:dyDescent="0.3">
      <c r="A816" t="s">
        <v>1653</v>
      </c>
      <c r="B816" t="s">
        <v>1654</v>
      </c>
      <c r="C816" t="s">
        <v>12</v>
      </c>
      <c r="D816" t="s">
        <v>31</v>
      </c>
      <c r="E816" s="1">
        <v>44644</v>
      </c>
      <c r="F816" t="s">
        <v>19</v>
      </c>
      <c r="G816">
        <v>12837</v>
      </c>
      <c r="H816">
        <v>5084</v>
      </c>
      <c r="I816">
        <v>3.1</v>
      </c>
      <c r="J816">
        <v>37</v>
      </c>
      <c r="K816">
        <f t="shared" ca="1" si="72"/>
        <v>0</v>
      </c>
      <c r="L816" t="str">
        <f t="shared" si="73"/>
        <v>Good</v>
      </c>
      <c r="M816" t="str">
        <f>VLOOKUP(D816,'Faculty head'!$A$2:$B$5,2,FALSE)</f>
        <v>Dr. Sharma</v>
      </c>
      <c r="N816" t="str">
        <f t="shared" si="74"/>
        <v>NO</v>
      </c>
      <c r="P816" s="6" t="str">
        <f t="shared" si="75"/>
        <v>2022-2023</v>
      </c>
      <c r="S816">
        <f t="shared" ca="1" si="76"/>
        <v>1267</v>
      </c>
      <c r="T816">
        <f t="shared" si="77"/>
        <v>3.1</v>
      </c>
    </row>
    <row r="817" spans="1:20" x14ac:dyDescent="0.3">
      <c r="A817" t="s">
        <v>1655</v>
      </c>
      <c r="B817" t="s">
        <v>1656</v>
      </c>
      <c r="C817" t="s">
        <v>28</v>
      </c>
      <c r="D817" t="s">
        <v>13</v>
      </c>
      <c r="E817" s="1">
        <v>45434</v>
      </c>
      <c r="F817" t="s">
        <v>19</v>
      </c>
      <c r="G817">
        <v>3199</v>
      </c>
      <c r="H817">
        <v>5772</v>
      </c>
      <c r="I817">
        <v>2.14</v>
      </c>
      <c r="J817">
        <v>5</v>
      </c>
      <c r="K817">
        <f t="shared" ca="1" si="72"/>
        <v>0</v>
      </c>
      <c r="L817" t="str">
        <f t="shared" si="73"/>
        <v>Average</v>
      </c>
      <c r="M817" t="str">
        <f>VLOOKUP(D817,'Faculty head'!$A$2:$B$5,2,FALSE)</f>
        <v xml:space="preserve"> Dr. Mehta</v>
      </c>
      <c r="N817" t="str">
        <f t="shared" si="74"/>
        <v>YES</v>
      </c>
      <c r="P817" s="6" t="str">
        <f t="shared" si="75"/>
        <v>2024-2025</v>
      </c>
      <c r="S817">
        <f t="shared" ca="1" si="76"/>
        <v>477</v>
      </c>
      <c r="T817">
        <f t="shared" si="77"/>
        <v>2.14</v>
      </c>
    </row>
    <row r="818" spans="1:20" x14ac:dyDescent="0.3">
      <c r="A818" t="s">
        <v>1657</v>
      </c>
      <c r="B818" t="s">
        <v>1658</v>
      </c>
      <c r="C818" t="s">
        <v>12</v>
      </c>
      <c r="D818" t="s">
        <v>31</v>
      </c>
      <c r="E818" s="1">
        <v>45414</v>
      </c>
      <c r="F818" t="s">
        <v>19</v>
      </c>
      <c r="G818">
        <v>2199</v>
      </c>
      <c r="H818">
        <v>5986</v>
      </c>
      <c r="I818">
        <v>3.13</v>
      </c>
      <c r="J818">
        <v>33</v>
      </c>
      <c r="K818">
        <f t="shared" ca="1" si="72"/>
        <v>0</v>
      </c>
      <c r="L818" t="str">
        <f t="shared" si="73"/>
        <v>Good</v>
      </c>
      <c r="M818" t="str">
        <f>VLOOKUP(D818,'Faculty head'!$A$2:$B$5,2,FALSE)</f>
        <v>Dr. Sharma</v>
      </c>
      <c r="N818" t="str">
        <f t="shared" si="74"/>
        <v>YES</v>
      </c>
      <c r="P818" s="6" t="str">
        <f t="shared" si="75"/>
        <v>2024-2025</v>
      </c>
      <c r="S818">
        <f t="shared" ca="1" si="76"/>
        <v>497</v>
      </c>
      <c r="T818">
        <f t="shared" si="77"/>
        <v>3.13</v>
      </c>
    </row>
    <row r="819" spans="1:20" x14ac:dyDescent="0.3">
      <c r="A819" t="s">
        <v>1659</v>
      </c>
      <c r="B819" t="s">
        <v>1660</v>
      </c>
      <c r="C819" t="s">
        <v>28</v>
      </c>
      <c r="D819" t="s">
        <v>31</v>
      </c>
      <c r="E819" s="1">
        <v>45384</v>
      </c>
      <c r="F819" t="s">
        <v>19</v>
      </c>
      <c r="G819">
        <v>2150</v>
      </c>
      <c r="H819">
        <v>6873</v>
      </c>
      <c r="I819">
        <v>2.11</v>
      </c>
      <c r="J819">
        <v>23</v>
      </c>
      <c r="K819">
        <f t="shared" ca="1" si="72"/>
        <v>0</v>
      </c>
      <c r="L819" t="str">
        <f t="shared" si="73"/>
        <v>Average</v>
      </c>
      <c r="M819" t="str">
        <f>VLOOKUP(D819,'Faculty head'!$A$2:$B$5,2,FALSE)</f>
        <v>Dr. Sharma</v>
      </c>
      <c r="N819" t="str">
        <f t="shared" si="74"/>
        <v>YES</v>
      </c>
      <c r="P819" s="6" t="str">
        <f t="shared" si="75"/>
        <v>2024-2025</v>
      </c>
      <c r="S819">
        <f t="shared" ca="1" si="76"/>
        <v>527</v>
      </c>
      <c r="T819">
        <f t="shared" si="77"/>
        <v>2.11</v>
      </c>
    </row>
    <row r="820" spans="1:20" x14ac:dyDescent="0.3">
      <c r="A820" t="s">
        <v>1661</v>
      </c>
      <c r="B820" t="s">
        <v>1662</v>
      </c>
      <c r="C820" t="s">
        <v>17</v>
      </c>
      <c r="D820" t="s">
        <v>62</v>
      </c>
      <c r="E820" s="1">
        <v>45461</v>
      </c>
      <c r="F820" t="s">
        <v>39</v>
      </c>
      <c r="G820">
        <v>9905</v>
      </c>
      <c r="H820">
        <v>6715</v>
      </c>
      <c r="I820">
        <v>2.12</v>
      </c>
      <c r="J820">
        <v>101</v>
      </c>
      <c r="K820">
        <f t="shared" ca="1" si="72"/>
        <v>0</v>
      </c>
      <c r="L820" t="str">
        <f t="shared" si="73"/>
        <v>Average</v>
      </c>
      <c r="M820" t="str">
        <f>VLOOKUP(D820,'Faculty head'!$A$2:$B$5,2,FALSE)</f>
        <v>Dr. Sinha</v>
      </c>
      <c r="N820" t="str">
        <f t="shared" si="74"/>
        <v>YES</v>
      </c>
      <c r="P820" s="6" t="str">
        <f t="shared" si="75"/>
        <v>2024-2025</v>
      </c>
      <c r="S820" t="str">
        <f t="shared" ca="1" si="76"/>
        <v>0</v>
      </c>
      <c r="T820">
        <f t="shared" si="77"/>
        <v>2.12</v>
      </c>
    </row>
    <row r="821" spans="1:20" x14ac:dyDescent="0.3">
      <c r="A821" t="s">
        <v>1663</v>
      </c>
      <c r="B821" t="s">
        <v>1664</v>
      </c>
      <c r="C821" t="s">
        <v>12</v>
      </c>
      <c r="D821" t="s">
        <v>62</v>
      </c>
      <c r="E821" s="1">
        <v>44841</v>
      </c>
      <c r="F821" t="s">
        <v>14</v>
      </c>
      <c r="G821">
        <v>2124</v>
      </c>
      <c r="H821">
        <v>464</v>
      </c>
      <c r="I821">
        <v>3.19</v>
      </c>
      <c r="J821">
        <v>39</v>
      </c>
      <c r="K821">
        <f t="shared" ca="1" si="72"/>
        <v>1070</v>
      </c>
      <c r="L821" t="str">
        <f t="shared" si="73"/>
        <v>Good</v>
      </c>
      <c r="M821" t="str">
        <f>VLOOKUP(D821,'Faculty head'!$A$2:$B$5,2,FALSE)</f>
        <v>Dr. Sinha</v>
      </c>
      <c r="N821" t="str">
        <f t="shared" si="74"/>
        <v>NO</v>
      </c>
      <c r="P821" s="6" t="str">
        <f t="shared" si="75"/>
        <v>2022-2023</v>
      </c>
      <c r="S821" t="str">
        <f t="shared" ca="1" si="76"/>
        <v>0</v>
      </c>
      <c r="T821">
        <f t="shared" si="77"/>
        <v>3.19</v>
      </c>
    </row>
    <row r="822" spans="1:20" x14ac:dyDescent="0.3">
      <c r="A822" t="s">
        <v>1665</v>
      </c>
      <c r="B822" t="s">
        <v>1666</v>
      </c>
      <c r="C822" t="s">
        <v>57</v>
      </c>
      <c r="D822" t="s">
        <v>13</v>
      </c>
      <c r="E822" s="1">
        <v>45432</v>
      </c>
      <c r="F822" t="s">
        <v>14</v>
      </c>
      <c r="G822">
        <v>2690</v>
      </c>
      <c r="H822">
        <v>7185</v>
      </c>
      <c r="I822">
        <v>2.06</v>
      </c>
      <c r="J822">
        <v>15</v>
      </c>
      <c r="K822">
        <f t="shared" ca="1" si="72"/>
        <v>479</v>
      </c>
      <c r="L822" t="str">
        <f t="shared" si="73"/>
        <v>Average</v>
      </c>
      <c r="M822" t="str">
        <f>VLOOKUP(D822,'Faculty head'!$A$2:$B$5,2,FALSE)</f>
        <v xml:space="preserve"> Dr. Mehta</v>
      </c>
      <c r="N822" t="str">
        <f t="shared" si="74"/>
        <v>YES</v>
      </c>
      <c r="P822" s="6" t="str">
        <f t="shared" si="75"/>
        <v>2024-2025</v>
      </c>
      <c r="S822" t="str">
        <f t="shared" ca="1" si="76"/>
        <v>0</v>
      </c>
      <c r="T822">
        <f t="shared" si="77"/>
        <v>2.06</v>
      </c>
    </row>
    <row r="823" spans="1:20" x14ac:dyDescent="0.3">
      <c r="A823" t="s">
        <v>1667</v>
      </c>
      <c r="B823" t="s">
        <v>1668</v>
      </c>
      <c r="C823" t="s">
        <v>57</v>
      </c>
      <c r="D823" t="s">
        <v>62</v>
      </c>
      <c r="E823" s="1">
        <v>44770</v>
      </c>
      <c r="F823" t="s">
        <v>14</v>
      </c>
      <c r="G823">
        <v>13523</v>
      </c>
      <c r="H823">
        <v>1946</v>
      </c>
      <c r="I823">
        <v>2.35</v>
      </c>
      <c r="J823">
        <v>2</v>
      </c>
      <c r="K823">
        <f t="shared" ca="1" si="72"/>
        <v>1141</v>
      </c>
      <c r="L823" t="str">
        <f t="shared" si="73"/>
        <v>Average</v>
      </c>
      <c r="M823" t="str">
        <f>VLOOKUP(D823,'Faculty head'!$A$2:$B$5,2,FALSE)</f>
        <v>Dr. Sinha</v>
      </c>
      <c r="N823" t="str">
        <f t="shared" si="74"/>
        <v>NO</v>
      </c>
      <c r="P823" s="6" t="str">
        <f t="shared" si="75"/>
        <v>2022-2023</v>
      </c>
      <c r="S823" t="str">
        <f t="shared" ca="1" si="76"/>
        <v>0</v>
      </c>
      <c r="T823">
        <f t="shared" si="77"/>
        <v>2.35</v>
      </c>
    </row>
    <row r="824" spans="1:20" x14ac:dyDescent="0.3">
      <c r="A824" t="s">
        <v>1669</v>
      </c>
      <c r="B824" t="s">
        <v>1670</v>
      </c>
      <c r="C824" t="s">
        <v>22</v>
      </c>
      <c r="D824" t="s">
        <v>31</v>
      </c>
      <c r="E824" s="1">
        <v>44631</v>
      </c>
      <c r="F824" t="s">
        <v>14</v>
      </c>
      <c r="G824">
        <v>13442</v>
      </c>
      <c r="H824">
        <v>1267</v>
      </c>
      <c r="I824">
        <v>3.66</v>
      </c>
      <c r="J824">
        <v>72</v>
      </c>
      <c r="K824">
        <f t="shared" ca="1" si="72"/>
        <v>1280</v>
      </c>
      <c r="L824" t="str">
        <f t="shared" si="73"/>
        <v>Excellent</v>
      </c>
      <c r="M824" t="str">
        <f>VLOOKUP(D824,'Faculty head'!$A$2:$B$5,2,FALSE)</f>
        <v>Dr. Sharma</v>
      </c>
      <c r="N824" t="str">
        <f t="shared" si="74"/>
        <v>NO</v>
      </c>
      <c r="P824" s="6" t="str">
        <f t="shared" si="75"/>
        <v>2022-2023</v>
      </c>
      <c r="S824" t="str">
        <f t="shared" ca="1" si="76"/>
        <v>0</v>
      </c>
      <c r="T824">
        <f t="shared" si="77"/>
        <v>3.66</v>
      </c>
    </row>
    <row r="825" spans="1:20" x14ac:dyDescent="0.3">
      <c r="A825" t="s">
        <v>1671</v>
      </c>
      <c r="B825" t="s">
        <v>1672</v>
      </c>
      <c r="C825" t="s">
        <v>25</v>
      </c>
      <c r="D825" t="s">
        <v>18</v>
      </c>
      <c r="E825" s="1">
        <v>45327</v>
      </c>
      <c r="F825" t="s">
        <v>19</v>
      </c>
      <c r="G825">
        <v>6885</v>
      </c>
      <c r="H825">
        <v>386</v>
      </c>
      <c r="I825">
        <v>2.57</v>
      </c>
      <c r="J825">
        <v>111</v>
      </c>
      <c r="K825">
        <f t="shared" ca="1" si="72"/>
        <v>0</v>
      </c>
      <c r="L825" t="str">
        <f t="shared" si="73"/>
        <v>Average</v>
      </c>
      <c r="M825" t="str">
        <f>VLOOKUP(D825,'Faculty head'!$A$2:$B$5,2,FALSE)</f>
        <v>Dr. Roy</v>
      </c>
      <c r="N825" t="str">
        <f t="shared" si="74"/>
        <v>NO</v>
      </c>
      <c r="P825" s="6" t="str">
        <f t="shared" si="75"/>
        <v>2024-2025</v>
      </c>
      <c r="S825">
        <f t="shared" ca="1" si="76"/>
        <v>584</v>
      </c>
      <c r="T825">
        <f t="shared" si="77"/>
        <v>2.57</v>
      </c>
    </row>
    <row r="826" spans="1:20" x14ac:dyDescent="0.3">
      <c r="A826" t="s">
        <v>1673</v>
      </c>
      <c r="B826" t="s">
        <v>1674</v>
      </c>
      <c r="C826" t="s">
        <v>36</v>
      </c>
      <c r="D826" t="s">
        <v>62</v>
      </c>
      <c r="E826" s="1">
        <v>44618</v>
      </c>
      <c r="F826" t="s">
        <v>19</v>
      </c>
      <c r="G826">
        <v>5021</v>
      </c>
      <c r="H826">
        <v>5227</v>
      </c>
      <c r="I826">
        <v>3.65</v>
      </c>
      <c r="J826">
        <v>97</v>
      </c>
      <c r="K826">
        <f t="shared" ca="1" si="72"/>
        <v>0</v>
      </c>
      <c r="L826" t="str">
        <f t="shared" si="73"/>
        <v>Excellent</v>
      </c>
      <c r="M826" t="str">
        <f>VLOOKUP(D826,'Faculty head'!$A$2:$B$5,2,FALSE)</f>
        <v>Dr. Sinha</v>
      </c>
      <c r="N826" t="str">
        <f t="shared" si="74"/>
        <v>YES</v>
      </c>
      <c r="P826" s="6" t="str">
        <f t="shared" si="75"/>
        <v>2022-2023</v>
      </c>
      <c r="S826">
        <f t="shared" ca="1" si="76"/>
        <v>1293</v>
      </c>
      <c r="T826">
        <f t="shared" si="77"/>
        <v>3.65</v>
      </c>
    </row>
    <row r="827" spans="1:20" x14ac:dyDescent="0.3">
      <c r="A827" t="s">
        <v>1675</v>
      </c>
      <c r="B827" t="s">
        <v>1676</v>
      </c>
      <c r="C827" t="s">
        <v>17</v>
      </c>
      <c r="D827" t="s">
        <v>31</v>
      </c>
      <c r="E827" s="1">
        <v>44613</v>
      </c>
      <c r="F827" t="s">
        <v>14</v>
      </c>
      <c r="G827">
        <v>7061</v>
      </c>
      <c r="H827">
        <v>7017</v>
      </c>
      <c r="I827">
        <v>3.69</v>
      </c>
      <c r="J827">
        <v>26</v>
      </c>
      <c r="K827">
        <f t="shared" ca="1" si="72"/>
        <v>1298</v>
      </c>
      <c r="L827" t="str">
        <f t="shared" si="73"/>
        <v>Excellent</v>
      </c>
      <c r="M827" t="str">
        <f>VLOOKUP(D827,'Faculty head'!$A$2:$B$5,2,FALSE)</f>
        <v>Dr. Sharma</v>
      </c>
      <c r="N827" t="str">
        <f t="shared" si="74"/>
        <v>YES</v>
      </c>
      <c r="P827" s="6" t="str">
        <f t="shared" si="75"/>
        <v>2022-2023</v>
      </c>
      <c r="S827" t="str">
        <f t="shared" ca="1" si="76"/>
        <v>0</v>
      </c>
      <c r="T827">
        <f t="shared" si="77"/>
        <v>3.69</v>
      </c>
    </row>
    <row r="828" spans="1:20" x14ac:dyDescent="0.3">
      <c r="A828" t="s">
        <v>1677</v>
      </c>
      <c r="B828" t="s">
        <v>1678</v>
      </c>
      <c r="C828" t="s">
        <v>12</v>
      </c>
      <c r="D828" t="s">
        <v>62</v>
      </c>
      <c r="E828" s="1">
        <v>45409</v>
      </c>
      <c r="F828" t="s">
        <v>19</v>
      </c>
      <c r="G828">
        <v>7729</v>
      </c>
      <c r="H828">
        <v>3775</v>
      </c>
      <c r="I828">
        <v>2.08</v>
      </c>
      <c r="J828">
        <v>59</v>
      </c>
      <c r="K828">
        <f t="shared" ca="1" si="72"/>
        <v>0</v>
      </c>
      <c r="L828" t="str">
        <f t="shared" si="73"/>
        <v>Average</v>
      </c>
      <c r="M828" t="str">
        <f>VLOOKUP(D828,'Faculty head'!$A$2:$B$5,2,FALSE)</f>
        <v>Dr. Sinha</v>
      </c>
      <c r="N828" t="str">
        <f t="shared" si="74"/>
        <v>NO</v>
      </c>
      <c r="P828" s="6" t="str">
        <f t="shared" si="75"/>
        <v>2024-2025</v>
      </c>
      <c r="S828">
        <f t="shared" ca="1" si="76"/>
        <v>502</v>
      </c>
      <c r="T828">
        <f t="shared" si="77"/>
        <v>2.08</v>
      </c>
    </row>
    <row r="829" spans="1:20" x14ac:dyDescent="0.3">
      <c r="A829" t="s">
        <v>1679</v>
      </c>
      <c r="B829" t="s">
        <v>1680</v>
      </c>
      <c r="C829" t="s">
        <v>54</v>
      </c>
      <c r="D829" t="s">
        <v>18</v>
      </c>
      <c r="E829" s="1">
        <v>44638</v>
      </c>
      <c r="F829" t="s">
        <v>19</v>
      </c>
      <c r="G829">
        <v>12330</v>
      </c>
      <c r="H829">
        <v>3766</v>
      </c>
      <c r="I829">
        <v>3.85</v>
      </c>
      <c r="J829">
        <v>59</v>
      </c>
      <c r="K829">
        <f t="shared" ca="1" si="72"/>
        <v>0</v>
      </c>
      <c r="L829" t="str">
        <f t="shared" si="73"/>
        <v>Excellent</v>
      </c>
      <c r="M829" t="str">
        <f>VLOOKUP(D829,'Faculty head'!$A$2:$B$5,2,FALSE)</f>
        <v>Dr. Roy</v>
      </c>
      <c r="N829" t="str">
        <f t="shared" si="74"/>
        <v>NO</v>
      </c>
      <c r="P829" s="6" t="str">
        <f t="shared" si="75"/>
        <v>2022-2023</v>
      </c>
      <c r="S829">
        <f t="shared" ca="1" si="76"/>
        <v>1273</v>
      </c>
      <c r="T829">
        <f t="shared" si="77"/>
        <v>3.85</v>
      </c>
    </row>
    <row r="830" spans="1:20" x14ac:dyDescent="0.3">
      <c r="A830" t="s">
        <v>1681</v>
      </c>
      <c r="B830" t="s">
        <v>1682</v>
      </c>
      <c r="C830" t="s">
        <v>22</v>
      </c>
      <c r="D830" t="s">
        <v>31</v>
      </c>
      <c r="E830" s="1">
        <v>44649</v>
      </c>
      <c r="F830" t="s">
        <v>19</v>
      </c>
      <c r="G830">
        <v>11714</v>
      </c>
      <c r="H830">
        <v>8902</v>
      </c>
      <c r="I830">
        <v>2.66</v>
      </c>
      <c r="J830">
        <v>87</v>
      </c>
      <c r="K830">
        <f t="shared" ca="1" si="72"/>
        <v>0</v>
      </c>
      <c r="L830" t="str">
        <f t="shared" si="73"/>
        <v>Average</v>
      </c>
      <c r="M830" t="str">
        <f>VLOOKUP(D830,'Faculty head'!$A$2:$B$5,2,FALSE)</f>
        <v>Dr. Sharma</v>
      </c>
      <c r="N830" t="str">
        <f t="shared" si="74"/>
        <v>YES</v>
      </c>
      <c r="P830" s="6" t="str">
        <f t="shared" si="75"/>
        <v>2022-2023</v>
      </c>
      <c r="S830">
        <f t="shared" ca="1" si="76"/>
        <v>1262</v>
      </c>
      <c r="T830">
        <f t="shared" si="77"/>
        <v>2.66</v>
      </c>
    </row>
    <row r="831" spans="1:20" x14ac:dyDescent="0.3">
      <c r="A831" t="s">
        <v>1683</v>
      </c>
      <c r="B831" t="s">
        <v>1684</v>
      </c>
      <c r="C831" t="s">
        <v>12</v>
      </c>
      <c r="D831" t="s">
        <v>18</v>
      </c>
      <c r="E831" s="1">
        <v>44641</v>
      </c>
      <c r="F831" t="s">
        <v>19</v>
      </c>
      <c r="G831">
        <v>11559</v>
      </c>
      <c r="H831">
        <v>7261</v>
      </c>
      <c r="I831">
        <v>3.35</v>
      </c>
      <c r="J831">
        <v>13</v>
      </c>
      <c r="K831">
        <f t="shared" ca="1" si="72"/>
        <v>0</v>
      </c>
      <c r="L831" t="str">
        <f t="shared" si="73"/>
        <v>Good</v>
      </c>
      <c r="M831" t="str">
        <f>VLOOKUP(D831,'Faculty head'!$A$2:$B$5,2,FALSE)</f>
        <v>Dr. Roy</v>
      </c>
      <c r="N831" t="str">
        <f t="shared" si="74"/>
        <v>YES</v>
      </c>
      <c r="P831" s="6" t="str">
        <f t="shared" si="75"/>
        <v>2022-2023</v>
      </c>
      <c r="S831">
        <f t="shared" ca="1" si="76"/>
        <v>1270</v>
      </c>
      <c r="T831">
        <f t="shared" si="77"/>
        <v>3.35</v>
      </c>
    </row>
    <row r="832" spans="1:20" x14ac:dyDescent="0.3">
      <c r="A832" t="s">
        <v>1685</v>
      </c>
      <c r="B832" t="s">
        <v>1686</v>
      </c>
      <c r="C832" t="s">
        <v>57</v>
      </c>
      <c r="D832" t="s">
        <v>62</v>
      </c>
      <c r="E832" s="1">
        <v>45345</v>
      </c>
      <c r="F832" t="s">
        <v>14</v>
      </c>
      <c r="G832">
        <v>14978</v>
      </c>
      <c r="H832">
        <v>1326</v>
      </c>
      <c r="I832">
        <v>2.2400000000000002</v>
      </c>
      <c r="J832">
        <v>12</v>
      </c>
      <c r="K832">
        <f t="shared" ca="1" si="72"/>
        <v>566</v>
      </c>
      <c r="L832" t="str">
        <f t="shared" si="73"/>
        <v>Average</v>
      </c>
      <c r="M832" t="str">
        <f>VLOOKUP(D832,'Faculty head'!$A$2:$B$5,2,FALSE)</f>
        <v>Dr. Sinha</v>
      </c>
      <c r="N832" t="str">
        <f t="shared" si="74"/>
        <v>NO</v>
      </c>
      <c r="P832" s="6" t="str">
        <f t="shared" si="75"/>
        <v>2024-2025</v>
      </c>
      <c r="S832" t="str">
        <f t="shared" ca="1" si="76"/>
        <v>0</v>
      </c>
      <c r="T832">
        <f t="shared" si="77"/>
        <v>2.2400000000000002</v>
      </c>
    </row>
    <row r="833" spans="1:20" x14ac:dyDescent="0.3">
      <c r="A833" t="s">
        <v>1687</v>
      </c>
      <c r="B833" t="s">
        <v>1688</v>
      </c>
      <c r="C833" t="s">
        <v>54</v>
      </c>
      <c r="D833" t="s">
        <v>13</v>
      </c>
      <c r="E833" s="1">
        <v>44615</v>
      </c>
      <c r="F833" t="s">
        <v>14</v>
      </c>
      <c r="G833">
        <v>11976</v>
      </c>
      <c r="H833">
        <v>1826</v>
      </c>
      <c r="I833">
        <v>2.2200000000000002</v>
      </c>
      <c r="J833">
        <v>10</v>
      </c>
      <c r="K833">
        <f t="shared" ca="1" si="72"/>
        <v>1296</v>
      </c>
      <c r="L833" t="str">
        <f t="shared" si="73"/>
        <v>Average</v>
      </c>
      <c r="M833" t="str">
        <f>VLOOKUP(D833,'Faculty head'!$A$2:$B$5,2,FALSE)</f>
        <v xml:space="preserve"> Dr. Mehta</v>
      </c>
      <c r="N833" t="str">
        <f t="shared" si="74"/>
        <v>NO</v>
      </c>
      <c r="P833" s="6" t="str">
        <f t="shared" si="75"/>
        <v>2022-2023</v>
      </c>
      <c r="S833" t="str">
        <f t="shared" ca="1" si="76"/>
        <v>0</v>
      </c>
      <c r="T833">
        <f t="shared" si="77"/>
        <v>2.2200000000000002</v>
      </c>
    </row>
    <row r="834" spans="1:20" x14ac:dyDescent="0.3">
      <c r="A834" t="s">
        <v>1689</v>
      </c>
      <c r="B834" t="s">
        <v>1690</v>
      </c>
      <c r="C834" t="s">
        <v>22</v>
      </c>
      <c r="D834" t="s">
        <v>18</v>
      </c>
      <c r="E834" s="1">
        <v>44930</v>
      </c>
      <c r="F834" t="s">
        <v>14</v>
      </c>
      <c r="G834">
        <v>14178</v>
      </c>
      <c r="H834">
        <v>2222</v>
      </c>
      <c r="I834">
        <v>3.45</v>
      </c>
      <c r="J834">
        <v>91</v>
      </c>
      <c r="K834">
        <f t="shared" ca="1" si="72"/>
        <v>981</v>
      </c>
      <c r="L834" t="str">
        <f t="shared" si="73"/>
        <v>Good</v>
      </c>
      <c r="M834" t="str">
        <f>VLOOKUP(D834,'Faculty head'!$A$2:$B$5,2,FALSE)</f>
        <v>Dr. Roy</v>
      </c>
      <c r="N834" t="str">
        <f t="shared" si="74"/>
        <v>NO</v>
      </c>
      <c r="P834" s="6" t="str">
        <f t="shared" si="75"/>
        <v>2023-2024</v>
      </c>
      <c r="S834" t="str">
        <f t="shared" ca="1" si="76"/>
        <v>0</v>
      </c>
      <c r="T834">
        <f t="shared" si="77"/>
        <v>3.45</v>
      </c>
    </row>
    <row r="835" spans="1:20" x14ac:dyDescent="0.3">
      <c r="A835" t="s">
        <v>1691</v>
      </c>
      <c r="B835" t="s">
        <v>1692</v>
      </c>
      <c r="C835" t="s">
        <v>17</v>
      </c>
      <c r="D835" t="s">
        <v>13</v>
      </c>
      <c r="E835" s="1">
        <v>44611</v>
      </c>
      <c r="F835" t="s">
        <v>14</v>
      </c>
      <c r="G835">
        <v>12592</v>
      </c>
      <c r="H835">
        <v>161</v>
      </c>
      <c r="I835">
        <v>2.27</v>
      </c>
      <c r="J835">
        <v>68</v>
      </c>
      <c r="K835">
        <f t="shared" ref="K835:K898" ca="1" si="78">IF(F835="Enrolled",TODAY()-E835,0)</f>
        <v>1300</v>
      </c>
      <c r="L835" t="str">
        <f t="shared" ref="L835:L898" si="79">_xlfn.IFS(I835&gt;=3.5,"Excellent",I835&gt;=3,"Good",I835&gt;=2,"Average",I835&lt;2,"Poor")</f>
        <v>Average</v>
      </c>
      <c r="M835" t="str">
        <f>VLOOKUP(D835,'Faculty head'!$A$2:$B$5,2,FALSE)</f>
        <v xml:space="preserve"> Dr. Mehta</v>
      </c>
      <c r="N835" t="str">
        <f t="shared" ref="N835:N898" si="80">IF(H835&gt;=0.5*G835,"YES","NO")</f>
        <v>NO</v>
      </c>
      <c r="P835" s="6" t="str">
        <f t="shared" ref="P835:P898" si="81">YEAR(E835) &amp; "-" &amp; (YEAR(E835)+1)</f>
        <v>2022-2023</v>
      </c>
      <c r="S835" t="str">
        <f t="shared" ref="S835:S898" ca="1" si="82">IF(F835="Completed", TODAY()-E835, "0")</f>
        <v>0</v>
      </c>
      <c r="T835">
        <f t="shared" ref="T835:T898" si="83">INDEX(I:I, MATCH(A835, A:A, 0))</f>
        <v>2.27</v>
      </c>
    </row>
    <row r="836" spans="1:20" x14ac:dyDescent="0.3">
      <c r="A836" t="s">
        <v>1693</v>
      </c>
      <c r="B836" t="s">
        <v>1694</v>
      </c>
      <c r="C836" t="s">
        <v>22</v>
      </c>
      <c r="D836" t="s">
        <v>18</v>
      </c>
      <c r="E836" s="1">
        <v>44964</v>
      </c>
      <c r="F836" t="s">
        <v>19</v>
      </c>
      <c r="G836">
        <v>2380</v>
      </c>
      <c r="H836">
        <v>9095</v>
      </c>
      <c r="I836">
        <v>2.41</v>
      </c>
      <c r="J836">
        <v>3</v>
      </c>
      <c r="K836">
        <f t="shared" ca="1" si="78"/>
        <v>0</v>
      </c>
      <c r="L836" t="str">
        <f t="shared" si="79"/>
        <v>Average</v>
      </c>
      <c r="M836" t="str">
        <f>VLOOKUP(D836,'Faculty head'!$A$2:$B$5,2,FALSE)</f>
        <v>Dr. Roy</v>
      </c>
      <c r="N836" t="str">
        <f t="shared" si="80"/>
        <v>YES</v>
      </c>
      <c r="P836" s="6" t="str">
        <f t="shared" si="81"/>
        <v>2023-2024</v>
      </c>
      <c r="S836">
        <f t="shared" ca="1" si="82"/>
        <v>947</v>
      </c>
      <c r="T836">
        <f t="shared" si="83"/>
        <v>2.41</v>
      </c>
    </row>
    <row r="837" spans="1:20" x14ac:dyDescent="0.3">
      <c r="A837" t="s">
        <v>1695</v>
      </c>
      <c r="B837" t="s">
        <v>1696</v>
      </c>
      <c r="C837" t="s">
        <v>12</v>
      </c>
      <c r="D837" t="s">
        <v>31</v>
      </c>
      <c r="E837" s="1">
        <v>44987</v>
      </c>
      <c r="F837" t="s">
        <v>14</v>
      </c>
      <c r="G837">
        <v>3078</v>
      </c>
      <c r="H837">
        <v>3622</v>
      </c>
      <c r="I837">
        <v>3.39</v>
      </c>
      <c r="J837">
        <v>72</v>
      </c>
      <c r="K837">
        <f t="shared" ca="1" si="78"/>
        <v>924</v>
      </c>
      <c r="L837" t="str">
        <f t="shared" si="79"/>
        <v>Good</v>
      </c>
      <c r="M837" t="str">
        <f>VLOOKUP(D837,'Faculty head'!$A$2:$B$5,2,FALSE)</f>
        <v>Dr. Sharma</v>
      </c>
      <c r="N837" t="str">
        <f t="shared" si="80"/>
        <v>YES</v>
      </c>
      <c r="P837" s="6" t="str">
        <f t="shared" si="81"/>
        <v>2023-2024</v>
      </c>
      <c r="S837" t="str">
        <f t="shared" ca="1" si="82"/>
        <v>0</v>
      </c>
      <c r="T837">
        <f t="shared" si="83"/>
        <v>3.39</v>
      </c>
    </row>
    <row r="838" spans="1:20" x14ac:dyDescent="0.3">
      <c r="A838" t="s">
        <v>1697</v>
      </c>
      <c r="B838" t="s">
        <v>1698</v>
      </c>
      <c r="C838" t="s">
        <v>36</v>
      </c>
      <c r="D838" t="s">
        <v>31</v>
      </c>
      <c r="E838" s="1">
        <v>45321</v>
      </c>
      <c r="F838" t="s">
        <v>39</v>
      </c>
      <c r="G838">
        <v>6374</v>
      </c>
      <c r="H838">
        <v>1397</v>
      </c>
      <c r="I838">
        <v>2.91</v>
      </c>
      <c r="J838">
        <v>52</v>
      </c>
      <c r="K838">
        <f t="shared" ca="1" si="78"/>
        <v>0</v>
      </c>
      <c r="L838" t="str">
        <f t="shared" si="79"/>
        <v>Average</v>
      </c>
      <c r="M838" t="str">
        <f>VLOOKUP(D838,'Faculty head'!$A$2:$B$5,2,FALSE)</f>
        <v>Dr. Sharma</v>
      </c>
      <c r="N838" t="str">
        <f t="shared" si="80"/>
        <v>NO</v>
      </c>
      <c r="P838" s="6" t="str">
        <f t="shared" si="81"/>
        <v>2024-2025</v>
      </c>
      <c r="S838" t="str">
        <f t="shared" ca="1" si="82"/>
        <v>0</v>
      </c>
      <c r="T838">
        <f t="shared" si="83"/>
        <v>2.91</v>
      </c>
    </row>
    <row r="839" spans="1:20" x14ac:dyDescent="0.3">
      <c r="A839" t="s">
        <v>1699</v>
      </c>
      <c r="B839" t="s">
        <v>1700</v>
      </c>
      <c r="C839" t="s">
        <v>36</v>
      </c>
      <c r="D839" t="s">
        <v>18</v>
      </c>
      <c r="E839" s="1">
        <v>45202</v>
      </c>
      <c r="F839" t="s">
        <v>19</v>
      </c>
      <c r="G839">
        <v>3040</v>
      </c>
      <c r="H839">
        <v>5676</v>
      </c>
      <c r="I839">
        <v>3.86</v>
      </c>
      <c r="J839">
        <v>92</v>
      </c>
      <c r="K839">
        <f t="shared" ca="1" si="78"/>
        <v>0</v>
      </c>
      <c r="L839" t="str">
        <f t="shared" si="79"/>
        <v>Excellent</v>
      </c>
      <c r="M839" t="str">
        <f>VLOOKUP(D839,'Faculty head'!$A$2:$B$5,2,FALSE)</f>
        <v>Dr. Roy</v>
      </c>
      <c r="N839" t="str">
        <f t="shared" si="80"/>
        <v>YES</v>
      </c>
      <c r="P839" s="6" t="str">
        <f t="shared" si="81"/>
        <v>2023-2024</v>
      </c>
      <c r="S839">
        <f t="shared" ca="1" si="82"/>
        <v>709</v>
      </c>
      <c r="T839">
        <f t="shared" si="83"/>
        <v>3.86</v>
      </c>
    </row>
    <row r="840" spans="1:20" x14ac:dyDescent="0.3">
      <c r="A840" t="s">
        <v>1701</v>
      </c>
      <c r="B840" t="s">
        <v>1702</v>
      </c>
      <c r="C840" t="s">
        <v>12</v>
      </c>
      <c r="D840" t="s">
        <v>31</v>
      </c>
      <c r="E840" s="1">
        <v>44725</v>
      </c>
      <c r="F840" t="s">
        <v>19</v>
      </c>
      <c r="G840">
        <v>13689</v>
      </c>
      <c r="H840">
        <v>313</v>
      </c>
      <c r="I840">
        <v>3.95</v>
      </c>
      <c r="J840">
        <v>78</v>
      </c>
      <c r="K840">
        <f t="shared" ca="1" si="78"/>
        <v>0</v>
      </c>
      <c r="L840" t="str">
        <f t="shared" si="79"/>
        <v>Excellent</v>
      </c>
      <c r="M840" t="str">
        <f>VLOOKUP(D840,'Faculty head'!$A$2:$B$5,2,FALSE)</f>
        <v>Dr. Sharma</v>
      </c>
      <c r="N840" t="str">
        <f t="shared" si="80"/>
        <v>NO</v>
      </c>
      <c r="P840" s="6" t="str">
        <f t="shared" si="81"/>
        <v>2022-2023</v>
      </c>
      <c r="S840">
        <f t="shared" ca="1" si="82"/>
        <v>1186</v>
      </c>
      <c r="T840">
        <f t="shared" si="83"/>
        <v>3.95</v>
      </c>
    </row>
    <row r="841" spans="1:20" x14ac:dyDescent="0.3">
      <c r="A841" t="s">
        <v>1703</v>
      </c>
      <c r="B841" t="s">
        <v>1704</v>
      </c>
      <c r="C841" t="s">
        <v>12</v>
      </c>
      <c r="D841" t="s">
        <v>18</v>
      </c>
      <c r="E841" s="1">
        <v>44958</v>
      </c>
      <c r="F841" t="s">
        <v>14</v>
      </c>
      <c r="G841">
        <v>6036</v>
      </c>
      <c r="H841">
        <v>6021</v>
      </c>
      <c r="I841">
        <v>2.17</v>
      </c>
      <c r="J841">
        <v>39</v>
      </c>
      <c r="K841">
        <f t="shared" ca="1" si="78"/>
        <v>953</v>
      </c>
      <c r="L841" t="str">
        <f t="shared" si="79"/>
        <v>Average</v>
      </c>
      <c r="M841" t="str">
        <f>VLOOKUP(D841,'Faculty head'!$A$2:$B$5,2,FALSE)</f>
        <v>Dr. Roy</v>
      </c>
      <c r="N841" t="str">
        <f t="shared" si="80"/>
        <v>YES</v>
      </c>
      <c r="P841" s="6" t="str">
        <f t="shared" si="81"/>
        <v>2023-2024</v>
      </c>
      <c r="S841" t="str">
        <f t="shared" ca="1" si="82"/>
        <v>0</v>
      </c>
      <c r="T841">
        <f t="shared" si="83"/>
        <v>2.17</v>
      </c>
    </row>
    <row r="842" spans="1:20" x14ac:dyDescent="0.3">
      <c r="A842" t="s">
        <v>1705</v>
      </c>
      <c r="B842" t="s">
        <v>1706</v>
      </c>
      <c r="C842" t="s">
        <v>28</v>
      </c>
      <c r="D842" t="s">
        <v>18</v>
      </c>
      <c r="E842" s="1">
        <v>45340</v>
      </c>
      <c r="F842" t="s">
        <v>19</v>
      </c>
      <c r="G842">
        <v>9926</v>
      </c>
      <c r="H842">
        <v>7453</v>
      </c>
      <c r="I842">
        <v>3.31</v>
      </c>
      <c r="J842">
        <v>7</v>
      </c>
      <c r="K842">
        <f t="shared" ca="1" si="78"/>
        <v>0</v>
      </c>
      <c r="L842" t="str">
        <f t="shared" si="79"/>
        <v>Good</v>
      </c>
      <c r="M842" t="str">
        <f>VLOOKUP(D842,'Faculty head'!$A$2:$B$5,2,FALSE)</f>
        <v>Dr. Roy</v>
      </c>
      <c r="N842" t="str">
        <f t="shared" si="80"/>
        <v>YES</v>
      </c>
      <c r="P842" s="6" t="str">
        <f t="shared" si="81"/>
        <v>2024-2025</v>
      </c>
      <c r="S842">
        <f t="shared" ca="1" si="82"/>
        <v>571</v>
      </c>
      <c r="T842">
        <f t="shared" si="83"/>
        <v>3.31</v>
      </c>
    </row>
    <row r="843" spans="1:20" x14ac:dyDescent="0.3">
      <c r="A843" t="s">
        <v>1707</v>
      </c>
      <c r="B843" t="s">
        <v>1708</v>
      </c>
      <c r="C843" t="s">
        <v>25</v>
      </c>
      <c r="D843" t="s">
        <v>13</v>
      </c>
      <c r="E843" s="1">
        <v>44776</v>
      </c>
      <c r="F843" t="s">
        <v>19</v>
      </c>
      <c r="G843">
        <v>9699</v>
      </c>
      <c r="H843">
        <v>354</v>
      </c>
      <c r="I843">
        <v>3.97</v>
      </c>
      <c r="J843">
        <v>25</v>
      </c>
      <c r="K843">
        <f t="shared" ca="1" si="78"/>
        <v>0</v>
      </c>
      <c r="L843" t="str">
        <f t="shared" si="79"/>
        <v>Excellent</v>
      </c>
      <c r="M843" t="str">
        <f>VLOOKUP(D843,'Faculty head'!$A$2:$B$5,2,FALSE)</f>
        <v xml:space="preserve"> Dr. Mehta</v>
      </c>
      <c r="N843" t="str">
        <f t="shared" si="80"/>
        <v>NO</v>
      </c>
      <c r="P843" s="6" t="str">
        <f t="shared" si="81"/>
        <v>2022-2023</v>
      </c>
      <c r="S843">
        <f t="shared" ca="1" si="82"/>
        <v>1135</v>
      </c>
      <c r="T843">
        <f t="shared" si="83"/>
        <v>3.97</v>
      </c>
    </row>
    <row r="844" spans="1:20" x14ac:dyDescent="0.3">
      <c r="A844" t="s">
        <v>1709</v>
      </c>
      <c r="B844" t="s">
        <v>1710</v>
      </c>
      <c r="C844" t="s">
        <v>25</v>
      </c>
      <c r="D844" t="s">
        <v>13</v>
      </c>
      <c r="E844" s="1">
        <v>44727</v>
      </c>
      <c r="F844" t="s">
        <v>14</v>
      </c>
      <c r="G844">
        <v>7281</v>
      </c>
      <c r="H844">
        <v>5074</v>
      </c>
      <c r="I844">
        <v>3.26</v>
      </c>
      <c r="J844">
        <v>89</v>
      </c>
      <c r="K844">
        <f t="shared" ca="1" si="78"/>
        <v>1184</v>
      </c>
      <c r="L844" t="str">
        <f t="shared" si="79"/>
        <v>Good</v>
      </c>
      <c r="M844" t="str">
        <f>VLOOKUP(D844,'Faculty head'!$A$2:$B$5,2,FALSE)</f>
        <v xml:space="preserve"> Dr. Mehta</v>
      </c>
      <c r="N844" t="str">
        <f t="shared" si="80"/>
        <v>YES</v>
      </c>
      <c r="P844" s="6" t="str">
        <f t="shared" si="81"/>
        <v>2022-2023</v>
      </c>
      <c r="S844" t="str">
        <f t="shared" ca="1" si="82"/>
        <v>0</v>
      </c>
      <c r="T844">
        <f t="shared" si="83"/>
        <v>3.26</v>
      </c>
    </row>
    <row r="845" spans="1:20" x14ac:dyDescent="0.3">
      <c r="A845" t="s">
        <v>1711</v>
      </c>
      <c r="B845" t="s">
        <v>1712</v>
      </c>
      <c r="C845" t="s">
        <v>12</v>
      </c>
      <c r="D845" t="s">
        <v>18</v>
      </c>
      <c r="E845" s="1">
        <v>44853</v>
      </c>
      <c r="F845" t="s">
        <v>39</v>
      </c>
      <c r="G845">
        <v>7435</v>
      </c>
      <c r="H845">
        <v>5879</v>
      </c>
      <c r="I845">
        <v>3.57</v>
      </c>
      <c r="J845">
        <v>17</v>
      </c>
      <c r="K845">
        <f t="shared" ca="1" si="78"/>
        <v>0</v>
      </c>
      <c r="L845" t="str">
        <f t="shared" si="79"/>
        <v>Excellent</v>
      </c>
      <c r="M845" t="str">
        <f>VLOOKUP(D845,'Faculty head'!$A$2:$B$5,2,FALSE)</f>
        <v>Dr. Roy</v>
      </c>
      <c r="N845" t="str">
        <f t="shared" si="80"/>
        <v>YES</v>
      </c>
      <c r="P845" s="6" t="str">
        <f t="shared" si="81"/>
        <v>2022-2023</v>
      </c>
      <c r="S845" t="str">
        <f t="shared" ca="1" si="82"/>
        <v>0</v>
      </c>
      <c r="T845">
        <f t="shared" si="83"/>
        <v>3.57</v>
      </c>
    </row>
    <row r="846" spans="1:20" x14ac:dyDescent="0.3">
      <c r="A846" t="s">
        <v>1713</v>
      </c>
      <c r="B846" t="s">
        <v>1714</v>
      </c>
      <c r="C846" t="s">
        <v>36</v>
      </c>
      <c r="D846" t="s">
        <v>13</v>
      </c>
      <c r="E846" s="1">
        <v>45394</v>
      </c>
      <c r="F846" t="s">
        <v>14</v>
      </c>
      <c r="G846">
        <v>14977</v>
      </c>
      <c r="H846">
        <v>374</v>
      </c>
      <c r="I846">
        <v>2.36</v>
      </c>
      <c r="J846">
        <v>60</v>
      </c>
      <c r="K846">
        <f t="shared" ca="1" si="78"/>
        <v>517</v>
      </c>
      <c r="L846" t="str">
        <f t="shared" si="79"/>
        <v>Average</v>
      </c>
      <c r="M846" t="str">
        <f>VLOOKUP(D846,'Faculty head'!$A$2:$B$5,2,FALSE)</f>
        <v xml:space="preserve"> Dr. Mehta</v>
      </c>
      <c r="N846" t="str">
        <f t="shared" si="80"/>
        <v>NO</v>
      </c>
      <c r="P846" s="6" t="str">
        <f t="shared" si="81"/>
        <v>2024-2025</v>
      </c>
      <c r="S846" t="str">
        <f t="shared" ca="1" si="82"/>
        <v>0</v>
      </c>
      <c r="T846">
        <f t="shared" si="83"/>
        <v>2.36</v>
      </c>
    </row>
    <row r="847" spans="1:20" x14ac:dyDescent="0.3">
      <c r="A847" t="s">
        <v>1715</v>
      </c>
      <c r="B847" t="s">
        <v>1716</v>
      </c>
      <c r="C847" t="s">
        <v>17</v>
      </c>
      <c r="D847" t="s">
        <v>62</v>
      </c>
      <c r="E847" s="1">
        <v>45092</v>
      </c>
      <c r="F847" t="s">
        <v>14</v>
      </c>
      <c r="G847">
        <v>14578</v>
      </c>
      <c r="H847">
        <v>8597</v>
      </c>
      <c r="I847">
        <v>3.36</v>
      </c>
      <c r="J847">
        <v>34</v>
      </c>
      <c r="K847">
        <f t="shared" ca="1" si="78"/>
        <v>819</v>
      </c>
      <c r="L847" t="str">
        <f t="shared" si="79"/>
        <v>Good</v>
      </c>
      <c r="M847" t="str">
        <f>VLOOKUP(D847,'Faculty head'!$A$2:$B$5,2,FALSE)</f>
        <v>Dr. Sinha</v>
      </c>
      <c r="N847" t="str">
        <f t="shared" si="80"/>
        <v>YES</v>
      </c>
      <c r="P847" s="6" t="str">
        <f t="shared" si="81"/>
        <v>2023-2024</v>
      </c>
      <c r="S847" t="str">
        <f t="shared" ca="1" si="82"/>
        <v>0</v>
      </c>
      <c r="T847">
        <f t="shared" si="83"/>
        <v>3.36</v>
      </c>
    </row>
    <row r="848" spans="1:20" x14ac:dyDescent="0.3">
      <c r="A848" t="s">
        <v>1717</v>
      </c>
      <c r="B848" t="s">
        <v>1718</v>
      </c>
      <c r="C848" t="s">
        <v>54</v>
      </c>
      <c r="D848" t="s">
        <v>31</v>
      </c>
      <c r="E848" s="1">
        <v>44612</v>
      </c>
      <c r="F848" t="s">
        <v>19</v>
      </c>
      <c r="G848">
        <v>2664</v>
      </c>
      <c r="H848">
        <v>8878</v>
      </c>
      <c r="I848">
        <v>2.5099999999999998</v>
      </c>
      <c r="J848">
        <v>77</v>
      </c>
      <c r="K848">
        <f t="shared" ca="1" si="78"/>
        <v>0</v>
      </c>
      <c r="L848" t="str">
        <f t="shared" si="79"/>
        <v>Average</v>
      </c>
      <c r="M848" t="str">
        <f>VLOOKUP(D848,'Faculty head'!$A$2:$B$5,2,FALSE)</f>
        <v>Dr. Sharma</v>
      </c>
      <c r="N848" t="str">
        <f t="shared" si="80"/>
        <v>YES</v>
      </c>
      <c r="P848" s="6" t="str">
        <f t="shared" si="81"/>
        <v>2022-2023</v>
      </c>
      <c r="S848">
        <f t="shared" ca="1" si="82"/>
        <v>1299</v>
      </c>
      <c r="T848">
        <f t="shared" si="83"/>
        <v>2.5099999999999998</v>
      </c>
    </row>
    <row r="849" spans="1:20" x14ac:dyDescent="0.3">
      <c r="A849" t="s">
        <v>1719</v>
      </c>
      <c r="B849" t="s">
        <v>1720</v>
      </c>
      <c r="C849" t="s">
        <v>22</v>
      </c>
      <c r="D849" t="s">
        <v>18</v>
      </c>
      <c r="E849" s="1">
        <v>44792</v>
      </c>
      <c r="F849" t="s">
        <v>14</v>
      </c>
      <c r="G849">
        <v>11301</v>
      </c>
      <c r="H849">
        <v>5420</v>
      </c>
      <c r="I849">
        <v>3.56</v>
      </c>
      <c r="J849">
        <v>96</v>
      </c>
      <c r="K849">
        <f t="shared" ca="1" si="78"/>
        <v>1119</v>
      </c>
      <c r="L849" t="str">
        <f t="shared" si="79"/>
        <v>Excellent</v>
      </c>
      <c r="M849" t="str">
        <f>VLOOKUP(D849,'Faculty head'!$A$2:$B$5,2,FALSE)</f>
        <v>Dr. Roy</v>
      </c>
      <c r="N849" t="str">
        <f t="shared" si="80"/>
        <v>NO</v>
      </c>
      <c r="P849" s="6" t="str">
        <f t="shared" si="81"/>
        <v>2022-2023</v>
      </c>
      <c r="S849" t="str">
        <f t="shared" ca="1" si="82"/>
        <v>0</v>
      </c>
      <c r="T849">
        <f t="shared" si="83"/>
        <v>3.56</v>
      </c>
    </row>
    <row r="850" spans="1:20" x14ac:dyDescent="0.3">
      <c r="A850" t="s">
        <v>1721</v>
      </c>
      <c r="B850" t="s">
        <v>1722</v>
      </c>
      <c r="C850" t="s">
        <v>22</v>
      </c>
      <c r="D850" t="s">
        <v>31</v>
      </c>
      <c r="E850" s="1">
        <v>45173</v>
      </c>
      <c r="F850" t="s">
        <v>19</v>
      </c>
      <c r="G850">
        <v>4379</v>
      </c>
      <c r="H850">
        <v>9901</v>
      </c>
      <c r="I850">
        <v>2.65</v>
      </c>
      <c r="J850">
        <v>39</v>
      </c>
      <c r="K850">
        <f t="shared" ca="1" si="78"/>
        <v>0</v>
      </c>
      <c r="L850" t="str">
        <f t="shared" si="79"/>
        <v>Average</v>
      </c>
      <c r="M850" t="str">
        <f>VLOOKUP(D850,'Faculty head'!$A$2:$B$5,2,FALSE)</f>
        <v>Dr. Sharma</v>
      </c>
      <c r="N850" t="str">
        <f t="shared" si="80"/>
        <v>YES</v>
      </c>
      <c r="P850" s="6" t="str">
        <f t="shared" si="81"/>
        <v>2023-2024</v>
      </c>
      <c r="S850">
        <f t="shared" ca="1" si="82"/>
        <v>738</v>
      </c>
      <c r="T850">
        <f t="shared" si="83"/>
        <v>2.65</v>
      </c>
    </row>
    <row r="851" spans="1:20" x14ac:dyDescent="0.3">
      <c r="A851" t="s">
        <v>1723</v>
      </c>
      <c r="B851" t="s">
        <v>1724</v>
      </c>
      <c r="C851" t="s">
        <v>28</v>
      </c>
      <c r="D851" t="s">
        <v>62</v>
      </c>
      <c r="E851" s="1">
        <v>44767</v>
      </c>
      <c r="F851" t="s">
        <v>14</v>
      </c>
      <c r="G851">
        <v>13197</v>
      </c>
      <c r="H851">
        <v>2495</v>
      </c>
      <c r="I851">
        <v>2.7</v>
      </c>
      <c r="J851">
        <v>26</v>
      </c>
      <c r="K851">
        <f t="shared" ca="1" si="78"/>
        <v>1144</v>
      </c>
      <c r="L851" t="str">
        <f t="shared" si="79"/>
        <v>Average</v>
      </c>
      <c r="M851" t="str">
        <f>VLOOKUP(D851,'Faculty head'!$A$2:$B$5,2,FALSE)</f>
        <v>Dr. Sinha</v>
      </c>
      <c r="N851" t="str">
        <f t="shared" si="80"/>
        <v>NO</v>
      </c>
      <c r="P851" s="6" t="str">
        <f t="shared" si="81"/>
        <v>2022-2023</v>
      </c>
      <c r="S851" t="str">
        <f t="shared" ca="1" si="82"/>
        <v>0</v>
      </c>
      <c r="T851">
        <f t="shared" si="83"/>
        <v>2.7</v>
      </c>
    </row>
    <row r="852" spans="1:20" x14ac:dyDescent="0.3">
      <c r="A852" t="s">
        <v>1725</v>
      </c>
      <c r="B852" t="s">
        <v>1726</v>
      </c>
      <c r="C852" t="s">
        <v>57</v>
      </c>
      <c r="D852" t="s">
        <v>18</v>
      </c>
      <c r="E852" s="1">
        <v>45208</v>
      </c>
      <c r="F852" t="s">
        <v>19</v>
      </c>
      <c r="G852">
        <v>14472</v>
      </c>
      <c r="H852">
        <v>8730</v>
      </c>
      <c r="I852">
        <v>3.43</v>
      </c>
      <c r="J852">
        <v>18</v>
      </c>
      <c r="K852">
        <f t="shared" ca="1" si="78"/>
        <v>0</v>
      </c>
      <c r="L852" t="str">
        <f t="shared" si="79"/>
        <v>Good</v>
      </c>
      <c r="M852" t="str">
        <f>VLOOKUP(D852,'Faculty head'!$A$2:$B$5,2,FALSE)</f>
        <v>Dr. Roy</v>
      </c>
      <c r="N852" t="str">
        <f t="shared" si="80"/>
        <v>YES</v>
      </c>
      <c r="P852" s="6" t="str">
        <f t="shared" si="81"/>
        <v>2023-2024</v>
      </c>
      <c r="S852">
        <f t="shared" ca="1" si="82"/>
        <v>703</v>
      </c>
      <c r="T852">
        <f t="shared" si="83"/>
        <v>3.43</v>
      </c>
    </row>
    <row r="853" spans="1:20" x14ac:dyDescent="0.3">
      <c r="A853" t="s">
        <v>1727</v>
      </c>
      <c r="B853" t="s">
        <v>1728</v>
      </c>
      <c r="C853" t="s">
        <v>22</v>
      </c>
      <c r="D853" t="s">
        <v>62</v>
      </c>
      <c r="E853" s="1">
        <v>45408</v>
      </c>
      <c r="F853" t="s">
        <v>19</v>
      </c>
      <c r="G853">
        <v>6807</v>
      </c>
      <c r="H853">
        <v>8983</v>
      </c>
      <c r="I853">
        <v>2.98</v>
      </c>
      <c r="J853">
        <v>47</v>
      </c>
      <c r="K853">
        <f t="shared" ca="1" si="78"/>
        <v>0</v>
      </c>
      <c r="L853" t="str">
        <f t="shared" si="79"/>
        <v>Average</v>
      </c>
      <c r="M853" t="str">
        <f>VLOOKUP(D853,'Faculty head'!$A$2:$B$5,2,FALSE)</f>
        <v>Dr. Sinha</v>
      </c>
      <c r="N853" t="str">
        <f t="shared" si="80"/>
        <v>YES</v>
      </c>
      <c r="P853" s="6" t="str">
        <f t="shared" si="81"/>
        <v>2024-2025</v>
      </c>
      <c r="S853">
        <f t="shared" ca="1" si="82"/>
        <v>503</v>
      </c>
      <c r="T853">
        <f t="shared" si="83"/>
        <v>2.98</v>
      </c>
    </row>
    <row r="854" spans="1:20" x14ac:dyDescent="0.3">
      <c r="A854" t="s">
        <v>1729</v>
      </c>
      <c r="B854" t="s">
        <v>1730</v>
      </c>
      <c r="C854" t="s">
        <v>25</v>
      </c>
      <c r="D854" t="s">
        <v>18</v>
      </c>
      <c r="E854" s="1">
        <v>44640</v>
      </c>
      <c r="F854" t="s">
        <v>14</v>
      </c>
      <c r="G854">
        <v>5918</v>
      </c>
      <c r="H854">
        <v>3347</v>
      </c>
      <c r="I854">
        <v>2.04</v>
      </c>
      <c r="J854">
        <v>105</v>
      </c>
      <c r="K854">
        <f t="shared" ca="1" si="78"/>
        <v>1271</v>
      </c>
      <c r="L854" t="str">
        <f t="shared" si="79"/>
        <v>Average</v>
      </c>
      <c r="M854" t="str">
        <f>VLOOKUP(D854,'Faculty head'!$A$2:$B$5,2,FALSE)</f>
        <v>Dr. Roy</v>
      </c>
      <c r="N854" t="str">
        <f t="shared" si="80"/>
        <v>YES</v>
      </c>
      <c r="P854" s="6" t="str">
        <f t="shared" si="81"/>
        <v>2022-2023</v>
      </c>
      <c r="S854" t="str">
        <f t="shared" ca="1" si="82"/>
        <v>0</v>
      </c>
      <c r="T854">
        <f t="shared" si="83"/>
        <v>2.04</v>
      </c>
    </row>
    <row r="855" spans="1:20" x14ac:dyDescent="0.3">
      <c r="A855" t="s">
        <v>1731</v>
      </c>
      <c r="B855" t="s">
        <v>1732</v>
      </c>
      <c r="C855" t="s">
        <v>17</v>
      </c>
      <c r="D855" t="s">
        <v>31</v>
      </c>
      <c r="E855" s="1">
        <v>45210</v>
      </c>
      <c r="F855" t="s">
        <v>19</v>
      </c>
      <c r="G855">
        <v>6149</v>
      </c>
      <c r="H855">
        <v>4635</v>
      </c>
      <c r="I855">
        <v>2.63</v>
      </c>
      <c r="J855">
        <v>118</v>
      </c>
      <c r="K855">
        <f t="shared" ca="1" si="78"/>
        <v>0</v>
      </c>
      <c r="L855" t="str">
        <f t="shared" si="79"/>
        <v>Average</v>
      </c>
      <c r="M855" t="str">
        <f>VLOOKUP(D855,'Faculty head'!$A$2:$B$5,2,FALSE)</f>
        <v>Dr. Sharma</v>
      </c>
      <c r="N855" t="str">
        <f t="shared" si="80"/>
        <v>YES</v>
      </c>
      <c r="P855" s="6" t="str">
        <f t="shared" si="81"/>
        <v>2023-2024</v>
      </c>
      <c r="S855">
        <f t="shared" ca="1" si="82"/>
        <v>701</v>
      </c>
      <c r="T855">
        <f t="shared" si="83"/>
        <v>2.63</v>
      </c>
    </row>
    <row r="856" spans="1:20" x14ac:dyDescent="0.3">
      <c r="A856" t="s">
        <v>1733</v>
      </c>
      <c r="B856" t="s">
        <v>1734</v>
      </c>
      <c r="C856" t="s">
        <v>54</v>
      </c>
      <c r="D856" t="s">
        <v>62</v>
      </c>
      <c r="E856" s="1">
        <v>45352</v>
      </c>
      <c r="F856" t="s">
        <v>14</v>
      </c>
      <c r="G856">
        <v>8365</v>
      </c>
      <c r="H856">
        <v>3533</v>
      </c>
      <c r="I856">
        <v>3.17</v>
      </c>
      <c r="J856">
        <v>15</v>
      </c>
      <c r="K856">
        <f t="shared" ca="1" si="78"/>
        <v>559</v>
      </c>
      <c r="L856" t="str">
        <f t="shared" si="79"/>
        <v>Good</v>
      </c>
      <c r="M856" t="str">
        <f>VLOOKUP(D856,'Faculty head'!$A$2:$B$5,2,FALSE)</f>
        <v>Dr. Sinha</v>
      </c>
      <c r="N856" t="str">
        <f t="shared" si="80"/>
        <v>NO</v>
      </c>
      <c r="P856" s="6" t="str">
        <f t="shared" si="81"/>
        <v>2024-2025</v>
      </c>
      <c r="S856" t="str">
        <f t="shared" ca="1" si="82"/>
        <v>0</v>
      </c>
      <c r="T856">
        <f t="shared" si="83"/>
        <v>3.17</v>
      </c>
    </row>
    <row r="857" spans="1:20" x14ac:dyDescent="0.3">
      <c r="A857" t="s">
        <v>1735</v>
      </c>
      <c r="B857" t="s">
        <v>1736</v>
      </c>
      <c r="C857" t="s">
        <v>12</v>
      </c>
      <c r="D857" t="s">
        <v>18</v>
      </c>
      <c r="E857" s="1">
        <v>45134</v>
      </c>
      <c r="F857" t="s">
        <v>14</v>
      </c>
      <c r="G857">
        <v>9612</v>
      </c>
      <c r="H857">
        <v>1018</v>
      </c>
      <c r="I857">
        <v>3.25</v>
      </c>
      <c r="J857">
        <v>88</v>
      </c>
      <c r="K857">
        <f t="shared" ca="1" si="78"/>
        <v>777</v>
      </c>
      <c r="L857" t="str">
        <f t="shared" si="79"/>
        <v>Good</v>
      </c>
      <c r="M857" t="str">
        <f>VLOOKUP(D857,'Faculty head'!$A$2:$B$5,2,FALSE)</f>
        <v>Dr. Roy</v>
      </c>
      <c r="N857" t="str">
        <f t="shared" si="80"/>
        <v>NO</v>
      </c>
      <c r="P857" s="6" t="str">
        <f t="shared" si="81"/>
        <v>2023-2024</v>
      </c>
      <c r="S857" t="str">
        <f t="shared" ca="1" si="82"/>
        <v>0</v>
      </c>
      <c r="T857">
        <f t="shared" si="83"/>
        <v>3.25</v>
      </c>
    </row>
    <row r="858" spans="1:20" x14ac:dyDescent="0.3">
      <c r="A858" t="s">
        <v>1737</v>
      </c>
      <c r="B858" t="s">
        <v>1738</v>
      </c>
      <c r="C858" t="s">
        <v>22</v>
      </c>
      <c r="D858" t="s">
        <v>18</v>
      </c>
      <c r="E858" s="1">
        <v>45045</v>
      </c>
      <c r="F858" t="s">
        <v>14</v>
      </c>
      <c r="G858">
        <v>10449</v>
      </c>
      <c r="H858">
        <v>7</v>
      </c>
      <c r="I858">
        <v>2.98</v>
      </c>
      <c r="J858">
        <v>54</v>
      </c>
      <c r="K858">
        <f t="shared" ca="1" si="78"/>
        <v>866</v>
      </c>
      <c r="L858" t="str">
        <f t="shared" si="79"/>
        <v>Average</v>
      </c>
      <c r="M858" t="str">
        <f>VLOOKUP(D858,'Faculty head'!$A$2:$B$5,2,FALSE)</f>
        <v>Dr. Roy</v>
      </c>
      <c r="N858" t="str">
        <f t="shared" si="80"/>
        <v>NO</v>
      </c>
      <c r="P858" s="6" t="str">
        <f t="shared" si="81"/>
        <v>2023-2024</v>
      </c>
      <c r="S858" t="str">
        <f t="shared" ca="1" si="82"/>
        <v>0</v>
      </c>
      <c r="T858">
        <f t="shared" si="83"/>
        <v>2.98</v>
      </c>
    </row>
    <row r="859" spans="1:20" x14ac:dyDescent="0.3">
      <c r="A859" t="s">
        <v>1739</v>
      </c>
      <c r="B859" t="s">
        <v>1740</v>
      </c>
      <c r="C859" t="s">
        <v>12</v>
      </c>
      <c r="D859" t="s">
        <v>13</v>
      </c>
      <c r="E859" s="1">
        <v>44764</v>
      </c>
      <c r="F859" t="s">
        <v>19</v>
      </c>
      <c r="G859">
        <v>7352</v>
      </c>
      <c r="H859">
        <v>3682</v>
      </c>
      <c r="I859">
        <v>3.34</v>
      </c>
      <c r="J859">
        <v>100</v>
      </c>
      <c r="K859">
        <f t="shared" ca="1" si="78"/>
        <v>0</v>
      </c>
      <c r="L859" t="str">
        <f t="shared" si="79"/>
        <v>Good</v>
      </c>
      <c r="M859" t="str">
        <f>VLOOKUP(D859,'Faculty head'!$A$2:$B$5,2,FALSE)</f>
        <v xml:space="preserve"> Dr. Mehta</v>
      </c>
      <c r="N859" t="str">
        <f t="shared" si="80"/>
        <v>YES</v>
      </c>
      <c r="P859" s="6" t="str">
        <f t="shared" si="81"/>
        <v>2022-2023</v>
      </c>
      <c r="S859">
        <f t="shared" ca="1" si="82"/>
        <v>1147</v>
      </c>
      <c r="T859">
        <f t="shared" si="83"/>
        <v>3.34</v>
      </c>
    </row>
    <row r="860" spans="1:20" x14ac:dyDescent="0.3">
      <c r="A860" t="s">
        <v>1741</v>
      </c>
      <c r="B860" t="s">
        <v>1742</v>
      </c>
      <c r="C860" t="s">
        <v>28</v>
      </c>
      <c r="D860" t="s">
        <v>13</v>
      </c>
      <c r="E860" s="1">
        <v>45250</v>
      </c>
      <c r="F860" t="s">
        <v>14</v>
      </c>
      <c r="G860">
        <v>2312</v>
      </c>
      <c r="H860">
        <v>6130</v>
      </c>
      <c r="I860">
        <v>2.66</v>
      </c>
      <c r="J860">
        <v>54</v>
      </c>
      <c r="K860">
        <f t="shared" ca="1" si="78"/>
        <v>661</v>
      </c>
      <c r="L860" t="str">
        <f t="shared" si="79"/>
        <v>Average</v>
      </c>
      <c r="M860" t="str">
        <f>VLOOKUP(D860,'Faculty head'!$A$2:$B$5,2,FALSE)</f>
        <v xml:space="preserve"> Dr. Mehta</v>
      </c>
      <c r="N860" t="str">
        <f t="shared" si="80"/>
        <v>YES</v>
      </c>
      <c r="P860" s="6" t="str">
        <f t="shared" si="81"/>
        <v>2023-2024</v>
      </c>
      <c r="S860" t="str">
        <f t="shared" ca="1" si="82"/>
        <v>0</v>
      </c>
      <c r="T860">
        <f t="shared" si="83"/>
        <v>2.66</v>
      </c>
    </row>
    <row r="861" spans="1:20" x14ac:dyDescent="0.3">
      <c r="A861" t="s">
        <v>1743</v>
      </c>
      <c r="B861" t="s">
        <v>1744</v>
      </c>
      <c r="C861" t="s">
        <v>57</v>
      </c>
      <c r="D861" t="s">
        <v>62</v>
      </c>
      <c r="E861" s="1">
        <v>44774</v>
      </c>
      <c r="F861" t="s">
        <v>14</v>
      </c>
      <c r="G861">
        <v>12046</v>
      </c>
      <c r="H861">
        <v>1594</v>
      </c>
      <c r="I861">
        <v>2.35</v>
      </c>
      <c r="J861">
        <v>31</v>
      </c>
      <c r="K861">
        <f t="shared" ca="1" si="78"/>
        <v>1137</v>
      </c>
      <c r="L861" t="str">
        <f t="shared" si="79"/>
        <v>Average</v>
      </c>
      <c r="M861" t="str">
        <f>VLOOKUP(D861,'Faculty head'!$A$2:$B$5,2,FALSE)</f>
        <v>Dr. Sinha</v>
      </c>
      <c r="N861" t="str">
        <f t="shared" si="80"/>
        <v>NO</v>
      </c>
      <c r="P861" s="6" t="str">
        <f t="shared" si="81"/>
        <v>2022-2023</v>
      </c>
      <c r="S861" t="str">
        <f t="shared" ca="1" si="82"/>
        <v>0</v>
      </c>
      <c r="T861">
        <f t="shared" si="83"/>
        <v>2.35</v>
      </c>
    </row>
    <row r="862" spans="1:20" x14ac:dyDescent="0.3">
      <c r="A862" t="s">
        <v>1745</v>
      </c>
      <c r="B862" t="s">
        <v>1746</v>
      </c>
      <c r="C862" t="s">
        <v>17</v>
      </c>
      <c r="D862" t="s">
        <v>31</v>
      </c>
      <c r="E862" s="1">
        <v>45097</v>
      </c>
      <c r="F862" t="s">
        <v>14</v>
      </c>
      <c r="G862">
        <v>6750</v>
      </c>
      <c r="H862">
        <v>6005</v>
      </c>
      <c r="I862">
        <v>2.2799999999999998</v>
      </c>
      <c r="J862">
        <v>114</v>
      </c>
      <c r="K862">
        <f t="shared" ca="1" si="78"/>
        <v>814</v>
      </c>
      <c r="L862" t="str">
        <f t="shared" si="79"/>
        <v>Average</v>
      </c>
      <c r="M862" t="str">
        <f>VLOOKUP(D862,'Faculty head'!$A$2:$B$5,2,FALSE)</f>
        <v>Dr. Sharma</v>
      </c>
      <c r="N862" t="str">
        <f t="shared" si="80"/>
        <v>YES</v>
      </c>
      <c r="P862" s="6" t="str">
        <f t="shared" si="81"/>
        <v>2023-2024</v>
      </c>
      <c r="S862" t="str">
        <f t="shared" ca="1" si="82"/>
        <v>0</v>
      </c>
      <c r="T862">
        <f t="shared" si="83"/>
        <v>2.2799999999999998</v>
      </c>
    </row>
    <row r="863" spans="1:20" x14ac:dyDescent="0.3">
      <c r="A863" t="s">
        <v>1747</v>
      </c>
      <c r="B863" t="s">
        <v>1748</v>
      </c>
      <c r="C863" t="s">
        <v>36</v>
      </c>
      <c r="D863" t="s">
        <v>62</v>
      </c>
      <c r="E863" s="1">
        <v>45166</v>
      </c>
      <c r="F863" t="s">
        <v>14</v>
      </c>
      <c r="G863">
        <v>4842</v>
      </c>
      <c r="H863">
        <v>7238</v>
      </c>
      <c r="I863">
        <v>2.0299999999999998</v>
      </c>
      <c r="J863">
        <v>46</v>
      </c>
      <c r="K863">
        <f t="shared" ca="1" si="78"/>
        <v>745</v>
      </c>
      <c r="L863" t="str">
        <f t="shared" si="79"/>
        <v>Average</v>
      </c>
      <c r="M863" t="str">
        <f>VLOOKUP(D863,'Faculty head'!$A$2:$B$5,2,FALSE)</f>
        <v>Dr. Sinha</v>
      </c>
      <c r="N863" t="str">
        <f t="shared" si="80"/>
        <v>YES</v>
      </c>
      <c r="P863" s="6" t="str">
        <f t="shared" si="81"/>
        <v>2023-2024</v>
      </c>
      <c r="S863" t="str">
        <f t="shared" ca="1" si="82"/>
        <v>0</v>
      </c>
      <c r="T863">
        <f t="shared" si="83"/>
        <v>2.0299999999999998</v>
      </c>
    </row>
    <row r="864" spans="1:20" x14ac:dyDescent="0.3">
      <c r="A864" t="s">
        <v>1749</v>
      </c>
      <c r="B864" t="s">
        <v>1750</v>
      </c>
      <c r="C864" t="s">
        <v>57</v>
      </c>
      <c r="D864" t="s">
        <v>18</v>
      </c>
      <c r="E864" s="1">
        <v>44647</v>
      </c>
      <c r="F864" t="s">
        <v>14</v>
      </c>
      <c r="G864">
        <v>7267</v>
      </c>
      <c r="H864">
        <v>7428</v>
      </c>
      <c r="I864">
        <v>3.25</v>
      </c>
      <c r="J864">
        <v>115</v>
      </c>
      <c r="K864">
        <f t="shared" ca="1" si="78"/>
        <v>1264</v>
      </c>
      <c r="L864" t="str">
        <f t="shared" si="79"/>
        <v>Good</v>
      </c>
      <c r="M864" t="str">
        <f>VLOOKUP(D864,'Faculty head'!$A$2:$B$5,2,FALSE)</f>
        <v>Dr. Roy</v>
      </c>
      <c r="N864" t="str">
        <f t="shared" si="80"/>
        <v>YES</v>
      </c>
      <c r="P864" s="6" t="str">
        <f t="shared" si="81"/>
        <v>2022-2023</v>
      </c>
      <c r="S864" t="str">
        <f t="shared" ca="1" si="82"/>
        <v>0</v>
      </c>
      <c r="T864">
        <f t="shared" si="83"/>
        <v>3.25</v>
      </c>
    </row>
    <row r="865" spans="1:20" x14ac:dyDescent="0.3">
      <c r="A865" t="s">
        <v>1751</v>
      </c>
      <c r="B865" t="s">
        <v>1752</v>
      </c>
      <c r="C865" t="s">
        <v>22</v>
      </c>
      <c r="D865" t="s">
        <v>18</v>
      </c>
      <c r="E865" s="1">
        <v>44921</v>
      </c>
      <c r="F865" t="s">
        <v>14</v>
      </c>
      <c r="G865">
        <v>8934</v>
      </c>
      <c r="H865">
        <v>7479</v>
      </c>
      <c r="I865">
        <v>2.29</v>
      </c>
      <c r="J865">
        <v>39</v>
      </c>
      <c r="K865">
        <f t="shared" ca="1" si="78"/>
        <v>990</v>
      </c>
      <c r="L865" t="str">
        <f t="shared" si="79"/>
        <v>Average</v>
      </c>
      <c r="M865" t="str">
        <f>VLOOKUP(D865,'Faculty head'!$A$2:$B$5,2,FALSE)</f>
        <v>Dr. Roy</v>
      </c>
      <c r="N865" t="str">
        <f t="shared" si="80"/>
        <v>YES</v>
      </c>
      <c r="P865" s="6" t="str">
        <f t="shared" si="81"/>
        <v>2022-2023</v>
      </c>
      <c r="S865" t="str">
        <f t="shared" ca="1" si="82"/>
        <v>0</v>
      </c>
      <c r="T865">
        <f t="shared" si="83"/>
        <v>2.29</v>
      </c>
    </row>
    <row r="866" spans="1:20" x14ac:dyDescent="0.3">
      <c r="A866" t="s">
        <v>1753</v>
      </c>
      <c r="B866" t="s">
        <v>1754</v>
      </c>
      <c r="C866" t="s">
        <v>54</v>
      </c>
      <c r="D866" t="s">
        <v>62</v>
      </c>
      <c r="E866" s="1">
        <v>44611</v>
      </c>
      <c r="F866" t="s">
        <v>39</v>
      </c>
      <c r="G866">
        <v>10532</v>
      </c>
      <c r="H866">
        <v>6202</v>
      </c>
      <c r="I866">
        <v>2.93</v>
      </c>
      <c r="J866">
        <v>109</v>
      </c>
      <c r="K866">
        <f t="shared" ca="1" si="78"/>
        <v>0</v>
      </c>
      <c r="L866" t="str">
        <f t="shared" si="79"/>
        <v>Average</v>
      </c>
      <c r="M866" t="str">
        <f>VLOOKUP(D866,'Faculty head'!$A$2:$B$5,2,FALSE)</f>
        <v>Dr. Sinha</v>
      </c>
      <c r="N866" t="str">
        <f t="shared" si="80"/>
        <v>YES</v>
      </c>
      <c r="P866" s="6" t="str">
        <f t="shared" si="81"/>
        <v>2022-2023</v>
      </c>
      <c r="S866" t="str">
        <f t="shared" ca="1" si="82"/>
        <v>0</v>
      </c>
      <c r="T866">
        <f t="shared" si="83"/>
        <v>2.93</v>
      </c>
    </row>
    <row r="867" spans="1:20" x14ac:dyDescent="0.3">
      <c r="A867" t="s">
        <v>1755</v>
      </c>
      <c r="B867" t="s">
        <v>1756</v>
      </c>
      <c r="C867" t="s">
        <v>28</v>
      </c>
      <c r="D867" t="s">
        <v>18</v>
      </c>
      <c r="E867" s="1">
        <v>45215</v>
      </c>
      <c r="F867" t="s">
        <v>19</v>
      </c>
      <c r="G867">
        <v>2177</v>
      </c>
      <c r="H867">
        <v>9305</v>
      </c>
      <c r="I867">
        <v>2.5099999999999998</v>
      </c>
      <c r="J867">
        <v>50</v>
      </c>
      <c r="K867">
        <f t="shared" ca="1" si="78"/>
        <v>0</v>
      </c>
      <c r="L867" t="str">
        <f t="shared" si="79"/>
        <v>Average</v>
      </c>
      <c r="M867" t="str">
        <f>VLOOKUP(D867,'Faculty head'!$A$2:$B$5,2,FALSE)</f>
        <v>Dr. Roy</v>
      </c>
      <c r="N867" t="str">
        <f t="shared" si="80"/>
        <v>YES</v>
      </c>
      <c r="P867" s="6" t="str">
        <f t="shared" si="81"/>
        <v>2023-2024</v>
      </c>
      <c r="S867">
        <f t="shared" ca="1" si="82"/>
        <v>696</v>
      </c>
      <c r="T867">
        <f t="shared" si="83"/>
        <v>2.5099999999999998</v>
      </c>
    </row>
    <row r="868" spans="1:20" x14ac:dyDescent="0.3">
      <c r="A868" t="s">
        <v>1757</v>
      </c>
      <c r="B868" t="s">
        <v>1758</v>
      </c>
      <c r="C868" t="s">
        <v>57</v>
      </c>
      <c r="D868" t="s">
        <v>31</v>
      </c>
      <c r="E868" s="1">
        <v>44999</v>
      </c>
      <c r="F868" t="s">
        <v>14</v>
      </c>
      <c r="G868">
        <v>8971</v>
      </c>
      <c r="H868">
        <v>8015</v>
      </c>
      <c r="I868">
        <v>3.05</v>
      </c>
      <c r="J868">
        <v>106</v>
      </c>
      <c r="K868">
        <f t="shared" ca="1" si="78"/>
        <v>912</v>
      </c>
      <c r="L868" t="str">
        <f t="shared" si="79"/>
        <v>Good</v>
      </c>
      <c r="M868" t="str">
        <f>VLOOKUP(D868,'Faculty head'!$A$2:$B$5,2,FALSE)</f>
        <v>Dr. Sharma</v>
      </c>
      <c r="N868" t="str">
        <f t="shared" si="80"/>
        <v>YES</v>
      </c>
      <c r="P868" s="6" t="str">
        <f t="shared" si="81"/>
        <v>2023-2024</v>
      </c>
      <c r="S868" t="str">
        <f t="shared" ca="1" si="82"/>
        <v>0</v>
      </c>
      <c r="T868">
        <f t="shared" si="83"/>
        <v>3.05</v>
      </c>
    </row>
    <row r="869" spans="1:20" x14ac:dyDescent="0.3">
      <c r="A869" t="s">
        <v>1759</v>
      </c>
      <c r="B869" t="s">
        <v>1760</v>
      </c>
      <c r="C869" t="s">
        <v>22</v>
      </c>
      <c r="D869" t="s">
        <v>31</v>
      </c>
      <c r="E869" s="1">
        <v>44745</v>
      </c>
      <c r="F869" t="s">
        <v>39</v>
      </c>
      <c r="G869">
        <v>13897</v>
      </c>
      <c r="H869">
        <v>7593</v>
      </c>
      <c r="I869">
        <v>3.25</v>
      </c>
      <c r="J869">
        <v>63</v>
      </c>
      <c r="K869">
        <f t="shared" ca="1" si="78"/>
        <v>0</v>
      </c>
      <c r="L869" t="str">
        <f t="shared" si="79"/>
        <v>Good</v>
      </c>
      <c r="M869" t="str">
        <f>VLOOKUP(D869,'Faculty head'!$A$2:$B$5,2,FALSE)</f>
        <v>Dr. Sharma</v>
      </c>
      <c r="N869" t="str">
        <f t="shared" si="80"/>
        <v>YES</v>
      </c>
      <c r="P869" s="6" t="str">
        <f t="shared" si="81"/>
        <v>2022-2023</v>
      </c>
      <c r="S869" t="str">
        <f t="shared" ca="1" si="82"/>
        <v>0</v>
      </c>
      <c r="T869">
        <f t="shared" si="83"/>
        <v>3.25</v>
      </c>
    </row>
    <row r="870" spans="1:20" x14ac:dyDescent="0.3">
      <c r="A870" t="s">
        <v>1761</v>
      </c>
      <c r="B870" t="s">
        <v>1762</v>
      </c>
      <c r="C870" t="s">
        <v>28</v>
      </c>
      <c r="D870" t="s">
        <v>13</v>
      </c>
      <c r="E870" s="1">
        <v>44776</v>
      </c>
      <c r="F870" t="s">
        <v>14</v>
      </c>
      <c r="G870">
        <v>5508</v>
      </c>
      <c r="H870">
        <v>7751</v>
      </c>
      <c r="I870">
        <v>2.0099999999999998</v>
      </c>
      <c r="J870">
        <v>17</v>
      </c>
      <c r="K870">
        <f t="shared" ca="1" si="78"/>
        <v>1135</v>
      </c>
      <c r="L870" t="str">
        <f t="shared" si="79"/>
        <v>Average</v>
      </c>
      <c r="M870" t="str">
        <f>VLOOKUP(D870,'Faculty head'!$A$2:$B$5,2,FALSE)</f>
        <v xml:space="preserve"> Dr. Mehta</v>
      </c>
      <c r="N870" t="str">
        <f t="shared" si="80"/>
        <v>YES</v>
      </c>
      <c r="P870" s="6" t="str">
        <f t="shared" si="81"/>
        <v>2022-2023</v>
      </c>
      <c r="S870" t="str">
        <f t="shared" ca="1" si="82"/>
        <v>0</v>
      </c>
      <c r="T870">
        <f t="shared" si="83"/>
        <v>2.0099999999999998</v>
      </c>
    </row>
    <row r="871" spans="1:20" x14ac:dyDescent="0.3">
      <c r="A871" t="s">
        <v>1763</v>
      </c>
      <c r="B871" t="s">
        <v>1764</v>
      </c>
      <c r="C871" t="s">
        <v>25</v>
      </c>
      <c r="D871" t="s">
        <v>13</v>
      </c>
      <c r="E871" s="1">
        <v>45251</v>
      </c>
      <c r="F871" t="s">
        <v>14</v>
      </c>
      <c r="G871">
        <v>12065</v>
      </c>
      <c r="H871">
        <v>2882</v>
      </c>
      <c r="I871">
        <v>2.35</v>
      </c>
      <c r="J871">
        <v>93</v>
      </c>
      <c r="K871">
        <f t="shared" ca="1" si="78"/>
        <v>660</v>
      </c>
      <c r="L871" t="str">
        <f t="shared" si="79"/>
        <v>Average</v>
      </c>
      <c r="M871" t="str">
        <f>VLOOKUP(D871,'Faculty head'!$A$2:$B$5,2,FALSE)</f>
        <v xml:space="preserve"> Dr. Mehta</v>
      </c>
      <c r="N871" t="str">
        <f t="shared" si="80"/>
        <v>NO</v>
      </c>
      <c r="P871" s="6" t="str">
        <f t="shared" si="81"/>
        <v>2023-2024</v>
      </c>
      <c r="S871" t="str">
        <f t="shared" ca="1" si="82"/>
        <v>0</v>
      </c>
      <c r="T871">
        <f t="shared" si="83"/>
        <v>2.35</v>
      </c>
    </row>
    <row r="872" spans="1:20" x14ac:dyDescent="0.3">
      <c r="A872" t="s">
        <v>1765</v>
      </c>
      <c r="B872" t="s">
        <v>1766</v>
      </c>
      <c r="C872" t="s">
        <v>57</v>
      </c>
      <c r="D872" t="s">
        <v>13</v>
      </c>
      <c r="E872" s="1">
        <v>45173</v>
      </c>
      <c r="F872" t="s">
        <v>14</v>
      </c>
      <c r="G872">
        <v>4499</v>
      </c>
      <c r="H872">
        <v>9517</v>
      </c>
      <c r="I872">
        <v>2.71</v>
      </c>
      <c r="J872">
        <v>2</v>
      </c>
      <c r="K872">
        <f t="shared" ca="1" si="78"/>
        <v>738</v>
      </c>
      <c r="L872" t="str">
        <f t="shared" si="79"/>
        <v>Average</v>
      </c>
      <c r="M872" t="str">
        <f>VLOOKUP(D872,'Faculty head'!$A$2:$B$5,2,FALSE)</f>
        <v xml:space="preserve"> Dr. Mehta</v>
      </c>
      <c r="N872" t="str">
        <f t="shared" si="80"/>
        <v>YES</v>
      </c>
      <c r="P872" s="6" t="str">
        <f t="shared" si="81"/>
        <v>2023-2024</v>
      </c>
      <c r="S872" t="str">
        <f t="shared" ca="1" si="82"/>
        <v>0</v>
      </c>
      <c r="T872">
        <f t="shared" si="83"/>
        <v>2.71</v>
      </c>
    </row>
    <row r="873" spans="1:20" x14ac:dyDescent="0.3">
      <c r="A873" t="s">
        <v>1767</v>
      </c>
      <c r="B873" t="s">
        <v>1768</v>
      </c>
      <c r="C873" t="s">
        <v>28</v>
      </c>
      <c r="D873" t="s">
        <v>62</v>
      </c>
      <c r="E873" s="1">
        <v>44888</v>
      </c>
      <c r="F873" t="s">
        <v>14</v>
      </c>
      <c r="G873">
        <v>12459</v>
      </c>
      <c r="H873">
        <v>889</v>
      </c>
      <c r="I873">
        <v>3.43</v>
      </c>
      <c r="J873">
        <v>57</v>
      </c>
      <c r="K873">
        <f t="shared" ca="1" si="78"/>
        <v>1023</v>
      </c>
      <c r="L873" t="str">
        <f t="shared" si="79"/>
        <v>Good</v>
      </c>
      <c r="M873" t="str">
        <f>VLOOKUP(D873,'Faculty head'!$A$2:$B$5,2,FALSE)</f>
        <v>Dr. Sinha</v>
      </c>
      <c r="N873" t="str">
        <f t="shared" si="80"/>
        <v>NO</v>
      </c>
      <c r="P873" s="6" t="str">
        <f t="shared" si="81"/>
        <v>2022-2023</v>
      </c>
      <c r="S873" t="str">
        <f t="shared" ca="1" si="82"/>
        <v>0</v>
      </c>
      <c r="T873">
        <f t="shared" si="83"/>
        <v>3.43</v>
      </c>
    </row>
    <row r="874" spans="1:20" x14ac:dyDescent="0.3">
      <c r="A874" t="s">
        <v>1769</v>
      </c>
      <c r="B874" t="s">
        <v>1770</v>
      </c>
      <c r="C874" t="s">
        <v>57</v>
      </c>
      <c r="D874" t="s">
        <v>13</v>
      </c>
      <c r="E874" s="1">
        <v>45018</v>
      </c>
      <c r="F874" t="s">
        <v>14</v>
      </c>
      <c r="G874">
        <v>4107</v>
      </c>
      <c r="H874">
        <v>6953</v>
      </c>
      <c r="I874">
        <v>3.32</v>
      </c>
      <c r="J874">
        <v>8</v>
      </c>
      <c r="K874">
        <f t="shared" ca="1" si="78"/>
        <v>893</v>
      </c>
      <c r="L874" t="str">
        <f t="shared" si="79"/>
        <v>Good</v>
      </c>
      <c r="M874" t="str">
        <f>VLOOKUP(D874,'Faculty head'!$A$2:$B$5,2,FALSE)</f>
        <v xml:space="preserve"> Dr. Mehta</v>
      </c>
      <c r="N874" t="str">
        <f t="shared" si="80"/>
        <v>YES</v>
      </c>
      <c r="P874" s="6" t="str">
        <f t="shared" si="81"/>
        <v>2023-2024</v>
      </c>
      <c r="S874" t="str">
        <f t="shared" ca="1" si="82"/>
        <v>0</v>
      </c>
      <c r="T874">
        <f t="shared" si="83"/>
        <v>3.32</v>
      </c>
    </row>
    <row r="875" spans="1:20" x14ac:dyDescent="0.3">
      <c r="A875" t="s">
        <v>1771</v>
      </c>
      <c r="B875" t="s">
        <v>1772</v>
      </c>
      <c r="C875" t="s">
        <v>36</v>
      </c>
      <c r="D875" t="s">
        <v>18</v>
      </c>
      <c r="E875" s="1">
        <v>44690</v>
      </c>
      <c r="F875" t="s">
        <v>14</v>
      </c>
      <c r="G875">
        <v>3251</v>
      </c>
      <c r="H875">
        <v>9829</v>
      </c>
      <c r="I875">
        <v>2.73</v>
      </c>
      <c r="J875">
        <v>60</v>
      </c>
      <c r="K875">
        <f t="shared" ca="1" si="78"/>
        <v>1221</v>
      </c>
      <c r="L875" t="str">
        <f t="shared" si="79"/>
        <v>Average</v>
      </c>
      <c r="M875" t="str">
        <f>VLOOKUP(D875,'Faculty head'!$A$2:$B$5,2,FALSE)</f>
        <v>Dr. Roy</v>
      </c>
      <c r="N875" t="str">
        <f t="shared" si="80"/>
        <v>YES</v>
      </c>
      <c r="P875" s="6" t="str">
        <f t="shared" si="81"/>
        <v>2022-2023</v>
      </c>
      <c r="S875" t="str">
        <f t="shared" ca="1" si="82"/>
        <v>0</v>
      </c>
      <c r="T875">
        <f t="shared" si="83"/>
        <v>2.73</v>
      </c>
    </row>
    <row r="876" spans="1:20" x14ac:dyDescent="0.3">
      <c r="A876" t="s">
        <v>1773</v>
      </c>
      <c r="B876" t="s">
        <v>1774</v>
      </c>
      <c r="C876" t="s">
        <v>54</v>
      </c>
      <c r="D876" t="s">
        <v>18</v>
      </c>
      <c r="E876" s="1">
        <v>44578</v>
      </c>
      <c r="F876" t="s">
        <v>39</v>
      </c>
      <c r="G876">
        <v>8000</v>
      </c>
      <c r="H876">
        <v>5181</v>
      </c>
      <c r="I876">
        <v>2.27</v>
      </c>
      <c r="J876">
        <v>92</v>
      </c>
      <c r="K876">
        <f t="shared" ca="1" si="78"/>
        <v>0</v>
      </c>
      <c r="L876" t="str">
        <f t="shared" si="79"/>
        <v>Average</v>
      </c>
      <c r="M876" t="str">
        <f>VLOOKUP(D876,'Faculty head'!$A$2:$B$5,2,FALSE)</f>
        <v>Dr. Roy</v>
      </c>
      <c r="N876" t="str">
        <f t="shared" si="80"/>
        <v>YES</v>
      </c>
      <c r="P876" s="6" t="str">
        <f t="shared" si="81"/>
        <v>2022-2023</v>
      </c>
      <c r="S876" t="str">
        <f t="shared" ca="1" si="82"/>
        <v>0</v>
      </c>
      <c r="T876">
        <f t="shared" si="83"/>
        <v>2.27</v>
      </c>
    </row>
    <row r="877" spans="1:20" x14ac:dyDescent="0.3">
      <c r="A877" t="s">
        <v>1775</v>
      </c>
      <c r="B877" t="s">
        <v>1776</v>
      </c>
      <c r="C877" t="s">
        <v>57</v>
      </c>
      <c r="D877" t="s">
        <v>62</v>
      </c>
      <c r="E877" s="1">
        <v>45405</v>
      </c>
      <c r="F877" t="s">
        <v>14</v>
      </c>
      <c r="G877">
        <v>4905</v>
      </c>
      <c r="H877">
        <v>8239</v>
      </c>
      <c r="I877">
        <v>3.24</v>
      </c>
      <c r="J877">
        <v>13</v>
      </c>
      <c r="K877">
        <f t="shared" ca="1" si="78"/>
        <v>506</v>
      </c>
      <c r="L877" t="str">
        <f t="shared" si="79"/>
        <v>Good</v>
      </c>
      <c r="M877" t="str">
        <f>VLOOKUP(D877,'Faculty head'!$A$2:$B$5,2,FALSE)</f>
        <v>Dr. Sinha</v>
      </c>
      <c r="N877" t="str">
        <f t="shared" si="80"/>
        <v>YES</v>
      </c>
      <c r="P877" s="6" t="str">
        <f t="shared" si="81"/>
        <v>2024-2025</v>
      </c>
      <c r="S877" t="str">
        <f t="shared" ca="1" si="82"/>
        <v>0</v>
      </c>
      <c r="T877">
        <f t="shared" si="83"/>
        <v>3.24</v>
      </c>
    </row>
    <row r="878" spans="1:20" x14ac:dyDescent="0.3">
      <c r="A878" t="s">
        <v>1777</v>
      </c>
      <c r="B878" t="s">
        <v>1778</v>
      </c>
      <c r="C878" t="s">
        <v>36</v>
      </c>
      <c r="D878" t="s">
        <v>62</v>
      </c>
      <c r="E878" s="1">
        <v>45071</v>
      </c>
      <c r="F878" t="s">
        <v>14</v>
      </c>
      <c r="G878">
        <v>12331</v>
      </c>
      <c r="H878">
        <v>1249</v>
      </c>
      <c r="I878">
        <v>2.46</v>
      </c>
      <c r="J878">
        <v>29</v>
      </c>
      <c r="K878">
        <f t="shared" ca="1" si="78"/>
        <v>840</v>
      </c>
      <c r="L878" t="str">
        <f t="shared" si="79"/>
        <v>Average</v>
      </c>
      <c r="M878" t="str">
        <f>VLOOKUP(D878,'Faculty head'!$A$2:$B$5,2,FALSE)</f>
        <v>Dr. Sinha</v>
      </c>
      <c r="N878" t="str">
        <f t="shared" si="80"/>
        <v>NO</v>
      </c>
      <c r="P878" s="6" t="str">
        <f t="shared" si="81"/>
        <v>2023-2024</v>
      </c>
      <c r="S878" t="str">
        <f t="shared" ca="1" si="82"/>
        <v>0</v>
      </c>
      <c r="T878">
        <f t="shared" si="83"/>
        <v>2.46</v>
      </c>
    </row>
    <row r="879" spans="1:20" x14ac:dyDescent="0.3">
      <c r="A879" t="s">
        <v>1779</v>
      </c>
      <c r="B879" t="s">
        <v>1780</v>
      </c>
      <c r="C879" t="s">
        <v>57</v>
      </c>
      <c r="D879" t="s">
        <v>62</v>
      </c>
      <c r="E879" s="1">
        <v>45041</v>
      </c>
      <c r="F879" t="s">
        <v>39</v>
      </c>
      <c r="G879">
        <v>13471</v>
      </c>
      <c r="H879">
        <v>786</v>
      </c>
      <c r="I879">
        <v>3.26</v>
      </c>
      <c r="J879">
        <v>94</v>
      </c>
      <c r="K879">
        <f t="shared" ca="1" si="78"/>
        <v>0</v>
      </c>
      <c r="L879" t="str">
        <f t="shared" si="79"/>
        <v>Good</v>
      </c>
      <c r="M879" t="str">
        <f>VLOOKUP(D879,'Faculty head'!$A$2:$B$5,2,FALSE)</f>
        <v>Dr. Sinha</v>
      </c>
      <c r="N879" t="str">
        <f t="shared" si="80"/>
        <v>NO</v>
      </c>
      <c r="P879" s="6" t="str">
        <f t="shared" si="81"/>
        <v>2023-2024</v>
      </c>
      <c r="S879" t="str">
        <f t="shared" ca="1" si="82"/>
        <v>0</v>
      </c>
      <c r="T879">
        <f t="shared" si="83"/>
        <v>3.26</v>
      </c>
    </row>
    <row r="880" spans="1:20" x14ac:dyDescent="0.3">
      <c r="A880" t="s">
        <v>1781</v>
      </c>
      <c r="B880" t="s">
        <v>1782</v>
      </c>
      <c r="C880" t="s">
        <v>22</v>
      </c>
      <c r="D880" t="s">
        <v>31</v>
      </c>
      <c r="E880" s="1">
        <v>44894</v>
      </c>
      <c r="F880" t="s">
        <v>14</v>
      </c>
      <c r="G880">
        <v>9678</v>
      </c>
      <c r="H880">
        <v>6115</v>
      </c>
      <c r="I880">
        <v>3.56</v>
      </c>
      <c r="J880">
        <v>81</v>
      </c>
      <c r="K880">
        <f t="shared" ca="1" si="78"/>
        <v>1017</v>
      </c>
      <c r="L880" t="str">
        <f t="shared" si="79"/>
        <v>Excellent</v>
      </c>
      <c r="M880" t="str">
        <f>VLOOKUP(D880,'Faculty head'!$A$2:$B$5,2,FALSE)</f>
        <v>Dr. Sharma</v>
      </c>
      <c r="N880" t="str">
        <f t="shared" si="80"/>
        <v>YES</v>
      </c>
      <c r="P880" s="6" t="str">
        <f t="shared" si="81"/>
        <v>2022-2023</v>
      </c>
      <c r="S880" t="str">
        <f t="shared" ca="1" si="82"/>
        <v>0</v>
      </c>
      <c r="T880">
        <f t="shared" si="83"/>
        <v>3.56</v>
      </c>
    </row>
    <row r="881" spans="1:20" x14ac:dyDescent="0.3">
      <c r="A881" t="s">
        <v>1783</v>
      </c>
      <c r="B881" t="s">
        <v>1784</v>
      </c>
      <c r="C881" t="s">
        <v>17</v>
      </c>
      <c r="D881" t="s">
        <v>13</v>
      </c>
      <c r="E881" s="1">
        <v>44796</v>
      </c>
      <c r="F881" t="s">
        <v>14</v>
      </c>
      <c r="G881">
        <v>9888</v>
      </c>
      <c r="H881">
        <v>7169</v>
      </c>
      <c r="I881">
        <v>3.71</v>
      </c>
      <c r="J881">
        <v>15</v>
      </c>
      <c r="K881">
        <f t="shared" ca="1" si="78"/>
        <v>1115</v>
      </c>
      <c r="L881" t="str">
        <f t="shared" si="79"/>
        <v>Excellent</v>
      </c>
      <c r="M881" t="str">
        <f>VLOOKUP(D881,'Faculty head'!$A$2:$B$5,2,FALSE)</f>
        <v xml:space="preserve"> Dr. Mehta</v>
      </c>
      <c r="N881" t="str">
        <f t="shared" si="80"/>
        <v>YES</v>
      </c>
      <c r="P881" s="6" t="str">
        <f t="shared" si="81"/>
        <v>2022-2023</v>
      </c>
      <c r="S881" t="str">
        <f t="shared" ca="1" si="82"/>
        <v>0</v>
      </c>
      <c r="T881">
        <f t="shared" si="83"/>
        <v>3.71</v>
      </c>
    </row>
    <row r="882" spans="1:20" x14ac:dyDescent="0.3">
      <c r="A882" t="s">
        <v>1785</v>
      </c>
      <c r="B882" t="s">
        <v>1786</v>
      </c>
      <c r="C882" t="s">
        <v>25</v>
      </c>
      <c r="D882" t="s">
        <v>18</v>
      </c>
      <c r="E882" s="1">
        <v>44955</v>
      </c>
      <c r="F882" t="s">
        <v>14</v>
      </c>
      <c r="G882">
        <v>11687</v>
      </c>
      <c r="H882">
        <v>8105</v>
      </c>
      <c r="I882">
        <v>3.45</v>
      </c>
      <c r="J882">
        <v>89</v>
      </c>
      <c r="K882">
        <f t="shared" ca="1" si="78"/>
        <v>956</v>
      </c>
      <c r="L882" t="str">
        <f t="shared" si="79"/>
        <v>Good</v>
      </c>
      <c r="M882" t="str">
        <f>VLOOKUP(D882,'Faculty head'!$A$2:$B$5,2,FALSE)</f>
        <v>Dr. Roy</v>
      </c>
      <c r="N882" t="str">
        <f t="shared" si="80"/>
        <v>YES</v>
      </c>
      <c r="P882" s="6" t="str">
        <f t="shared" si="81"/>
        <v>2023-2024</v>
      </c>
      <c r="S882" t="str">
        <f t="shared" ca="1" si="82"/>
        <v>0</v>
      </c>
      <c r="T882">
        <f t="shared" si="83"/>
        <v>3.45</v>
      </c>
    </row>
    <row r="883" spans="1:20" x14ac:dyDescent="0.3">
      <c r="A883" t="s">
        <v>1787</v>
      </c>
      <c r="B883" t="s">
        <v>1788</v>
      </c>
      <c r="C883" t="s">
        <v>36</v>
      </c>
      <c r="D883" t="s">
        <v>13</v>
      </c>
      <c r="E883" s="1">
        <v>45057</v>
      </c>
      <c r="F883" t="s">
        <v>14</v>
      </c>
      <c r="G883">
        <v>7453</v>
      </c>
      <c r="H883">
        <v>143</v>
      </c>
      <c r="I883">
        <v>2.73</v>
      </c>
      <c r="J883">
        <v>64</v>
      </c>
      <c r="K883">
        <f t="shared" ca="1" si="78"/>
        <v>854</v>
      </c>
      <c r="L883" t="str">
        <f t="shared" si="79"/>
        <v>Average</v>
      </c>
      <c r="M883" t="str">
        <f>VLOOKUP(D883,'Faculty head'!$A$2:$B$5,2,FALSE)</f>
        <v xml:space="preserve"> Dr. Mehta</v>
      </c>
      <c r="N883" t="str">
        <f t="shared" si="80"/>
        <v>NO</v>
      </c>
      <c r="P883" s="6" t="str">
        <f t="shared" si="81"/>
        <v>2023-2024</v>
      </c>
      <c r="S883" t="str">
        <f t="shared" ca="1" si="82"/>
        <v>0</v>
      </c>
      <c r="T883">
        <f t="shared" si="83"/>
        <v>2.73</v>
      </c>
    </row>
    <row r="884" spans="1:20" x14ac:dyDescent="0.3">
      <c r="A884" t="s">
        <v>1789</v>
      </c>
      <c r="B884" t="s">
        <v>1790</v>
      </c>
      <c r="C884" t="s">
        <v>28</v>
      </c>
      <c r="D884" t="s">
        <v>62</v>
      </c>
      <c r="E884" s="1">
        <v>44932</v>
      </c>
      <c r="F884" t="s">
        <v>14</v>
      </c>
      <c r="G884">
        <v>8695</v>
      </c>
      <c r="H884">
        <v>7266</v>
      </c>
      <c r="I884">
        <v>3.03</v>
      </c>
      <c r="J884">
        <v>71</v>
      </c>
      <c r="K884">
        <f t="shared" ca="1" si="78"/>
        <v>979</v>
      </c>
      <c r="L884" t="str">
        <f t="shared" si="79"/>
        <v>Good</v>
      </c>
      <c r="M884" t="str">
        <f>VLOOKUP(D884,'Faculty head'!$A$2:$B$5,2,FALSE)</f>
        <v>Dr. Sinha</v>
      </c>
      <c r="N884" t="str">
        <f t="shared" si="80"/>
        <v>YES</v>
      </c>
      <c r="P884" s="6" t="str">
        <f t="shared" si="81"/>
        <v>2023-2024</v>
      </c>
      <c r="S884" t="str">
        <f t="shared" ca="1" si="82"/>
        <v>0</v>
      </c>
      <c r="T884">
        <f t="shared" si="83"/>
        <v>3.03</v>
      </c>
    </row>
    <row r="885" spans="1:20" x14ac:dyDescent="0.3">
      <c r="A885" t="s">
        <v>1791</v>
      </c>
      <c r="B885" t="s">
        <v>1792</v>
      </c>
      <c r="C885" t="s">
        <v>57</v>
      </c>
      <c r="D885" t="s">
        <v>31</v>
      </c>
      <c r="E885" s="1">
        <v>45001</v>
      </c>
      <c r="F885" t="s">
        <v>19</v>
      </c>
      <c r="G885">
        <v>4856</v>
      </c>
      <c r="H885">
        <v>878</v>
      </c>
      <c r="I885">
        <v>2.65</v>
      </c>
      <c r="J885">
        <v>29</v>
      </c>
      <c r="K885">
        <f t="shared" ca="1" si="78"/>
        <v>0</v>
      </c>
      <c r="L885" t="str">
        <f t="shared" si="79"/>
        <v>Average</v>
      </c>
      <c r="M885" t="str">
        <f>VLOOKUP(D885,'Faculty head'!$A$2:$B$5,2,FALSE)</f>
        <v>Dr. Sharma</v>
      </c>
      <c r="N885" t="str">
        <f t="shared" si="80"/>
        <v>NO</v>
      </c>
      <c r="P885" s="6" t="str">
        <f t="shared" si="81"/>
        <v>2023-2024</v>
      </c>
      <c r="S885">
        <f t="shared" ca="1" si="82"/>
        <v>910</v>
      </c>
      <c r="T885">
        <f t="shared" si="83"/>
        <v>2.65</v>
      </c>
    </row>
    <row r="886" spans="1:20" x14ac:dyDescent="0.3">
      <c r="A886" t="s">
        <v>1793</v>
      </c>
      <c r="B886" t="s">
        <v>1794</v>
      </c>
      <c r="C886" t="s">
        <v>12</v>
      </c>
      <c r="D886" t="s">
        <v>62</v>
      </c>
      <c r="E886" s="1">
        <v>45231</v>
      </c>
      <c r="F886" t="s">
        <v>39</v>
      </c>
      <c r="G886">
        <v>6249</v>
      </c>
      <c r="H886">
        <v>1193</v>
      </c>
      <c r="I886">
        <v>3.99</v>
      </c>
      <c r="J886">
        <v>59</v>
      </c>
      <c r="K886">
        <f t="shared" ca="1" si="78"/>
        <v>0</v>
      </c>
      <c r="L886" t="str">
        <f t="shared" si="79"/>
        <v>Excellent</v>
      </c>
      <c r="M886" t="str">
        <f>VLOOKUP(D886,'Faculty head'!$A$2:$B$5,2,FALSE)</f>
        <v>Dr. Sinha</v>
      </c>
      <c r="N886" t="str">
        <f t="shared" si="80"/>
        <v>NO</v>
      </c>
      <c r="P886" s="6" t="str">
        <f t="shared" si="81"/>
        <v>2023-2024</v>
      </c>
      <c r="S886" t="str">
        <f t="shared" ca="1" si="82"/>
        <v>0</v>
      </c>
      <c r="T886">
        <f t="shared" si="83"/>
        <v>3.99</v>
      </c>
    </row>
    <row r="887" spans="1:20" x14ac:dyDescent="0.3">
      <c r="A887" t="s">
        <v>1795</v>
      </c>
      <c r="B887" t="s">
        <v>1796</v>
      </c>
      <c r="C887" t="s">
        <v>57</v>
      </c>
      <c r="D887" t="s">
        <v>31</v>
      </c>
      <c r="E887" s="1">
        <v>45294</v>
      </c>
      <c r="F887" t="s">
        <v>14</v>
      </c>
      <c r="G887">
        <v>14319</v>
      </c>
      <c r="H887">
        <v>4428</v>
      </c>
      <c r="I887">
        <v>3.31</v>
      </c>
      <c r="J887">
        <v>36</v>
      </c>
      <c r="K887">
        <f t="shared" ca="1" si="78"/>
        <v>617</v>
      </c>
      <c r="L887" t="str">
        <f t="shared" si="79"/>
        <v>Good</v>
      </c>
      <c r="M887" t="str">
        <f>VLOOKUP(D887,'Faculty head'!$A$2:$B$5,2,FALSE)</f>
        <v>Dr. Sharma</v>
      </c>
      <c r="N887" t="str">
        <f t="shared" si="80"/>
        <v>NO</v>
      </c>
      <c r="P887" s="6" t="str">
        <f t="shared" si="81"/>
        <v>2024-2025</v>
      </c>
      <c r="S887" t="str">
        <f t="shared" ca="1" si="82"/>
        <v>0</v>
      </c>
      <c r="T887">
        <f t="shared" si="83"/>
        <v>3.31</v>
      </c>
    </row>
    <row r="888" spans="1:20" x14ac:dyDescent="0.3">
      <c r="A888" t="s">
        <v>1797</v>
      </c>
      <c r="B888" t="s">
        <v>1798</v>
      </c>
      <c r="C888" t="s">
        <v>36</v>
      </c>
      <c r="D888" t="s">
        <v>31</v>
      </c>
      <c r="E888" s="1">
        <v>45227</v>
      </c>
      <c r="F888" t="s">
        <v>14</v>
      </c>
      <c r="G888">
        <v>2324</v>
      </c>
      <c r="H888">
        <v>6152</v>
      </c>
      <c r="I888">
        <v>3.91</v>
      </c>
      <c r="J888">
        <v>18</v>
      </c>
      <c r="K888">
        <f t="shared" ca="1" si="78"/>
        <v>684</v>
      </c>
      <c r="L888" t="str">
        <f t="shared" si="79"/>
        <v>Excellent</v>
      </c>
      <c r="M888" t="str">
        <f>VLOOKUP(D888,'Faculty head'!$A$2:$B$5,2,FALSE)</f>
        <v>Dr. Sharma</v>
      </c>
      <c r="N888" t="str">
        <f t="shared" si="80"/>
        <v>YES</v>
      </c>
      <c r="P888" s="6" t="str">
        <f t="shared" si="81"/>
        <v>2023-2024</v>
      </c>
      <c r="S888" t="str">
        <f t="shared" ca="1" si="82"/>
        <v>0</v>
      </c>
      <c r="T888">
        <f t="shared" si="83"/>
        <v>3.91</v>
      </c>
    </row>
    <row r="889" spans="1:20" x14ac:dyDescent="0.3">
      <c r="A889" t="s">
        <v>1799</v>
      </c>
      <c r="B889" t="s">
        <v>1800</v>
      </c>
      <c r="C889" t="s">
        <v>22</v>
      </c>
      <c r="D889" t="s">
        <v>13</v>
      </c>
      <c r="E889" s="1">
        <v>44663</v>
      </c>
      <c r="F889" t="s">
        <v>14</v>
      </c>
      <c r="G889">
        <v>6137</v>
      </c>
      <c r="H889">
        <v>1513</v>
      </c>
      <c r="I889">
        <v>2.93</v>
      </c>
      <c r="J889">
        <v>86</v>
      </c>
      <c r="K889">
        <f t="shared" ca="1" si="78"/>
        <v>1248</v>
      </c>
      <c r="L889" t="str">
        <f t="shared" si="79"/>
        <v>Average</v>
      </c>
      <c r="M889" t="str">
        <f>VLOOKUP(D889,'Faculty head'!$A$2:$B$5,2,FALSE)</f>
        <v xml:space="preserve"> Dr. Mehta</v>
      </c>
      <c r="N889" t="str">
        <f t="shared" si="80"/>
        <v>NO</v>
      </c>
      <c r="P889" s="6" t="str">
        <f t="shared" si="81"/>
        <v>2022-2023</v>
      </c>
      <c r="S889" t="str">
        <f t="shared" ca="1" si="82"/>
        <v>0</v>
      </c>
      <c r="T889">
        <f t="shared" si="83"/>
        <v>2.93</v>
      </c>
    </row>
    <row r="890" spans="1:20" x14ac:dyDescent="0.3">
      <c r="A890" t="s">
        <v>1801</v>
      </c>
      <c r="B890" t="s">
        <v>1802</v>
      </c>
      <c r="C890" t="s">
        <v>12</v>
      </c>
      <c r="D890" t="s">
        <v>31</v>
      </c>
      <c r="E890" s="1">
        <v>45157</v>
      </c>
      <c r="F890" t="s">
        <v>14</v>
      </c>
      <c r="G890">
        <v>3993</v>
      </c>
      <c r="H890">
        <v>488</v>
      </c>
      <c r="I890">
        <v>3.87</v>
      </c>
      <c r="J890">
        <v>30</v>
      </c>
      <c r="K890">
        <f t="shared" ca="1" si="78"/>
        <v>754</v>
      </c>
      <c r="L890" t="str">
        <f t="shared" si="79"/>
        <v>Excellent</v>
      </c>
      <c r="M890" t="str">
        <f>VLOOKUP(D890,'Faculty head'!$A$2:$B$5,2,FALSE)</f>
        <v>Dr. Sharma</v>
      </c>
      <c r="N890" t="str">
        <f t="shared" si="80"/>
        <v>NO</v>
      </c>
      <c r="P890" s="6" t="str">
        <f t="shared" si="81"/>
        <v>2023-2024</v>
      </c>
      <c r="S890" t="str">
        <f t="shared" ca="1" si="82"/>
        <v>0</v>
      </c>
      <c r="T890">
        <f t="shared" si="83"/>
        <v>3.87</v>
      </c>
    </row>
    <row r="891" spans="1:20" x14ac:dyDescent="0.3">
      <c r="A891" t="s">
        <v>1803</v>
      </c>
      <c r="B891" t="s">
        <v>1804</v>
      </c>
      <c r="C891" t="s">
        <v>54</v>
      </c>
      <c r="D891" t="s">
        <v>13</v>
      </c>
      <c r="E891" s="1">
        <v>45296</v>
      </c>
      <c r="F891" t="s">
        <v>14</v>
      </c>
      <c r="G891">
        <v>3592</v>
      </c>
      <c r="H891">
        <v>5288</v>
      </c>
      <c r="I891">
        <v>2.31</v>
      </c>
      <c r="J891">
        <v>57</v>
      </c>
      <c r="K891">
        <f t="shared" ca="1" si="78"/>
        <v>615</v>
      </c>
      <c r="L891" t="str">
        <f t="shared" si="79"/>
        <v>Average</v>
      </c>
      <c r="M891" t="str">
        <f>VLOOKUP(D891,'Faculty head'!$A$2:$B$5,2,FALSE)</f>
        <v xml:space="preserve"> Dr. Mehta</v>
      </c>
      <c r="N891" t="str">
        <f t="shared" si="80"/>
        <v>YES</v>
      </c>
      <c r="P891" s="6" t="str">
        <f t="shared" si="81"/>
        <v>2024-2025</v>
      </c>
      <c r="S891" t="str">
        <f t="shared" ca="1" si="82"/>
        <v>0</v>
      </c>
      <c r="T891">
        <f t="shared" si="83"/>
        <v>2.31</v>
      </c>
    </row>
    <row r="892" spans="1:20" x14ac:dyDescent="0.3">
      <c r="A892" t="s">
        <v>1805</v>
      </c>
      <c r="B892" t="s">
        <v>1806</v>
      </c>
      <c r="C892" t="s">
        <v>36</v>
      </c>
      <c r="D892" t="s">
        <v>62</v>
      </c>
      <c r="E892" s="1">
        <v>45322</v>
      </c>
      <c r="F892" t="s">
        <v>14</v>
      </c>
      <c r="G892">
        <v>6150</v>
      </c>
      <c r="H892">
        <v>7731</v>
      </c>
      <c r="I892">
        <v>2.79</v>
      </c>
      <c r="J892">
        <v>15</v>
      </c>
      <c r="K892">
        <f t="shared" ca="1" si="78"/>
        <v>589</v>
      </c>
      <c r="L892" t="str">
        <f t="shared" si="79"/>
        <v>Average</v>
      </c>
      <c r="M892" t="str">
        <f>VLOOKUP(D892,'Faculty head'!$A$2:$B$5,2,FALSE)</f>
        <v>Dr. Sinha</v>
      </c>
      <c r="N892" t="str">
        <f t="shared" si="80"/>
        <v>YES</v>
      </c>
      <c r="P892" s="6" t="str">
        <f t="shared" si="81"/>
        <v>2024-2025</v>
      </c>
      <c r="S892" t="str">
        <f t="shared" ca="1" si="82"/>
        <v>0</v>
      </c>
      <c r="T892">
        <f t="shared" si="83"/>
        <v>2.79</v>
      </c>
    </row>
    <row r="893" spans="1:20" x14ac:dyDescent="0.3">
      <c r="A893" t="s">
        <v>1807</v>
      </c>
      <c r="B893" t="s">
        <v>1808</v>
      </c>
      <c r="C893" t="s">
        <v>25</v>
      </c>
      <c r="D893" t="s">
        <v>31</v>
      </c>
      <c r="E893" s="1">
        <v>44664</v>
      </c>
      <c r="F893" t="s">
        <v>39</v>
      </c>
      <c r="G893">
        <v>6690</v>
      </c>
      <c r="H893">
        <v>9543</v>
      </c>
      <c r="I893">
        <v>3.4</v>
      </c>
      <c r="J893">
        <v>56</v>
      </c>
      <c r="K893">
        <f t="shared" ca="1" si="78"/>
        <v>0</v>
      </c>
      <c r="L893" t="str">
        <f t="shared" si="79"/>
        <v>Good</v>
      </c>
      <c r="M893" t="str">
        <f>VLOOKUP(D893,'Faculty head'!$A$2:$B$5,2,FALSE)</f>
        <v>Dr. Sharma</v>
      </c>
      <c r="N893" t="str">
        <f t="shared" si="80"/>
        <v>YES</v>
      </c>
      <c r="P893" s="6" t="str">
        <f t="shared" si="81"/>
        <v>2022-2023</v>
      </c>
      <c r="S893" t="str">
        <f t="shared" ca="1" si="82"/>
        <v>0</v>
      </c>
      <c r="T893">
        <f t="shared" si="83"/>
        <v>3.4</v>
      </c>
    </row>
    <row r="894" spans="1:20" x14ac:dyDescent="0.3">
      <c r="A894" t="s">
        <v>1809</v>
      </c>
      <c r="B894" t="s">
        <v>1810</v>
      </c>
      <c r="C894" t="s">
        <v>36</v>
      </c>
      <c r="D894" t="s">
        <v>31</v>
      </c>
      <c r="E894" s="1">
        <v>44614</v>
      </c>
      <c r="F894" t="s">
        <v>19</v>
      </c>
      <c r="G894">
        <v>11719</v>
      </c>
      <c r="H894">
        <v>2949</v>
      </c>
      <c r="I894">
        <v>2.93</v>
      </c>
      <c r="J894">
        <v>107</v>
      </c>
      <c r="K894">
        <f t="shared" ca="1" si="78"/>
        <v>0</v>
      </c>
      <c r="L894" t="str">
        <f t="shared" si="79"/>
        <v>Average</v>
      </c>
      <c r="M894" t="str">
        <f>VLOOKUP(D894,'Faculty head'!$A$2:$B$5,2,FALSE)</f>
        <v>Dr. Sharma</v>
      </c>
      <c r="N894" t="str">
        <f t="shared" si="80"/>
        <v>NO</v>
      </c>
      <c r="P894" s="6" t="str">
        <f t="shared" si="81"/>
        <v>2022-2023</v>
      </c>
      <c r="S894">
        <f t="shared" ca="1" si="82"/>
        <v>1297</v>
      </c>
      <c r="T894">
        <f t="shared" si="83"/>
        <v>2.93</v>
      </c>
    </row>
    <row r="895" spans="1:20" x14ac:dyDescent="0.3">
      <c r="A895" t="s">
        <v>1811</v>
      </c>
      <c r="B895" t="s">
        <v>1812</v>
      </c>
      <c r="C895" t="s">
        <v>17</v>
      </c>
      <c r="D895" t="s">
        <v>18</v>
      </c>
      <c r="E895" s="1">
        <v>45447</v>
      </c>
      <c r="F895" t="s">
        <v>14</v>
      </c>
      <c r="G895">
        <v>2659</v>
      </c>
      <c r="H895">
        <v>2093</v>
      </c>
      <c r="I895">
        <v>3.8</v>
      </c>
      <c r="J895">
        <v>101</v>
      </c>
      <c r="K895">
        <f t="shared" ca="1" si="78"/>
        <v>464</v>
      </c>
      <c r="L895" t="str">
        <f t="shared" si="79"/>
        <v>Excellent</v>
      </c>
      <c r="M895" t="str">
        <f>VLOOKUP(D895,'Faculty head'!$A$2:$B$5,2,FALSE)</f>
        <v>Dr. Roy</v>
      </c>
      <c r="N895" t="str">
        <f t="shared" si="80"/>
        <v>YES</v>
      </c>
      <c r="P895" s="6" t="str">
        <f t="shared" si="81"/>
        <v>2024-2025</v>
      </c>
      <c r="S895" t="str">
        <f t="shared" ca="1" si="82"/>
        <v>0</v>
      </c>
      <c r="T895">
        <f t="shared" si="83"/>
        <v>3.8</v>
      </c>
    </row>
    <row r="896" spans="1:20" x14ac:dyDescent="0.3">
      <c r="A896" t="s">
        <v>1813</v>
      </c>
      <c r="B896" t="s">
        <v>1814</v>
      </c>
      <c r="C896" t="s">
        <v>12</v>
      </c>
      <c r="D896" t="s">
        <v>62</v>
      </c>
      <c r="E896" s="1">
        <v>44922</v>
      </c>
      <c r="F896" t="s">
        <v>14</v>
      </c>
      <c r="G896">
        <v>9484</v>
      </c>
      <c r="H896">
        <v>2759</v>
      </c>
      <c r="I896">
        <v>2.25</v>
      </c>
      <c r="J896">
        <v>114</v>
      </c>
      <c r="K896">
        <f t="shared" ca="1" si="78"/>
        <v>989</v>
      </c>
      <c r="L896" t="str">
        <f t="shared" si="79"/>
        <v>Average</v>
      </c>
      <c r="M896" t="str">
        <f>VLOOKUP(D896,'Faculty head'!$A$2:$B$5,2,FALSE)</f>
        <v>Dr. Sinha</v>
      </c>
      <c r="N896" t="str">
        <f t="shared" si="80"/>
        <v>NO</v>
      </c>
      <c r="P896" s="6" t="str">
        <f t="shared" si="81"/>
        <v>2022-2023</v>
      </c>
      <c r="S896" t="str">
        <f t="shared" ca="1" si="82"/>
        <v>0</v>
      </c>
      <c r="T896">
        <f t="shared" si="83"/>
        <v>2.25</v>
      </c>
    </row>
    <row r="897" spans="1:20" x14ac:dyDescent="0.3">
      <c r="A897" t="s">
        <v>1815</v>
      </c>
      <c r="B897" t="s">
        <v>1816</v>
      </c>
      <c r="C897" t="s">
        <v>57</v>
      </c>
      <c r="D897" t="s">
        <v>18</v>
      </c>
      <c r="E897" s="1">
        <v>44892</v>
      </c>
      <c r="F897" t="s">
        <v>14</v>
      </c>
      <c r="G897">
        <v>2133</v>
      </c>
      <c r="H897">
        <v>244</v>
      </c>
      <c r="I897">
        <v>3.72</v>
      </c>
      <c r="J897">
        <v>17</v>
      </c>
      <c r="K897">
        <f t="shared" ca="1" si="78"/>
        <v>1019</v>
      </c>
      <c r="L897" t="str">
        <f t="shared" si="79"/>
        <v>Excellent</v>
      </c>
      <c r="M897" t="str">
        <f>VLOOKUP(D897,'Faculty head'!$A$2:$B$5,2,FALSE)</f>
        <v>Dr. Roy</v>
      </c>
      <c r="N897" t="str">
        <f t="shared" si="80"/>
        <v>NO</v>
      </c>
      <c r="P897" s="6" t="str">
        <f t="shared" si="81"/>
        <v>2022-2023</v>
      </c>
      <c r="S897" t="str">
        <f t="shared" ca="1" si="82"/>
        <v>0</v>
      </c>
      <c r="T897">
        <f t="shared" si="83"/>
        <v>3.72</v>
      </c>
    </row>
    <row r="898" spans="1:20" x14ac:dyDescent="0.3">
      <c r="A898" t="s">
        <v>1817</v>
      </c>
      <c r="B898" t="s">
        <v>1818</v>
      </c>
      <c r="C898" t="s">
        <v>12</v>
      </c>
      <c r="D898" t="s">
        <v>13</v>
      </c>
      <c r="E898" s="1">
        <v>44734</v>
      </c>
      <c r="F898" t="s">
        <v>14</v>
      </c>
      <c r="G898">
        <v>6910</v>
      </c>
      <c r="H898">
        <v>6618</v>
      </c>
      <c r="I898">
        <v>2.23</v>
      </c>
      <c r="J898">
        <v>19</v>
      </c>
      <c r="K898">
        <f t="shared" ca="1" si="78"/>
        <v>1177</v>
      </c>
      <c r="L898" t="str">
        <f t="shared" si="79"/>
        <v>Average</v>
      </c>
      <c r="M898" t="str">
        <f>VLOOKUP(D898,'Faculty head'!$A$2:$B$5,2,FALSE)</f>
        <v xml:space="preserve"> Dr. Mehta</v>
      </c>
      <c r="N898" t="str">
        <f t="shared" si="80"/>
        <v>YES</v>
      </c>
      <c r="P898" s="6" t="str">
        <f t="shared" si="81"/>
        <v>2022-2023</v>
      </c>
      <c r="S898" t="str">
        <f t="shared" ca="1" si="82"/>
        <v>0</v>
      </c>
      <c r="T898">
        <f t="shared" si="83"/>
        <v>2.23</v>
      </c>
    </row>
    <row r="899" spans="1:20" x14ac:dyDescent="0.3">
      <c r="A899" t="s">
        <v>1819</v>
      </c>
      <c r="B899" t="s">
        <v>1820</v>
      </c>
      <c r="C899" t="s">
        <v>25</v>
      </c>
      <c r="D899" t="s">
        <v>18</v>
      </c>
      <c r="E899" s="1">
        <v>44768</v>
      </c>
      <c r="F899" t="s">
        <v>14</v>
      </c>
      <c r="G899">
        <v>13914</v>
      </c>
      <c r="H899">
        <v>7642</v>
      </c>
      <c r="I899">
        <v>3.94</v>
      </c>
      <c r="J899">
        <v>57</v>
      </c>
      <c r="K899">
        <f t="shared" ref="K899:K962" ca="1" si="84">IF(F899="Enrolled",TODAY()-E899,0)</f>
        <v>1143</v>
      </c>
      <c r="L899" t="str">
        <f t="shared" ref="L899:L962" si="85">_xlfn.IFS(I899&gt;=3.5,"Excellent",I899&gt;=3,"Good",I899&gt;=2,"Average",I899&lt;2,"Poor")</f>
        <v>Excellent</v>
      </c>
      <c r="M899" t="str">
        <f>VLOOKUP(D899,'Faculty head'!$A$2:$B$5,2,FALSE)</f>
        <v>Dr. Roy</v>
      </c>
      <c r="N899" t="str">
        <f t="shared" ref="N899:N962" si="86">IF(H899&gt;=0.5*G899,"YES","NO")</f>
        <v>YES</v>
      </c>
      <c r="P899" s="6" t="str">
        <f t="shared" ref="P899:P962" si="87">YEAR(E899) &amp; "-" &amp; (YEAR(E899)+1)</f>
        <v>2022-2023</v>
      </c>
      <c r="S899" t="str">
        <f t="shared" ref="S899:S962" ca="1" si="88">IF(F899="Completed", TODAY()-E899, "0")</f>
        <v>0</v>
      </c>
      <c r="T899">
        <f t="shared" ref="T899:T962" si="89">INDEX(I:I, MATCH(A899, A:A, 0))</f>
        <v>3.94</v>
      </c>
    </row>
    <row r="900" spans="1:20" x14ac:dyDescent="0.3">
      <c r="A900" t="s">
        <v>1821</v>
      </c>
      <c r="B900" t="s">
        <v>1822</v>
      </c>
      <c r="C900" t="s">
        <v>25</v>
      </c>
      <c r="D900" t="s">
        <v>13</v>
      </c>
      <c r="E900" s="1">
        <v>45016</v>
      </c>
      <c r="F900" t="s">
        <v>19</v>
      </c>
      <c r="G900">
        <v>11039</v>
      </c>
      <c r="H900">
        <v>9104</v>
      </c>
      <c r="I900">
        <v>3.98</v>
      </c>
      <c r="J900">
        <v>52</v>
      </c>
      <c r="K900">
        <f t="shared" ca="1" si="84"/>
        <v>0</v>
      </c>
      <c r="L900" t="str">
        <f t="shared" si="85"/>
        <v>Excellent</v>
      </c>
      <c r="M900" t="str">
        <f>VLOOKUP(D900,'Faculty head'!$A$2:$B$5,2,FALSE)</f>
        <v xml:space="preserve"> Dr. Mehta</v>
      </c>
      <c r="N900" t="str">
        <f t="shared" si="86"/>
        <v>YES</v>
      </c>
      <c r="P900" s="6" t="str">
        <f t="shared" si="87"/>
        <v>2023-2024</v>
      </c>
      <c r="S900">
        <f t="shared" ca="1" si="88"/>
        <v>895</v>
      </c>
      <c r="T900">
        <f t="shared" si="89"/>
        <v>3.98</v>
      </c>
    </row>
    <row r="901" spans="1:20" x14ac:dyDescent="0.3">
      <c r="A901" t="s">
        <v>1823</v>
      </c>
      <c r="B901" t="s">
        <v>1824</v>
      </c>
      <c r="C901" t="s">
        <v>25</v>
      </c>
      <c r="D901" t="s">
        <v>13</v>
      </c>
      <c r="E901" s="1">
        <v>44773</v>
      </c>
      <c r="F901" t="s">
        <v>14</v>
      </c>
      <c r="G901">
        <v>8134</v>
      </c>
      <c r="H901">
        <v>3190</v>
      </c>
      <c r="I901">
        <v>2.73</v>
      </c>
      <c r="J901">
        <v>68</v>
      </c>
      <c r="K901">
        <f t="shared" ca="1" si="84"/>
        <v>1138</v>
      </c>
      <c r="L901" t="str">
        <f t="shared" si="85"/>
        <v>Average</v>
      </c>
      <c r="M901" t="str">
        <f>VLOOKUP(D901,'Faculty head'!$A$2:$B$5,2,FALSE)</f>
        <v xml:space="preserve"> Dr. Mehta</v>
      </c>
      <c r="N901" t="str">
        <f t="shared" si="86"/>
        <v>NO</v>
      </c>
      <c r="P901" s="6" t="str">
        <f t="shared" si="87"/>
        <v>2022-2023</v>
      </c>
      <c r="S901" t="str">
        <f t="shared" ca="1" si="88"/>
        <v>0</v>
      </c>
      <c r="T901">
        <f t="shared" si="89"/>
        <v>2.73</v>
      </c>
    </row>
    <row r="902" spans="1:20" x14ac:dyDescent="0.3">
      <c r="A902" t="s">
        <v>1825</v>
      </c>
      <c r="B902" t="s">
        <v>1826</v>
      </c>
      <c r="C902" t="s">
        <v>54</v>
      </c>
      <c r="D902" t="s">
        <v>31</v>
      </c>
      <c r="E902" s="1">
        <v>45175</v>
      </c>
      <c r="F902" t="s">
        <v>19</v>
      </c>
      <c r="G902">
        <v>5424</v>
      </c>
      <c r="H902">
        <v>5871</v>
      </c>
      <c r="I902">
        <v>3.18</v>
      </c>
      <c r="J902">
        <v>32</v>
      </c>
      <c r="K902">
        <f t="shared" ca="1" si="84"/>
        <v>0</v>
      </c>
      <c r="L902" t="str">
        <f t="shared" si="85"/>
        <v>Good</v>
      </c>
      <c r="M902" t="str">
        <f>VLOOKUP(D902,'Faculty head'!$A$2:$B$5,2,FALSE)</f>
        <v>Dr. Sharma</v>
      </c>
      <c r="N902" t="str">
        <f t="shared" si="86"/>
        <v>YES</v>
      </c>
      <c r="P902" s="6" t="str">
        <f t="shared" si="87"/>
        <v>2023-2024</v>
      </c>
      <c r="S902">
        <f t="shared" ca="1" si="88"/>
        <v>736</v>
      </c>
      <c r="T902">
        <f t="shared" si="89"/>
        <v>3.18</v>
      </c>
    </row>
    <row r="903" spans="1:20" x14ac:dyDescent="0.3">
      <c r="A903" t="s">
        <v>1827</v>
      </c>
      <c r="B903" t="s">
        <v>1828</v>
      </c>
      <c r="C903" t="s">
        <v>22</v>
      </c>
      <c r="D903" t="s">
        <v>62</v>
      </c>
      <c r="E903" s="1">
        <v>44948</v>
      </c>
      <c r="F903" t="s">
        <v>14</v>
      </c>
      <c r="G903">
        <v>14379</v>
      </c>
      <c r="H903">
        <v>7146</v>
      </c>
      <c r="I903">
        <v>3.15</v>
      </c>
      <c r="J903">
        <v>80</v>
      </c>
      <c r="K903">
        <f t="shared" ca="1" si="84"/>
        <v>963</v>
      </c>
      <c r="L903" t="str">
        <f t="shared" si="85"/>
        <v>Good</v>
      </c>
      <c r="M903" t="str">
        <f>VLOOKUP(D903,'Faculty head'!$A$2:$B$5,2,FALSE)</f>
        <v>Dr. Sinha</v>
      </c>
      <c r="N903" t="str">
        <f t="shared" si="86"/>
        <v>NO</v>
      </c>
      <c r="P903" s="6" t="str">
        <f t="shared" si="87"/>
        <v>2023-2024</v>
      </c>
      <c r="S903" t="str">
        <f t="shared" ca="1" si="88"/>
        <v>0</v>
      </c>
      <c r="T903">
        <f t="shared" si="89"/>
        <v>3.15</v>
      </c>
    </row>
    <row r="904" spans="1:20" x14ac:dyDescent="0.3">
      <c r="A904" t="s">
        <v>1829</v>
      </c>
      <c r="B904" t="s">
        <v>1830</v>
      </c>
      <c r="C904" t="s">
        <v>57</v>
      </c>
      <c r="D904" t="s">
        <v>18</v>
      </c>
      <c r="E904" s="1">
        <v>45115</v>
      </c>
      <c r="F904" t="s">
        <v>14</v>
      </c>
      <c r="G904">
        <v>5400</v>
      </c>
      <c r="H904">
        <v>6864</v>
      </c>
      <c r="I904">
        <v>3.76</v>
      </c>
      <c r="J904">
        <v>88</v>
      </c>
      <c r="K904">
        <f t="shared" ca="1" si="84"/>
        <v>796</v>
      </c>
      <c r="L904" t="str">
        <f t="shared" si="85"/>
        <v>Excellent</v>
      </c>
      <c r="M904" t="str">
        <f>VLOOKUP(D904,'Faculty head'!$A$2:$B$5,2,FALSE)</f>
        <v>Dr. Roy</v>
      </c>
      <c r="N904" t="str">
        <f t="shared" si="86"/>
        <v>YES</v>
      </c>
      <c r="P904" s="6" t="str">
        <f t="shared" si="87"/>
        <v>2023-2024</v>
      </c>
      <c r="S904" t="str">
        <f t="shared" ca="1" si="88"/>
        <v>0</v>
      </c>
      <c r="T904">
        <f t="shared" si="89"/>
        <v>3.76</v>
      </c>
    </row>
    <row r="905" spans="1:20" x14ac:dyDescent="0.3">
      <c r="A905" t="s">
        <v>1831</v>
      </c>
      <c r="B905" t="s">
        <v>1832</v>
      </c>
      <c r="C905" t="s">
        <v>25</v>
      </c>
      <c r="D905" t="s">
        <v>62</v>
      </c>
      <c r="E905" s="1">
        <v>44790</v>
      </c>
      <c r="F905" t="s">
        <v>19</v>
      </c>
      <c r="G905">
        <v>9862</v>
      </c>
      <c r="H905">
        <v>3356</v>
      </c>
      <c r="I905">
        <v>3.23</v>
      </c>
      <c r="J905">
        <v>103</v>
      </c>
      <c r="K905">
        <f t="shared" ca="1" si="84"/>
        <v>0</v>
      </c>
      <c r="L905" t="str">
        <f t="shared" si="85"/>
        <v>Good</v>
      </c>
      <c r="M905" t="str">
        <f>VLOOKUP(D905,'Faculty head'!$A$2:$B$5,2,FALSE)</f>
        <v>Dr. Sinha</v>
      </c>
      <c r="N905" t="str">
        <f t="shared" si="86"/>
        <v>NO</v>
      </c>
      <c r="P905" s="6" t="str">
        <f t="shared" si="87"/>
        <v>2022-2023</v>
      </c>
      <c r="S905">
        <f t="shared" ca="1" si="88"/>
        <v>1121</v>
      </c>
      <c r="T905">
        <f t="shared" si="89"/>
        <v>3.23</v>
      </c>
    </row>
    <row r="906" spans="1:20" x14ac:dyDescent="0.3">
      <c r="A906" t="s">
        <v>1833</v>
      </c>
      <c r="B906" t="s">
        <v>1834</v>
      </c>
      <c r="C906" t="s">
        <v>12</v>
      </c>
      <c r="D906" t="s">
        <v>62</v>
      </c>
      <c r="E906" s="1">
        <v>45357</v>
      </c>
      <c r="F906" t="s">
        <v>14</v>
      </c>
      <c r="G906">
        <v>8496</v>
      </c>
      <c r="H906">
        <v>3990</v>
      </c>
      <c r="I906">
        <v>2.1800000000000002</v>
      </c>
      <c r="J906">
        <v>44</v>
      </c>
      <c r="K906">
        <f t="shared" ca="1" si="84"/>
        <v>554</v>
      </c>
      <c r="L906" t="str">
        <f t="shared" si="85"/>
        <v>Average</v>
      </c>
      <c r="M906" t="str">
        <f>VLOOKUP(D906,'Faculty head'!$A$2:$B$5,2,FALSE)</f>
        <v>Dr. Sinha</v>
      </c>
      <c r="N906" t="str">
        <f t="shared" si="86"/>
        <v>NO</v>
      </c>
      <c r="P906" s="6" t="str">
        <f t="shared" si="87"/>
        <v>2024-2025</v>
      </c>
      <c r="S906" t="str">
        <f t="shared" ca="1" si="88"/>
        <v>0</v>
      </c>
      <c r="T906">
        <f t="shared" si="89"/>
        <v>2.1800000000000002</v>
      </c>
    </row>
    <row r="907" spans="1:20" x14ac:dyDescent="0.3">
      <c r="A907" t="s">
        <v>1835</v>
      </c>
      <c r="B907" t="s">
        <v>1836</v>
      </c>
      <c r="C907" t="s">
        <v>57</v>
      </c>
      <c r="D907" t="s">
        <v>62</v>
      </c>
      <c r="E907" s="1">
        <v>44801</v>
      </c>
      <c r="F907" t="s">
        <v>14</v>
      </c>
      <c r="G907">
        <v>7820</v>
      </c>
      <c r="H907">
        <v>809</v>
      </c>
      <c r="I907">
        <v>2.75</v>
      </c>
      <c r="J907">
        <v>64</v>
      </c>
      <c r="K907">
        <f t="shared" ca="1" si="84"/>
        <v>1110</v>
      </c>
      <c r="L907" t="str">
        <f t="shared" si="85"/>
        <v>Average</v>
      </c>
      <c r="M907" t="str">
        <f>VLOOKUP(D907,'Faculty head'!$A$2:$B$5,2,FALSE)</f>
        <v>Dr. Sinha</v>
      </c>
      <c r="N907" t="str">
        <f t="shared" si="86"/>
        <v>NO</v>
      </c>
      <c r="P907" s="6" t="str">
        <f t="shared" si="87"/>
        <v>2022-2023</v>
      </c>
      <c r="S907" t="str">
        <f t="shared" ca="1" si="88"/>
        <v>0</v>
      </c>
      <c r="T907">
        <f t="shared" si="89"/>
        <v>2.75</v>
      </c>
    </row>
    <row r="908" spans="1:20" x14ac:dyDescent="0.3">
      <c r="A908" t="s">
        <v>1837</v>
      </c>
      <c r="B908" t="s">
        <v>1838</v>
      </c>
      <c r="C908" t="s">
        <v>36</v>
      </c>
      <c r="D908" t="s">
        <v>31</v>
      </c>
      <c r="E908" s="1">
        <v>45402</v>
      </c>
      <c r="F908" t="s">
        <v>14</v>
      </c>
      <c r="G908">
        <v>14630</v>
      </c>
      <c r="H908">
        <v>7086</v>
      </c>
      <c r="I908">
        <v>2.0099999999999998</v>
      </c>
      <c r="J908">
        <v>31</v>
      </c>
      <c r="K908">
        <f t="shared" ca="1" si="84"/>
        <v>509</v>
      </c>
      <c r="L908" t="str">
        <f t="shared" si="85"/>
        <v>Average</v>
      </c>
      <c r="M908" t="str">
        <f>VLOOKUP(D908,'Faculty head'!$A$2:$B$5,2,FALSE)</f>
        <v>Dr. Sharma</v>
      </c>
      <c r="N908" t="str">
        <f t="shared" si="86"/>
        <v>NO</v>
      </c>
      <c r="P908" s="6" t="str">
        <f t="shared" si="87"/>
        <v>2024-2025</v>
      </c>
      <c r="S908" t="str">
        <f t="shared" ca="1" si="88"/>
        <v>0</v>
      </c>
      <c r="T908">
        <f t="shared" si="89"/>
        <v>2.0099999999999998</v>
      </c>
    </row>
    <row r="909" spans="1:20" x14ac:dyDescent="0.3">
      <c r="A909" t="s">
        <v>1839</v>
      </c>
      <c r="B909" t="s">
        <v>1840</v>
      </c>
      <c r="C909" t="s">
        <v>22</v>
      </c>
      <c r="D909" t="s">
        <v>18</v>
      </c>
      <c r="E909" s="1">
        <v>44848</v>
      </c>
      <c r="F909" t="s">
        <v>14</v>
      </c>
      <c r="G909">
        <v>7470</v>
      </c>
      <c r="H909">
        <v>6312</v>
      </c>
      <c r="I909">
        <v>3.06</v>
      </c>
      <c r="J909">
        <v>86</v>
      </c>
      <c r="K909">
        <f t="shared" ca="1" si="84"/>
        <v>1063</v>
      </c>
      <c r="L909" t="str">
        <f t="shared" si="85"/>
        <v>Good</v>
      </c>
      <c r="M909" t="str">
        <f>VLOOKUP(D909,'Faculty head'!$A$2:$B$5,2,FALSE)</f>
        <v>Dr. Roy</v>
      </c>
      <c r="N909" t="str">
        <f t="shared" si="86"/>
        <v>YES</v>
      </c>
      <c r="P909" s="6" t="str">
        <f t="shared" si="87"/>
        <v>2022-2023</v>
      </c>
      <c r="S909" t="str">
        <f t="shared" ca="1" si="88"/>
        <v>0</v>
      </c>
      <c r="T909">
        <f t="shared" si="89"/>
        <v>3.06</v>
      </c>
    </row>
    <row r="910" spans="1:20" x14ac:dyDescent="0.3">
      <c r="A910" t="s">
        <v>1841</v>
      </c>
      <c r="B910" t="s">
        <v>1842</v>
      </c>
      <c r="C910" t="s">
        <v>17</v>
      </c>
      <c r="D910" t="s">
        <v>18</v>
      </c>
      <c r="E910" s="1">
        <v>44654</v>
      </c>
      <c r="F910" t="s">
        <v>14</v>
      </c>
      <c r="G910">
        <v>6296</v>
      </c>
      <c r="H910">
        <v>958</v>
      </c>
      <c r="I910">
        <v>3.45</v>
      </c>
      <c r="J910">
        <v>62</v>
      </c>
      <c r="K910">
        <f t="shared" ca="1" si="84"/>
        <v>1257</v>
      </c>
      <c r="L910" t="str">
        <f t="shared" si="85"/>
        <v>Good</v>
      </c>
      <c r="M910" t="str">
        <f>VLOOKUP(D910,'Faculty head'!$A$2:$B$5,2,FALSE)</f>
        <v>Dr. Roy</v>
      </c>
      <c r="N910" t="str">
        <f t="shared" si="86"/>
        <v>NO</v>
      </c>
      <c r="P910" s="6" t="str">
        <f t="shared" si="87"/>
        <v>2022-2023</v>
      </c>
      <c r="S910" t="str">
        <f t="shared" ca="1" si="88"/>
        <v>0</v>
      </c>
      <c r="T910">
        <f t="shared" si="89"/>
        <v>3.45</v>
      </c>
    </row>
    <row r="911" spans="1:20" x14ac:dyDescent="0.3">
      <c r="A911" t="s">
        <v>1843</v>
      </c>
      <c r="B911" t="s">
        <v>1844</v>
      </c>
      <c r="C911" t="s">
        <v>57</v>
      </c>
      <c r="D911" t="s">
        <v>62</v>
      </c>
      <c r="E911" s="1">
        <v>44770</v>
      </c>
      <c r="F911" t="s">
        <v>19</v>
      </c>
      <c r="G911">
        <v>2346</v>
      </c>
      <c r="H911">
        <v>5333</v>
      </c>
      <c r="I911">
        <v>2.74</v>
      </c>
      <c r="J911">
        <v>105</v>
      </c>
      <c r="K911">
        <f t="shared" ca="1" si="84"/>
        <v>0</v>
      </c>
      <c r="L911" t="str">
        <f t="shared" si="85"/>
        <v>Average</v>
      </c>
      <c r="M911" t="str">
        <f>VLOOKUP(D911,'Faculty head'!$A$2:$B$5,2,FALSE)</f>
        <v>Dr. Sinha</v>
      </c>
      <c r="N911" t="str">
        <f t="shared" si="86"/>
        <v>YES</v>
      </c>
      <c r="P911" s="6" t="str">
        <f t="shared" si="87"/>
        <v>2022-2023</v>
      </c>
      <c r="S911">
        <f t="shared" ca="1" si="88"/>
        <v>1141</v>
      </c>
      <c r="T911">
        <f t="shared" si="89"/>
        <v>2.74</v>
      </c>
    </row>
    <row r="912" spans="1:20" x14ac:dyDescent="0.3">
      <c r="A912" t="s">
        <v>1845</v>
      </c>
      <c r="B912" t="s">
        <v>1846</v>
      </c>
      <c r="C912" t="s">
        <v>17</v>
      </c>
      <c r="D912" t="s">
        <v>13</v>
      </c>
      <c r="E912" s="1">
        <v>45377</v>
      </c>
      <c r="F912" t="s">
        <v>14</v>
      </c>
      <c r="G912">
        <v>5749</v>
      </c>
      <c r="H912">
        <v>6273</v>
      </c>
      <c r="I912">
        <v>3.05</v>
      </c>
      <c r="J912">
        <v>26</v>
      </c>
      <c r="K912">
        <f t="shared" ca="1" si="84"/>
        <v>534</v>
      </c>
      <c r="L912" t="str">
        <f t="shared" si="85"/>
        <v>Good</v>
      </c>
      <c r="M912" t="str">
        <f>VLOOKUP(D912,'Faculty head'!$A$2:$B$5,2,FALSE)</f>
        <v xml:space="preserve"> Dr. Mehta</v>
      </c>
      <c r="N912" t="str">
        <f t="shared" si="86"/>
        <v>YES</v>
      </c>
      <c r="P912" s="6" t="str">
        <f t="shared" si="87"/>
        <v>2024-2025</v>
      </c>
      <c r="S912" t="str">
        <f t="shared" ca="1" si="88"/>
        <v>0</v>
      </c>
      <c r="T912">
        <f t="shared" si="89"/>
        <v>3.05</v>
      </c>
    </row>
    <row r="913" spans="1:20" x14ac:dyDescent="0.3">
      <c r="A913" t="s">
        <v>1847</v>
      </c>
      <c r="B913" t="s">
        <v>1848</v>
      </c>
      <c r="C913" t="s">
        <v>28</v>
      </c>
      <c r="D913" t="s">
        <v>13</v>
      </c>
      <c r="E913" s="1">
        <v>45457</v>
      </c>
      <c r="F913" t="s">
        <v>14</v>
      </c>
      <c r="G913">
        <v>10732</v>
      </c>
      <c r="H913">
        <v>29</v>
      </c>
      <c r="I913">
        <v>3.03</v>
      </c>
      <c r="J913">
        <v>44</v>
      </c>
      <c r="K913">
        <f t="shared" ca="1" si="84"/>
        <v>454</v>
      </c>
      <c r="L913" t="str">
        <f t="shared" si="85"/>
        <v>Good</v>
      </c>
      <c r="M913" t="str">
        <f>VLOOKUP(D913,'Faculty head'!$A$2:$B$5,2,FALSE)</f>
        <v xml:space="preserve"> Dr. Mehta</v>
      </c>
      <c r="N913" t="str">
        <f t="shared" si="86"/>
        <v>NO</v>
      </c>
      <c r="P913" s="6" t="str">
        <f t="shared" si="87"/>
        <v>2024-2025</v>
      </c>
      <c r="S913" t="str">
        <f t="shared" ca="1" si="88"/>
        <v>0</v>
      </c>
      <c r="T913">
        <f t="shared" si="89"/>
        <v>3.03</v>
      </c>
    </row>
    <row r="914" spans="1:20" x14ac:dyDescent="0.3">
      <c r="A914" t="s">
        <v>1849</v>
      </c>
      <c r="B914" t="s">
        <v>1850</v>
      </c>
      <c r="C914" t="s">
        <v>36</v>
      </c>
      <c r="D914" t="s">
        <v>13</v>
      </c>
      <c r="E914" s="1">
        <v>44753</v>
      </c>
      <c r="F914" t="s">
        <v>39</v>
      </c>
      <c r="G914">
        <v>5938</v>
      </c>
      <c r="H914">
        <v>8341</v>
      </c>
      <c r="I914">
        <v>2.99</v>
      </c>
      <c r="J914">
        <v>101</v>
      </c>
      <c r="K914">
        <f t="shared" ca="1" si="84"/>
        <v>0</v>
      </c>
      <c r="L914" t="str">
        <f t="shared" si="85"/>
        <v>Average</v>
      </c>
      <c r="M914" t="str">
        <f>VLOOKUP(D914,'Faculty head'!$A$2:$B$5,2,FALSE)</f>
        <v xml:space="preserve"> Dr. Mehta</v>
      </c>
      <c r="N914" t="str">
        <f t="shared" si="86"/>
        <v>YES</v>
      </c>
      <c r="P914" s="6" t="str">
        <f t="shared" si="87"/>
        <v>2022-2023</v>
      </c>
      <c r="S914" t="str">
        <f t="shared" ca="1" si="88"/>
        <v>0</v>
      </c>
      <c r="T914">
        <f t="shared" si="89"/>
        <v>2.99</v>
      </c>
    </row>
    <row r="915" spans="1:20" x14ac:dyDescent="0.3">
      <c r="A915" t="s">
        <v>1851</v>
      </c>
      <c r="B915" t="s">
        <v>1852</v>
      </c>
      <c r="C915" t="s">
        <v>28</v>
      </c>
      <c r="D915" t="s">
        <v>31</v>
      </c>
      <c r="E915" s="1">
        <v>45302</v>
      </c>
      <c r="F915" t="s">
        <v>14</v>
      </c>
      <c r="G915">
        <v>3278</v>
      </c>
      <c r="H915">
        <v>1851</v>
      </c>
      <c r="I915">
        <v>3.37</v>
      </c>
      <c r="J915">
        <v>85</v>
      </c>
      <c r="K915">
        <f t="shared" ca="1" si="84"/>
        <v>609</v>
      </c>
      <c r="L915" t="str">
        <f t="shared" si="85"/>
        <v>Good</v>
      </c>
      <c r="M915" t="str">
        <f>VLOOKUP(D915,'Faculty head'!$A$2:$B$5,2,FALSE)</f>
        <v>Dr. Sharma</v>
      </c>
      <c r="N915" t="str">
        <f t="shared" si="86"/>
        <v>YES</v>
      </c>
      <c r="P915" s="6" t="str">
        <f t="shared" si="87"/>
        <v>2024-2025</v>
      </c>
      <c r="S915" t="str">
        <f t="shared" ca="1" si="88"/>
        <v>0</v>
      </c>
      <c r="T915">
        <f t="shared" si="89"/>
        <v>3.37</v>
      </c>
    </row>
    <row r="916" spans="1:20" x14ac:dyDescent="0.3">
      <c r="A916" t="s">
        <v>1853</v>
      </c>
      <c r="B916" t="s">
        <v>1854</v>
      </c>
      <c r="C916" t="s">
        <v>57</v>
      </c>
      <c r="D916" t="s">
        <v>13</v>
      </c>
      <c r="E916" s="1">
        <v>45083</v>
      </c>
      <c r="F916" t="s">
        <v>14</v>
      </c>
      <c r="G916">
        <v>14845</v>
      </c>
      <c r="H916">
        <v>823</v>
      </c>
      <c r="I916">
        <v>3.11</v>
      </c>
      <c r="J916">
        <v>27</v>
      </c>
      <c r="K916">
        <f t="shared" ca="1" si="84"/>
        <v>828</v>
      </c>
      <c r="L916" t="str">
        <f t="shared" si="85"/>
        <v>Good</v>
      </c>
      <c r="M916" t="str">
        <f>VLOOKUP(D916,'Faculty head'!$A$2:$B$5,2,FALSE)</f>
        <v xml:space="preserve"> Dr. Mehta</v>
      </c>
      <c r="N916" t="str">
        <f t="shared" si="86"/>
        <v>NO</v>
      </c>
      <c r="P916" s="6" t="str">
        <f t="shared" si="87"/>
        <v>2023-2024</v>
      </c>
      <c r="S916" t="str">
        <f t="shared" ca="1" si="88"/>
        <v>0</v>
      </c>
      <c r="T916">
        <f t="shared" si="89"/>
        <v>3.11</v>
      </c>
    </row>
    <row r="917" spans="1:20" x14ac:dyDescent="0.3">
      <c r="A917" t="s">
        <v>1855</v>
      </c>
      <c r="B917" t="s">
        <v>1856</v>
      </c>
      <c r="C917" t="s">
        <v>54</v>
      </c>
      <c r="D917" t="s">
        <v>31</v>
      </c>
      <c r="E917" s="1">
        <v>44646</v>
      </c>
      <c r="F917" t="s">
        <v>19</v>
      </c>
      <c r="G917">
        <v>11658</v>
      </c>
      <c r="H917">
        <v>2778</v>
      </c>
      <c r="I917">
        <v>3.52</v>
      </c>
      <c r="J917">
        <v>95</v>
      </c>
      <c r="K917">
        <f t="shared" ca="1" si="84"/>
        <v>0</v>
      </c>
      <c r="L917" t="str">
        <f t="shared" si="85"/>
        <v>Excellent</v>
      </c>
      <c r="M917" t="str">
        <f>VLOOKUP(D917,'Faculty head'!$A$2:$B$5,2,FALSE)</f>
        <v>Dr. Sharma</v>
      </c>
      <c r="N917" t="str">
        <f t="shared" si="86"/>
        <v>NO</v>
      </c>
      <c r="P917" s="6" t="str">
        <f t="shared" si="87"/>
        <v>2022-2023</v>
      </c>
      <c r="S917">
        <f t="shared" ca="1" si="88"/>
        <v>1265</v>
      </c>
      <c r="T917">
        <f t="shared" si="89"/>
        <v>3.52</v>
      </c>
    </row>
    <row r="918" spans="1:20" x14ac:dyDescent="0.3">
      <c r="A918" t="s">
        <v>1857</v>
      </c>
      <c r="B918" t="s">
        <v>1858</v>
      </c>
      <c r="C918" t="s">
        <v>12</v>
      </c>
      <c r="D918" t="s">
        <v>18</v>
      </c>
      <c r="E918" s="1">
        <v>45410</v>
      </c>
      <c r="F918" t="s">
        <v>19</v>
      </c>
      <c r="G918">
        <v>11979</v>
      </c>
      <c r="H918">
        <v>4170</v>
      </c>
      <c r="I918">
        <v>2.75</v>
      </c>
      <c r="J918">
        <v>22</v>
      </c>
      <c r="K918">
        <f t="shared" ca="1" si="84"/>
        <v>0</v>
      </c>
      <c r="L918" t="str">
        <f t="shared" si="85"/>
        <v>Average</v>
      </c>
      <c r="M918" t="str">
        <f>VLOOKUP(D918,'Faculty head'!$A$2:$B$5,2,FALSE)</f>
        <v>Dr. Roy</v>
      </c>
      <c r="N918" t="str">
        <f t="shared" si="86"/>
        <v>NO</v>
      </c>
      <c r="P918" s="6" t="str">
        <f t="shared" si="87"/>
        <v>2024-2025</v>
      </c>
      <c r="S918">
        <f t="shared" ca="1" si="88"/>
        <v>501</v>
      </c>
      <c r="T918">
        <f t="shared" si="89"/>
        <v>2.75</v>
      </c>
    </row>
    <row r="919" spans="1:20" x14ac:dyDescent="0.3">
      <c r="A919" t="s">
        <v>1859</v>
      </c>
      <c r="B919" t="s">
        <v>1860</v>
      </c>
      <c r="C919" t="s">
        <v>22</v>
      </c>
      <c r="D919" t="s">
        <v>31</v>
      </c>
      <c r="E919" s="1">
        <v>44802</v>
      </c>
      <c r="F919" t="s">
        <v>14</v>
      </c>
      <c r="G919">
        <v>5650</v>
      </c>
      <c r="H919">
        <v>9181</v>
      </c>
      <c r="I919">
        <v>3.13</v>
      </c>
      <c r="J919">
        <v>18</v>
      </c>
      <c r="K919">
        <f t="shared" ca="1" si="84"/>
        <v>1109</v>
      </c>
      <c r="L919" t="str">
        <f t="shared" si="85"/>
        <v>Good</v>
      </c>
      <c r="M919" t="str">
        <f>VLOOKUP(D919,'Faculty head'!$A$2:$B$5,2,FALSE)</f>
        <v>Dr. Sharma</v>
      </c>
      <c r="N919" t="str">
        <f t="shared" si="86"/>
        <v>YES</v>
      </c>
      <c r="P919" s="6" t="str">
        <f t="shared" si="87"/>
        <v>2022-2023</v>
      </c>
      <c r="S919" t="str">
        <f t="shared" ca="1" si="88"/>
        <v>0</v>
      </c>
      <c r="T919">
        <f t="shared" si="89"/>
        <v>3.13</v>
      </c>
    </row>
    <row r="920" spans="1:20" x14ac:dyDescent="0.3">
      <c r="A920" t="s">
        <v>1861</v>
      </c>
      <c r="B920" t="s">
        <v>1862</v>
      </c>
      <c r="C920" t="s">
        <v>25</v>
      </c>
      <c r="D920" t="s">
        <v>13</v>
      </c>
      <c r="E920" s="1">
        <v>45018</v>
      </c>
      <c r="F920" t="s">
        <v>39</v>
      </c>
      <c r="G920">
        <v>9224</v>
      </c>
      <c r="H920">
        <v>5014</v>
      </c>
      <c r="I920">
        <v>2.75</v>
      </c>
      <c r="J920">
        <v>79</v>
      </c>
      <c r="K920">
        <f t="shared" ca="1" si="84"/>
        <v>0</v>
      </c>
      <c r="L920" t="str">
        <f t="shared" si="85"/>
        <v>Average</v>
      </c>
      <c r="M920" t="str">
        <f>VLOOKUP(D920,'Faculty head'!$A$2:$B$5,2,FALSE)</f>
        <v xml:space="preserve"> Dr. Mehta</v>
      </c>
      <c r="N920" t="str">
        <f t="shared" si="86"/>
        <v>YES</v>
      </c>
      <c r="P920" s="6" t="str">
        <f t="shared" si="87"/>
        <v>2023-2024</v>
      </c>
      <c r="S920" t="str">
        <f t="shared" ca="1" si="88"/>
        <v>0</v>
      </c>
      <c r="T920">
        <f t="shared" si="89"/>
        <v>2.75</v>
      </c>
    </row>
    <row r="921" spans="1:20" x14ac:dyDescent="0.3">
      <c r="A921" t="s">
        <v>1863</v>
      </c>
      <c r="B921" t="s">
        <v>1864</v>
      </c>
      <c r="C921" t="s">
        <v>17</v>
      </c>
      <c r="D921" t="s">
        <v>31</v>
      </c>
      <c r="E921" s="1">
        <v>45115</v>
      </c>
      <c r="F921" t="s">
        <v>19</v>
      </c>
      <c r="G921">
        <v>12893</v>
      </c>
      <c r="H921">
        <v>6823</v>
      </c>
      <c r="I921">
        <v>3.9</v>
      </c>
      <c r="J921">
        <v>62</v>
      </c>
      <c r="K921">
        <f t="shared" ca="1" si="84"/>
        <v>0</v>
      </c>
      <c r="L921" t="str">
        <f t="shared" si="85"/>
        <v>Excellent</v>
      </c>
      <c r="M921" t="str">
        <f>VLOOKUP(D921,'Faculty head'!$A$2:$B$5,2,FALSE)</f>
        <v>Dr. Sharma</v>
      </c>
      <c r="N921" t="str">
        <f t="shared" si="86"/>
        <v>YES</v>
      </c>
      <c r="P921" s="6" t="str">
        <f t="shared" si="87"/>
        <v>2023-2024</v>
      </c>
      <c r="S921">
        <f t="shared" ca="1" si="88"/>
        <v>796</v>
      </c>
      <c r="T921">
        <f t="shared" si="89"/>
        <v>3.9</v>
      </c>
    </row>
    <row r="922" spans="1:20" x14ac:dyDescent="0.3">
      <c r="A922" t="s">
        <v>1865</v>
      </c>
      <c r="B922" t="s">
        <v>1866</v>
      </c>
      <c r="C922" t="s">
        <v>36</v>
      </c>
      <c r="D922" t="s">
        <v>13</v>
      </c>
      <c r="E922" s="1">
        <v>45246</v>
      </c>
      <c r="F922" t="s">
        <v>14</v>
      </c>
      <c r="G922">
        <v>10635</v>
      </c>
      <c r="H922">
        <v>7334</v>
      </c>
      <c r="I922">
        <v>2.12</v>
      </c>
      <c r="J922">
        <v>87</v>
      </c>
      <c r="K922">
        <f t="shared" ca="1" si="84"/>
        <v>665</v>
      </c>
      <c r="L922" t="str">
        <f t="shared" si="85"/>
        <v>Average</v>
      </c>
      <c r="M922" t="str">
        <f>VLOOKUP(D922,'Faculty head'!$A$2:$B$5,2,FALSE)</f>
        <v xml:space="preserve"> Dr. Mehta</v>
      </c>
      <c r="N922" t="str">
        <f t="shared" si="86"/>
        <v>YES</v>
      </c>
      <c r="P922" s="6" t="str">
        <f t="shared" si="87"/>
        <v>2023-2024</v>
      </c>
      <c r="S922" t="str">
        <f t="shared" ca="1" si="88"/>
        <v>0</v>
      </c>
      <c r="T922">
        <f t="shared" si="89"/>
        <v>2.12</v>
      </c>
    </row>
    <row r="923" spans="1:20" x14ac:dyDescent="0.3">
      <c r="A923" t="s">
        <v>1867</v>
      </c>
      <c r="B923" t="s">
        <v>1868</v>
      </c>
      <c r="C923" t="s">
        <v>12</v>
      </c>
      <c r="D923" t="s">
        <v>62</v>
      </c>
      <c r="E923" s="1">
        <v>44687</v>
      </c>
      <c r="F923" t="s">
        <v>19</v>
      </c>
      <c r="G923">
        <v>5161</v>
      </c>
      <c r="H923">
        <v>3191</v>
      </c>
      <c r="I923">
        <v>3.4</v>
      </c>
      <c r="J923">
        <v>18</v>
      </c>
      <c r="K923">
        <f t="shared" ca="1" si="84"/>
        <v>0</v>
      </c>
      <c r="L923" t="str">
        <f t="shared" si="85"/>
        <v>Good</v>
      </c>
      <c r="M923" t="str">
        <f>VLOOKUP(D923,'Faculty head'!$A$2:$B$5,2,FALSE)</f>
        <v>Dr. Sinha</v>
      </c>
      <c r="N923" t="str">
        <f t="shared" si="86"/>
        <v>YES</v>
      </c>
      <c r="P923" s="6" t="str">
        <f t="shared" si="87"/>
        <v>2022-2023</v>
      </c>
      <c r="S923">
        <f t="shared" ca="1" si="88"/>
        <v>1224</v>
      </c>
      <c r="T923">
        <f t="shared" si="89"/>
        <v>3.4</v>
      </c>
    </row>
    <row r="924" spans="1:20" x14ac:dyDescent="0.3">
      <c r="A924" t="s">
        <v>1869</v>
      </c>
      <c r="B924" t="s">
        <v>1870</v>
      </c>
      <c r="C924" t="s">
        <v>22</v>
      </c>
      <c r="D924" t="s">
        <v>62</v>
      </c>
      <c r="E924" s="1">
        <v>45308</v>
      </c>
      <c r="F924" t="s">
        <v>19</v>
      </c>
      <c r="G924">
        <v>2310</v>
      </c>
      <c r="H924">
        <v>7992</v>
      </c>
      <c r="I924">
        <v>3.78</v>
      </c>
      <c r="J924">
        <v>84</v>
      </c>
      <c r="K924">
        <f t="shared" ca="1" si="84"/>
        <v>0</v>
      </c>
      <c r="L924" t="str">
        <f t="shared" si="85"/>
        <v>Excellent</v>
      </c>
      <c r="M924" t="str">
        <f>VLOOKUP(D924,'Faculty head'!$A$2:$B$5,2,FALSE)</f>
        <v>Dr. Sinha</v>
      </c>
      <c r="N924" t="str">
        <f t="shared" si="86"/>
        <v>YES</v>
      </c>
      <c r="P924" s="6" t="str">
        <f t="shared" si="87"/>
        <v>2024-2025</v>
      </c>
      <c r="S924">
        <f t="shared" ca="1" si="88"/>
        <v>603</v>
      </c>
      <c r="T924">
        <f t="shared" si="89"/>
        <v>3.78</v>
      </c>
    </row>
    <row r="925" spans="1:20" x14ac:dyDescent="0.3">
      <c r="A925" t="s">
        <v>1871</v>
      </c>
      <c r="B925" t="s">
        <v>1872</v>
      </c>
      <c r="C925" t="s">
        <v>36</v>
      </c>
      <c r="D925" t="s">
        <v>18</v>
      </c>
      <c r="E925" s="1">
        <v>44902</v>
      </c>
      <c r="F925" t="s">
        <v>19</v>
      </c>
      <c r="G925">
        <v>14238</v>
      </c>
      <c r="H925">
        <v>3624</v>
      </c>
      <c r="I925">
        <v>2.0499999999999998</v>
      </c>
      <c r="J925">
        <v>111</v>
      </c>
      <c r="K925">
        <f t="shared" ca="1" si="84"/>
        <v>0</v>
      </c>
      <c r="L925" t="str">
        <f t="shared" si="85"/>
        <v>Average</v>
      </c>
      <c r="M925" t="str">
        <f>VLOOKUP(D925,'Faculty head'!$A$2:$B$5,2,FALSE)</f>
        <v>Dr. Roy</v>
      </c>
      <c r="N925" t="str">
        <f t="shared" si="86"/>
        <v>NO</v>
      </c>
      <c r="P925" s="6" t="str">
        <f t="shared" si="87"/>
        <v>2022-2023</v>
      </c>
      <c r="S925">
        <f t="shared" ca="1" si="88"/>
        <v>1009</v>
      </c>
      <c r="T925">
        <f t="shared" si="89"/>
        <v>2.0499999999999998</v>
      </c>
    </row>
    <row r="926" spans="1:20" x14ac:dyDescent="0.3">
      <c r="A926" t="s">
        <v>1873</v>
      </c>
      <c r="B926" t="s">
        <v>1874</v>
      </c>
      <c r="C926" t="s">
        <v>22</v>
      </c>
      <c r="D926" t="s">
        <v>18</v>
      </c>
      <c r="E926" s="1">
        <v>44762</v>
      </c>
      <c r="F926" t="s">
        <v>14</v>
      </c>
      <c r="G926">
        <v>6256</v>
      </c>
      <c r="H926">
        <v>9774</v>
      </c>
      <c r="I926">
        <v>3.04</v>
      </c>
      <c r="J926">
        <v>92</v>
      </c>
      <c r="K926">
        <f t="shared" ca="1" si="84"/>
        <v>1149</v>
      </c>
      <c r="L926" t="str">
        <f t="shared" si="85"/>
        <v>Good</v>
      </c>
      <c r="M926" t="str">
        <f>VLOOKUP(D926,'Faculty head'!$A$2:$B$5,2,FALSE)</f>
        <v>Dr. Roy</v>
      </c>
      <c r="N926" t="str">
        <f t="shared" si="86"/>
        <v>YES</v>
      </c>
      <c r="P926" s="6" t="str">
        <f t="shared" si="87"/>
        <v>2022-2023</v>
      </c>
      <c r="S926" t="str">
        <f t="shared" ca="1" si="88"/>
        <v>0</v>
      </c>
      <c r="T926">
        <f t="shared" si="89"/>
        <v>3.04</v>
      </c>
    </row>
    <row r="927" spans="1:20" x14ac:dyDescent="0.3">
      <c r="A927" t="s">
        <v>1875</v>
      </c>
      <c r="B927" t="s">
        <v>1876</v>
      </c>
      <c r="C927" t="s">
        <v>36</v>
      </c>
      <c r="D927" t="s">
        <v>18</v>
      </c>
      <c r="E927" s="1">
        <v>44809</v>
      </c>
      <c r="F927" t="s">
        <v>39</v>
      </c>
      <c r="G927">
        <v>12707</v>
      </c>
      <c r="H927">
        <v>6931</v>
      </c>
      <c r="I927">
        <v>3.19</v>
      </c>
      <c r="J927">
        <v>46</v>
      </c>
      <c r="K927">
        <f t="shared" ca="1" si="84"/>
        <v>0</v>
      </c>
      <c r="L927" t="str">
        <f t="shared" si="85"/>
        <v>Good</v>
      </c>
      <c r="M927" t="str">
        <f>VLOOKUP(D927,'Faculty head'!$A$2:$B$5,2,FALSE)</f>
        <v>Dr. Roy</v>
      </c>
      <c r="N927" t="str">
        <f t="shared" si="86"/>
        <v>YES</v>
      </c>
      <c r="P927" s="6" t="str">
        <f t="shared" si="87"/>
        <v>2022-2023</v>
      </c>
      <c r="S927" t="str">
        <f t="shared" ca="1" si="88"/>
        <v>0</v>
      </c>
      <c r="T927">
        <f t="shared" si="89"/>
        <v>3.19</v>
      </c>
    </row>
    <row r="928" spans="1:20" x14ac:dyDescent="0.3">
      <c r="A928" t="s">
        <v>1877</v>
      </c>
      <c r="B928" t="s">
        <v>1878</v>
      </c>
      <c r="C928" t="s">
        <v>28</v>
      </c>
      <c r="D928" t="s">
        <v>18</v>
      </c>
      <c r="E928" s="1">
        <v>44708</v>
      </c>
      <c r="F928" t="s">
        <v>14</v>
      </c>
      <c r="G928">
        <v>14485</v>
      </c>
      <c r="H928">
        <v>2925</v>
      </c>
      <c r="I928">
        <v>2.13</v>
      </c>
      <c r="J928">
        <v>15</v>
      </c>
      <c r="K928">
        <f t="shared" ca="1" si="84"/>
        <v>1203</v>
      </c>
      <c r="L928" t="str">
        <f t="shared" si="85"/>
        <v>Average</v>
      </c>
      <c r="M928" t="str">
        <f>VLOOKUP(D928,'Faculty head'!$A$2:$B$5,2,FALSE)</f>
        <v>Dr. Roy</v>
      </c>
      <c r="N928" t="str">
        <f t="shared" si="86"/>
        <v>NO</v>
      </c>
      <c r="P928" s="6" t="str">
        <f t="shared" si="87"/>
        <v>2022-2023</v>
      </c>
      <c r="S928" t="str">
        <f t="shared" ca="1" si="88"/>
        <v>0</v>
      </c>
      <c r="T928">
        <f t="shared" si="89"/>
        <v>2.13</v>
      </c>
    </row>
    <row r="929" spans="1:20" x14ac:dyDescent="0.3">
      <c r="A929" t="s">
        <v>1879</v>
      </c>
      <c r="B929" t="s">
        <v>1880</v>
      </c>
      <c r="C929" t="s">
        <v>12</v>
      </c>
      <c r="D929" t="s">
        <v>13</v>
      </c>
      <c r="E929" s="1">
        <v>45183</v>
      </c>
      <c r="F929" t="s">
        <v>14</v>
      </c>
      <c r="G929">
        <v>6109</v>
      </c>
      <c r="H929">
        <v>1355</v>
      </c>
      <c r="I929">
        <v>3.41</v>
      </c>
      <c r="J929">
        <v>97</v>
      </c>
      <c r="K929">
        <f t="shared" ca="1" si="84"/>
        <v>728</v>
      </c>
      <c r="L929" t="str">
        <f t="shared" si="85"/>
        <v>Good</v>
      </c>
      <c r="M929" t="str">
        <f>VLOOKUP(D929,'Faculty head'!$A$2:$B$5,2,FALSE)</f>
        <v xml:space="preserve"> Dr. Mehta</v>
      </c>
      <c r="N929" t="str">
        <f t="shared" si="86"/>
        <v>NO</v>
      </c>
      <c r="P929" s="6" t="str">
        <f t="shared" si="87"/>
        <v>2023-2024</v>
      </c>
      <c r="S929" t="str">
        <f t="shared" ca="1" si="88"/>
        <v>0</v>
      </c>
      <c r="T929">
        <f t="shared" si="89"/>
        <v>3.41</v>
      </c>
    </row>
    <row r="930" spans="1:20" x14ac:dyDescent="0.3">
      <c r="A930" t="s">
        <v>1881</v>
      </c>
      <c r="B930" t="s">
        <v>1882</v>
      </c>
      <c r="C930" t="s">
        <v>36</v>
      </c>
      <c r="D930" t="s">
        <v>18</v>
      </c>
      <c r="E930" s="1">
        <v>45345</v>
      </c>
      <c r="F930" t="s">
        <v>39</v>
      </c>
      <c r="G930">
        <v>12380</v>
      </c>
      <c r="H930">
        <v>7327</v>
      </c>
      <c r="I930">
        <v>2.54</v>
      </c>
      <c r="J930">
        <v>72</v>
      </c>
      <c r="K930">
        <f t="shared" ca="1" si="84"/>
        <v>0</v>
      </c>
      <c r="L930" t="str">
        <f t="shared" si="85"/>
        <v>Average</v>
      </c>
      <c r="M930" t="str">
        <f>VLOOKUP(D930,'Faculty head'!$A$2:$B$5,2,FALSE)</f>
        <v>Dr. Roy</v>
      </c>
      <c r="N930" t="str">
        <f t="shared" si="86"/>
        <v>YES</v>
      </c>
      <c r="P930" s="6" t="str">
        <f t="shared" si="87"/>
        <v>2024-2025</v>
      </c>
      <c r="S930" t="str">
        <f t="shared" ca="1" si="88"/>
        <v>0</v>
      </c>
      <c r="T930">
        <f t="shared" si="89"/>
        <v>2.54</v>
      </c>
    </row>
    <row r="931" spans="1:20" x14ac:dyDescent="0.3">
      <c r="A931" t="s">
        <v>1883</v>
      </c>
      <c r="B931" t="s">
        <v>1884</v>
      </c>
      <c r="C931" t="s">
        <v>36</v>
      </c>
      <c r="D931" t="s">
        <v>18</v>
      </c>
      <c r="E931" s="1">
        <v>44675</v>
      </c>
      <c r="F931" t="s">
        <v>19</v>
      </c>
      <c r="G931">
        <v>7050</v>
      </c>
      <c r="H931">
        <v>537</v>
      </c>
      <c r="I931">
        <v>2.84</v>
      </c>
      <c r="J931">
        <v>68</v>
      </c>
      <c r="K931">
        <f t="shared" ca="1" si="84"/>
        <v>0</v>
      </c>
      <c r="L931" t="str">
        <f t="shared" si="85"/>
        <v>Average</v>
      </c>
      <c r="M931" t="str">
        <f>VLOOKUP(D931,'Faculty head'!$A$2:$B$5,2,FALSE)</f>
        <v>Dr. Roy</v>
      </c>
      <c r="N931" t="str">
        <f t="shared" si="86"/>
        <v>NO</v>
      </c>
      <c r="P931" s="6" t="str">
        <f t="shared" si="87"/>
        <v>2022-2023</v>
      </c>
      <c r="S931">
        <f t="shared" ca="1" si="88"/>
        <v>1236</v>
      </c>
      <c r="T931">
        <f t="shared" si="89"/>
        <v>2.84</v>
      </c>
    </row>
    <row r="932" spans="1:20" x14ac:dyDescent="0.3">
      <c r="A932" t="s">
        <v>1885</v>
      </c>
      <c r="B932" t="s">
        <v>1886</v>
      </c>
      <c r="C932" t="s">
        <v>22</v>
      </c>
      <c r="D932" t="s">
        <v>62</v>
      </c>
      <c r="E932" s="1">
        <v>44738</v>
      </c>
      <c r="F932" t="s">
        <v>19</v>
      </c>
      <c r="G932">
        <v>13686</v>
      </c>
      <c r="H932">
        <v>5137</v>
      </c>
      <c r="I932">
        <v>3.59</v>
      </c>
      <c r="J932">
        <v>75</v>
      </c>
      <c r="K932">
        <f t="shared" ca="1" si="84"/>
        <v>0</v>
      </c>
      <c r="L932" t="str">
        <f t="shared" si="85"/>
        <v>Excellent</v>
      </c>
      <c r="M932" t="str">
        <f>VLOOKUP(D932,'Faculty head'!$A$2:$B$5,2,FALSE)</f>
        <v>Dr. Sinha</v>
      </c>
      <c r="N932" t="str">
        <f t="shared" si="86"/>
        <v>NO</v>
      </c>
      <c r="P932" s="6" t="str">
        <f t="shared" si="87"/>
        <v>2022-2023</v>
      </c>
      <c r="S932">
        <f t="shared" ca="1" si="88"/>
        <v>1173</v>
      </c>
      <c r="T932">
        <f t="shared" si="89"/>
        <v>3.59</v>
      </c>
    </row>
    <row r="933" spans="1:20" x14ac:dyDescent="0.3">
      <c r="A933" t="s">
        <v>1887</v>
      </c>
      <c r="B933" t="s">
        <v>1888</v>
      </c>
      <c r="C933" t="s">
        <v>36</v>
      </c>
      <c r="D933" t="s">
        <v>13</v>
      </c>
      <c r="E933" s="1">
        <v>45400</v>
      </c>
      <c r="F933" t="s">
        <v>14</v>
      </c>
      <c r="G933">
        <v>3224</v>
      </c>
      <c r="H933">
        <v>6436</v>
      </c>
      <c r="I933">
        <v>3.96</v>
      </c>
      <c r="J933">
        <v>103</v>
      </c>
      <c r="K933">
        <f t="shared" ca="1" si="84"/>
        <v>511</v>
      </c>
      <c r="L933" t="str">
        <f t="shared" si="85"/>
        <v>Excellent</v>
      </c>
      <c r="M933" t="str">
        <f>VLOOKUP(D933,'Faculty head'!$A$2:$B$5,2,FALSE)</f>
        <v xml:space="preserve"> Dr. Mehta</v>
      </c>
      <c r="N933" t="str">
        <f t="shared" si="86"/>
        <v>YES</v>
      </c>
      <c r="P933" s="6" t="str">
        <f t="shared" si="87"/>
        <v>2024-2025</v>
      </c>
      <c r="S933" t="str">
        <f t="shared" ca="1" si="88"/>
        <v>0</v>
      </c>
      <c r="T933">
        <f t="shared" si="89"/>
        <v>3.96</v>
      </c>
    </row>
    <row r="934" spans="1:20" x14ac:dyDescent="0.3">
      <c r="A934" t="s">
        <v>1889</v>
      </c>
      <c r="B934" t="s">
        <v>1890</v>
      </c>
      <c r="C934" t="s">
        <v>36</v>
      </c>
      <c r="D934" t="s">
        <v>31</v>
      </c>
      <c r="E934" s="1">
        <v>44726</v>
      </c>
      <c r="F934" t="s">
        <v>14</v>
      </c>
      <c r="G934">
        <v>8505</v>
      </c>
      <c r="H934">
        <v>8006</v>
      </c>
      <c r="I934">
        <v>2.61</v>
      </c>
      <c r="J934">
        <v>10</v>
      </c>
      <c r="K934">
        <f t="shared" ca="1" si="84"/>
        <v>1185</v>
      </c>
      <c r="L934" t="str">
        <f t="shared" si="85"/>
        <v>Average</v>
      </c>
      <c r="M934" t="str">
        <f>VLOOKUP(D934,'Faculty head'!$A$2:$B$5,2,FALSE)</f>
        <v>Dr. Sharma</v>
      </c>
      <c r="N934" t="str">
        <f t="shared" si="86"/>
        <v>YES</v>
      </c>
      <c r="P934" s="6" t="str">
        <f t="shared" si="87"/>
        <v>2022-2023</v>
      </c>
      <c r="S934" t="str">
        <f t="shared" ca="1" si="88"/>
        <v>0</v>
      </c>
      <c r="T934">
        <f t="shared" si="89"/>
        <v>2.61</v>
      </c>
    </row>
    <row r="935" spans="1:20" x14ac:dyDescent="0.3">
      <c r="A935" t="s">
        <v>1891</v>
      </c>
      <c r="B935" t="s">
        <v>1892</v>
      </c>
      <c r="C935" t="s">
        <v>12</v>
      </c>
      <c r="D935" t="s">
        <v>13</v>
      </c>
      <c r="E935" s="1">
        <v>44965</v>
      </c>
      <c r="F935" t="s">
        <v>19</v>
      </c>
      <c r="G935">
        <v>8846</v>
      </c>
      <c r="H935">
        <v>1192</v>
      </c>
      <c r="I935">
        <v>3.59</v>
      </c>
      <c r="J935">
        <v>36</v>
      </c>
      <c r="K935">
        <f t="shared" ca="1" si="84"/>
        <v>0</v>
      </c>
      <c r="L935" t="str">
        <f t="shared" si="85"/>
        <v>Excellent</v>
      </c>
      <c r="M935" t="str">
        <f>VLOOKUP(D935,'Faculty head'!$A$2:$B$5,2,FALSE)</f>
        <v xml:space="preserve"> Dr. Mehta</v>
      </c>
      <c r="N935" t="str">
        <f t="shared" si="86"/>
        <v>NO</v>
      </c>
      <c r="P935" s="6" t="str">
        <f t="shared" si="87"/>
        <v>2023-2024</v>
      </c>
      <c r="S935">
        <f t="shared" ca="1" si="88"/>
        <v>946</v>
      </c>
      <c r="T935">
        <f t="shared" si="89"/>
        <v>3.59</v>
      </c>
    </row>
    <row r="936" spans="1:20" x14ac:dyDescent="0.3">
      <c r="A936" t="s">
        <v>1893</v>
      </c>
      <c r="B936" t="s">
        <v>1894</v>
      </c>
      <c r="C936" t="s">
        <v>25</v>
      </c>
      <c r="D936" t="s">
        <v>18</v>
      </c>
      <c r="E936" s="1">
        <v>45103</v>
      </c>
      <c r="F936" t="s">
        <v>14</v>
      </c>
      <c r="G936">
        <v>12177</v>
      </c>
      <c r="H936">
        <v>6105</v>
      </c>
      <c r="I936">
        <v>2.98</v>
      </c>
      <c r="J936">
        <v>55</v>
      </c>
      <c r="K936">
        <f t="shared" ca="1" si="84"/>
        <v>808</v>
      </c>
      <c r="L936" t="str">
        <f t="shared" si="85"/>
        <v>Average</v>
      </c>
      <c r="M936" t="str">
        <f>VLOOKUP(D936,'Faculty head'!$A$2:$B$5,2,FALSE)</f>
        <v>Dr. Roy</v>
      </c>
      <c r="N936" t="str">
        <f t="shared" si="86"/>
        <v>YES</v>
      </c>
      <c r="P936" s="6" t="str">
        <f t="shared" si="87"/>
        <v>2023-2024</v>
      </c>
      <c r="S936" t="str">
        <f t="shared" ca="1" si="88"/>
        <v>0</v>
      </c>
      <c r="T936">
        <f t="shared" si="89"/>
        <v>2.98</v>
      </c>
    </row>
    <row r="937" spans="1:20" x14ac:dyDescent="0.3">
      <c r="A937" t="s">
        <v>1895</v>
      </c>
      <c r="B937" t="s">
        <v>1896</v>
      </c>
      <c r="C937" t="s">
        <v>36</v>
      </c>
      <c r="D937" t="s">
        <v>18</v>
      </c>
      <c r="E937" s="1">
        <v>44814</v>
      </c>
      <c r="F937" t="s">
        <v>14</v>
      </c>
      <c r="G937">
        <v>2016</v>
      </c>
      <c r="H937">
        <v>2170</v>
      </c>
      <c r="I937">
        <v>3.56</v>
      </c>
      <c r="J937">
        <v>41</v>
      </c>
      <c r="K937">
        <f t="shared" ca="1" si="84"/>
        <v>1097</v>
      </c>
      <c r="L937" t="str">
        <f t="shared" si="85"/>
        <v>Excellent</v>
      </c>
      <c r="M937" t="str">
        <f>VLOOKUP(D937,'Faculty head'!$A$2:$B$5,2,FALSE)</f>
        <v>Dr. Roy</v>
      </c>
      <c r="N937" t="str">
        <f t="shared" si="86"/>
        <v>YES</v>
      </c>
      <c r="P937" s="6" t="str">
        <f t="shared" si="87"/>
        <v>2022-2023</v>
      </c>
      <c r="S937" t="str">
        <f t="shared" ca="1" si="88"/>
        <v>0</v>
      </c>
      <c r="T937">
        <f t="shared" si="89"/>
        <v>3.56</v>
      </c>
    </row>
    <row r="938" spans="1:20" x14ac:dyDescent="0.3">
      <c r="A938" t="s">
        <v>1897</v>
      </c>
      <c r="B938" t="s">
        <v>1898</v>
      </c>
      <c r="C938" t="s">
        <v>12</v>
      </c>
      <c r="D938" t="s">
        <v>62</v>
      </c>
      <c r="E938" s="1">
        <v>45026</v>
      </c>
      <c r="F938" t="s">
        <v>19</v>
      </c>
      <c r="G938">
        <v>11375</v>
      </c>
      <c r="H938">
        <v>6971</v>
      </c>
      <c r="I938">
        <v>3.52</v>
      </c>
      <c r="J938">
        <v>72</v>
      </c>
      <c r="K938">
        <f t="shared" ca="1" si="84"/>
        <v>0</v>
      </c>
      <c r="L938" t="str">
        <f t="shared" si="85"/>
        <v>Excellent</v>
      </c>
      <c r="M938" t="str">
        <f>VLOOKUP(D938,'Faculty head'!$A$2:$B$5,2,FALSE)</f>
        <v>Dr. Sinha</v>
      </c>
      <c r="N938" t="str">
        <f t="shared" si="86"/>
        <v>YES</v>
      </c>
      <c r="P938" s="6" t="str">
        <f t="shared" si="87"/>
        <v>2023-2024</v>
      </c>
      <c r="S938">
        <f t="shared" ca="1" si="88"/>
        <v>885</v>
      </c>
      <c r="T938">
        <f t="shared" si="89"/>
        <v>3.52</v>
      </c>
    </row>
    <row r="939" spans="1:20" x14ac:dyDescent="0.3">
      <c r="A939" t="s">
        <v>1899</v>
      </c>
      <c r="B939" t="s">
        <v>1900</v>
      </c>
      <c r="C939" t="s">
        <v>25</v>
      </c>
      <c r="D939" t="s">
        <v>13</v>
      </c>
      <c r="E939" s="1">
        <v>45252</v>
      </c>
      <c r="F939" t="s">
        <v>14</v>
      </c>
      <c r="G939">
        <v>2240</v>
      </c>
      <c r="H939">
        <v>359</v>
      </c>
      <c r="I939">
        <v>3.9</v>
      </c>
      <c r="J939">
        <v>48</v>
      </c>
      <c r="K939">
        <f t="shared" ca="1" si="84"/>
        <v>659</v>
      </c>
      <c r="L939" t="str">
        <f t="shared" si="85"/>
        <v>Excellent</v>
      </c>
      <c r="M939" t="str">
        <f>VLOOKUP(D939,'Faculty head'!$A$2:$B$5,2,FALSE)</f>
        <v xml:space="preserve"> Dr. Mehta</v>
      </c>
      <c r="N939" t="str">
        <f t="shared" si="86"/>
        <v>NO</v>
      </c>
      <c r="P939" s="6" t="str">
        <f t="shared" si="87"/>
        <v>2023-2024</v>
      </c>
      <c r="S939" t="str">
        <f t="shared" ca="1" si="88"/>
        <v>0</v>
      </c>
      <c r="T939">
        <f t="shared" si="89"/>
        <v>3.9</v>
      </c>
    </row>
    <row r="940" spans="1:20" x14ac:dyDescent="0.3">
      <c r="A940" t="s">
        <v>1901</v>
      </c>
      <c r="B940" t="s">
        <v>1902</v>
      </c>
      <c r="C940" t="s">
        <v>12</v>
      </c>
      <c r="D940" t="s">
        <v>31</v>
      </c>
      <c r="E940" s="1">
        <v>44738</v>
      </c>
      <c r="F940" t="s">
        <v>19</v>
      </c>
      <c r="G940">
        <v>6615</v>
      </c>
      <c r="H940">
        <v>6355</v>
      </c>
      <c r="I940">
        <v>3.2</v>
      </c>
      <c r="J940">
        <v>40</v>
      </c>
      <c r="K940">
        <f t="shared" ca="1" si="84"/>
        <v>0</v>
      </c>
      <c r="L940" t="str">
        <f t="shared" si="85"/>
        <v>Good</v>
      </c>
      <c r="M940" t="str">
        <f>VLOOKUP(D940,'Faculty head'!$A$2:$B$5,2,FALSE)</f>
        <v>Dr. Sharma</v>
      </c>
      <c r="N940" t="str">
        <f t="shared" si="86"/>
        <v>YES</v>
      </c>
      <c r="P940" s="6" t="str">
        <f t="shared" si="87"/>
        <v>2022-2023</v>
      </c>
      <c r="S940">
        <f t="shared" ca="1" si="88"/>
        <v>1173</v>
      </c>
      <c r="T940">
        <f t="shared" si="89"/>
        <v>3.2</v>
      </c>
    </row>
    <row r="941" spans="1:20" x14ac:dyDescent="0.3">
      <c r="A941" t="s">
        <v>1903</v>
      </c>
      <c r="B941" t="s">
        <v>1904</v>
      </c>
      <c r="C941" t="s">
        <v>17</v>
      </c>
      <c r="D941" t="s">
        <v>62</v>
      </c>
      <c r="E941" s="1">
        <v>44887</v>
      </c>
      <c r="F941" t="s">
        <v>14</v>
      </c>
      <c r="G941">
        <v>10054</v>
      </c>
      <c r="H941">
        <v>4005</v>
      </c>
      <c r="I941">
        <v>3.66</v>
      </c>
      <c r="J941">
        <v>61</v>
      </c>
      <c r="K941">
        <f t="shared" ca="1" si="84"/>
        <v>1024</v>
      </c>
      <c r="L941" t="str">
        <f t="shared" si="85"/>
        <v>Excellent</v>
      </c>
      <c r="M941" t="str">
        <f>VLOOKUP(D941,'Faculty head'!$A$2:$B$5,2,FALSE)</f>
        <v>Dr. Sinha</v>
      </c>
      <c r="N941" t="str">
        <f t="shared" si="86"/>
        <v>NO</v>
      </c>
      <c r="P941" s="6" t="str">
        <f t="shared" si="87"/>
        <v>2022-2023</v>
      </c>
      <c r="S941" t="str">
        <f t="shared" ca="1" si="88"/>
        <v>0</v>
      </c>
      <c r="T941">
        <f t="shared" si="89"/>
        <v>3.66</v>
      </c>
    </row>
    <row r="942" spans="1:20" x14ac:dyDescent="0.3">
      <c r="A942" t="s">
        <v>1905</v>
      </c>
      <c r="B942" t="s">
        <v>1906</v>
      </c>
      <c r="C942" t="s">
        <v>54</v>
      </c>
      <c r="D942" t="s">
        <v>18</v>
      </c>
      <c r="E942" s="1">
        <v>45240</v>
      </c>
      <c r="F942" t="s">
        <v>14</v>
      </c>
      <c r="G942">
        <v>10579</v>
      </c>
      <c r="H942">
        <v>4678</v>
      </c>
      <c r="I942">
        <v>3.15</v>
      </c>
      <c r="J942">
        <v>43</v>
      </c>
      <c r="K942">
        <f t="shared" ca="1" si="84"/>
        <v>671</v>
      </c>
      <c r="L942" t="str">
        <f t="shared" si="85"/>
        <v>Good</v>
      </c>
      <c r="M942" t="str">
        <f>VLOOKUP(D942,'Faculty head'!$A$2:$B$5,2,FALSE)</f>
        <v>Dr. Roy</v>
      </c>
      <c r="N942" t="str">
        <f t="shared" si="86"/>
        <v>NO</v>
      </c>
      <c r="P942" s="6" t="str">
        <f t="shared" si="87"/>
        <v>2023-2024</v>
      </c>
      <c r="S942" t="str">
        <f t="shared" ca="1" si="88"/>
        <v>0</v>
      </c>
      <c r="T942">
        <f t="shared" si="89"/>
        <v>3.15</v>
      </c>
    </row>
    <row r="943" spans="1:20" x14ac:dyDescent="0.3">
      <c r="A943" t="s">
        <v>1907</v>
      </c>
      <c r="B943" t="s">
        <v>1908</v>
      </c>
      <c r="C943" t="s">
        <v>54</v>
      </c>
      <c r="D943" t="s">
        <v>13</v>
      </c>
      <c r="E943" s="1">
        <v>44996</v>
      </c>
      <c r="F943" t="s">
        <v>14</v>
      </c>
      <c r="G943">
        <v>2260</v>
      </c>
      <c r="H943">
        <v>2232</v>
      </c>
      <c r="I943">
        <v>2.94</v>
      </c>
      <c r="J943">
        <v>35</v>
      </c>
      <c r="K943">
        <f t="shared" ca="1" si="84"/>
        <v>915</v>
      </c>
      <c r="L943" t="str">
        <f t="shared" si="85"/>
        <v>Average</v>
      </c>
      <c r="M943" t="str">
        <f>VLOOKUP(D943,'Faculty head'!$A$2:$B$5,2,FALSE)</f>
        <v xml:space="preserve"> Dr. Mehta</v>
      </c>
      <c r="N943" t="str">
        <f t="shared" si="86"/>
        <v>YES</v>
      </c>
      <c r="P943" s="6" t="str">
        <f t="shared" si="87"/>
        <v>2023-2024</v>
      </c>
      <c r="S943" t="str">
        <f t="shared" ca="1" si="88"/>
        <v>0</v>
      </c>
      <c r="T943">
        <f t="shared" si="89"/>
        <v>2.94</v>
      </c>
    </row>
    <row r="944" spans="1:20" x14ac:dyDescent="0.3">
      <c r="A944" t="s">
        <v>1909</v>
      </c>
      <c r="B944" t="s">
        <v>1910</v>
      </c>
      <c r="C944" t="s">
        <v>54</v>
      </c>
      <c r="D944" t="s">
        <v>18</v>
      </c>
      <c r="E944" s="1">
        <v>45373</v>
      </c>
      <c r="F944" t="s">
        <v>19</v>
      </c>
      <c r="G944">
        <v>7638</v>
      </c>
      <c r="H944">
        <v>5209</v>
      </c>
      <c r="I944">
        <v>3.8</v>
      </c>
      <c r="J944">
        <v>21</v>
      </c>
      <c r="K944">
        <f t="shared" ca="1" si="84"/>
        <v>0</v>
      </c>
      <c r="L944" t="str">
        <f t="shared" si="85"/>
        <v>Excellent</v>
      </c>
      <c r="M944" t="str">
        <f>VLOOKUP(D944,'Faculty head'!$A$2:$B$5,2,FALSE)</f>
        <v>Dr. Roy</v>
      </c>
      <c r="N944" t="str">
        <f t="shared" si="86"/>
        <v>YES</v>
      </c>
      <c r="P944" s="6" t="str">
        <f t="shared" si="87"/>
        <v>2024-2025</v>
      </c>
      <c r="S944">
        <f t="shared" ca="1" si="88"/>
        <v>538</v>
      </c>
      <c r="T944">
        <f t="shared" si="89"/>
        <v>3.8</v>
      </c>
    </row>
    <row r="945" spans="1:20" x14ac:dyDescent="0.3">
      <c r="A945" t="s">
        <v>1911</v>
      </c>
      <c r="B945" t="s">
        <v>1912</v>
      </c>
      <c r="C945" t="s">
        <v>22</v>
      </c>
      <c r="D945" t="s">
        <v>62</v>
      </c>
      <c r="E945" s="1">
        <v>45258</v>
      </c>
      <c r="F945" t="s">
        <v>14</v>
      </c>
      <c r="G945">
        <v>3557</v>
      </c>
      <c r="H945">
        <v>2458</v>
      </c>
      <c r="I945">
        <v>2.95</v>
      </c>
      <c r="J945">
        <v>116</v>
      </c>
      <c r="K945">
        <f t="shared" ca="1" si="84"/>
        <v>653</v>
      </c>
      <c r="L945" t="str">
        <f t="shared" si="85"/>
        <v>Average</v>
      </c>
      <c r="M945" t="str">
        <f>VLOOKUP(D945,'Faculty head'!$A$2:$B$5,2,FALSE)</f>
        <v>Dr. Sinha</v>
      </c>
      <c r="N945" t="str">
        <f t="shared" si="86"/>
        <v>YES</v>
      </c>
      <c r="P945" s="6" t="str">
        <f t="shared" si="87"/>
        <v>2023-2024</v>
      </c>
      <c r="S945" t="str">
        <f t="shared" ca="1" si="88"/>
        <v>0</v>
      </c>
      <c r="T945">
        <f t="shared" si="89"/>
        <v>2.95</v>
      </c>
    </row>
    <row r="946" spans="1:20" x14ac:dyDescent="0.3">
      <c r="A946" t="s">
        <v>1913</v>
      </c>
      <c r="B946" t="s">
        <v>1914</v>
      </c>
      <c r="C946" t="s">
        <v>28</v>
      </c>
      <c r="D946" t="s">
        <v>13</v>
      </c>
      <c r="E946" s="1">
        <v>44769</v>
      </c>
      <c r="F946" t="s">
        <v>14</v>
      </c>
      <c r="G946">
        <v>4417</v>
      </c>
      <c r="H946">
        <v>1293</v>
      </c>
      <c r="I946">
        <v>3.32</v>
      </c>
      <c r="J946">
        <v>92</v>
      </c>
      <c r="K946">
        <f t="shared" ca="1" si="84"/>
        <v>1142</v>
      </c>
      <c r="L946" t="str">
        <f t="shared" si="85"/>
        <v>Good</v>
      </c>
      <c r="M946" t="str">
        <f>VLOOKUP(D946,'Faculty head'!$A$2:$B$5,2,FALSE)</f>
        <v xml:space="preserve"> Dr. Mehta</v>
      </c>
      <c r="N946" t="str">
        <f t="shared" si="86"/>
        <v>NO</v>
      </c>
      <c r="P946" s="6" t="str">
        <f t="shared" si="87"/>
        <v>2022-2023</v>
      </c>
      <c r="S946" t="str">
        <f t="shared" ca="1" si="88"/>
        <v>0</v>
      </c>
      <c r="T946">
        <f t="shared" si="89"/>
        <v>3.32</v>
      </c>
    </row>
    <row r="947" spans="1:20" x14ac:dyDescent="0.3">
      <c r="A947" t="s">
        <v>1915</v>
      </c>
      <c r="B947" t="s">
        <v>1916</v>
      </c>
      <c r="C947" t="s">
        <v>17</v>
      </c>
      <c r="D947" t="s">
        <v>18</v>
      </c>
      <c r="E947" s="1">
        <v>44760</v>
      </c>
      <c r="F947" t="s">
        <v>14</v>
      </c>
      <c r="G947">
        <v>12066</v>
      </c>
      <c r="H947">
        <v>8134</v>
      </c>
      <c r="I947">
        <v>3.63</v>
      </c>
      <c r="J947">
        <v>103</v>
      </c>
      <c r="K947">
        <f t="shared" ca="1" si="84"/>
        <v>1151</v>
      </c>
      <c r="L947" t="str">
        <f t="shared" si="85"/>
        <v>Excellent</v>
      </c>
      <c r="M947" t="str">
        <f>VLOOKUP(D947,'Faculty head'!$A$2:$B$5,2,FALSE)</f>
        <v>Dr. Roy</v>
      </c>
      <c r="N947" t="str">
        <f t="shared" si="86"/>
        <v>YES</v>
      </c>
      <c r="P947" s="6" t="str">
        <f t="shared" si="87"/>
        <v>2022-2023</v>
      </c>
      <c r="S947" t="str">
        <f t="shared" ca="1" si="88"/>
        <v>0</v>
      </c>
      <c r="T947">
        <f t="shared" si="89"/>
        <v>3.63</v>
      </c>
    </row>
    <row r="948" spans="1:20" x14ac:dyDescent="0.3">
      <c r="A948" t="s">
        <v>1917</v>
      </c>
      <c r="B948" t="s">
        <v>1918</v>
      </c>
      <c r="C948" t="s">
        <v>57</v>
      </c>
      <c r="D948" t="s">
        <v>31</v>
      </c>
      <c r="E948" s="1">
        <v>45315</v>
      </c>
      <c r="F948" t="s">
        <v>14</v>
      </c>
      <c r="G948">
        <v>2266</v>
      </c>
      <c r="H948">
        <v>3921</v>
      </c>
      <c r="I948">
        <v>3.84</v>
      </c>
      <c r="J948">
        <v>3</v>
      </c>
      <c r="K948">
        <f t="shared" ca="1" si="84"/>
        <v>596</v>
      </c>
      <c r="L948" t="str">
        <f t="shared" si="85"/>
        <v>Excellent</v>
      </c>
      <c r="M948" t="str">
        <f>VLOOKUP(D948,'Faculty head'!$A$2:$B$5,2,FALSE)</f>
        <v>Dr. Sharma</v>
      </c>
      <c r="N948" t="str">
        <f t="shared" si="86"/>
        <v>YES</v>
      </c>
      <c r="P948" s="6" t="str">
        <f t="shared" si="87"/>
        <v>2024-2025</v>
      </c>
      <c r="S948" t="str">
        <f t="shared" ca="1" si="88"/>
        <v>0</v>
      </c>
      <c r="T948">
        <f t="shared" si="89"/>
        <v>3.84</v>
      </c>
    </row>
    <row r="949" spans="1:20" x14ac:dyDescent="0.3">
      <c r="A949" t="s">
        <v>1919</v>
      </c>
      <c r="B949" t="s">
        <v>1920</v>
      </c>
      <c r="C949" t="s">
        <v>36</v>
      </c>
      <c r="D949" t="s">
        <v>31</v>
      </c>
      <c r="E949" s="1">
        <v>45389</v>
      </c>
      <c r="F949" t="s">
        <v>14</v>
      </c>
      <c r="G949">
        <v>2363</v>
      </c>
      <c r="H949">
        <v>3593</v>
      </c>
      <c r="I949">
        <v>2.56</v>
      </c>
      <c r="J949">
        <v>119</v>
      </c>
      <c r="K949">
        <f t="shared" ca="1" si="84"/>
        <v>522</v>
      </c>
      <c r="L949" t="str">
        <f t="shared" si="85"/>
        <v>Average</v>
      </c>
      <c r="M949" t="str">
        <f>VLOOKUP(D949,'Faculty head'!$A$2:$B$5,2,FALSE)</f>
        <v>Dr. Sharma</v>
      </c>
      <c r="N949" t="str">
        <f t="shared" si="86"/>
        <v>YES</v>
      </c>
      <c r="P949" s="6" t="str">
        <f t="shared" si="87"/>
        <v>2024-2025</v>
      </c>
      <c r="S949" t="str">
        <f t="shared" ca="1" si="88"/>
        <v>0</v>
      </c>
      <c r="T949">
        <f t="shared" si="89"/>
        <v>2.56</v>
      </c>
    </row>
    <row r="950" spans="1:20" x14ac:dyDescent="0.3">
      <c r="A950" t="s">
        <v>1921</v>
      </c>
      <c r="B950" t="s">
        <v>1922</v>
      </c>
      <c r="C950" t="s">
        <v>12</v>
      </c>
      <c r="D950" t="s">
        <v>18</v>
      </c>
      <c r="E950" s="1">
        <v>44678</v>
      </c>
      <c r="F950" t="s">
        <v>39</v>
      </c>
      <c r="G950">
        <v>2336</v>
      </c>
      <c r="H950">
        <v>7138</v>
      </c>
      <c r="I950">
        <v>3.58</v>
      </c>
      <c r="J950">
        <v>94</v>
      </c>
      <c r="K950">
        <f t="shared" ca="1" si="84"/>
        <v>0</v>
      </c>
      <c r="L950" t="str">
        <f t="shared" si="85"/>
        <v>Excellent</v>
      </c>
      <c r="M950" t="str">
        <f>VLOOKUP(D950,'Faculty head'!$A$2:$B$5,2,FALSE)</f>
        <v>Dr. Roy</v>
      </c>
      <c r="N950" t="str">
        <f t="shared" si="86"/>
        <v>YES</v>
      </c>
      <c r="P950" s="6" t="str">
        <f t="shared" si="87"/>
        <v>2022-2023</v>
      </c>
      <c r="S950" t="str">
        <f t="shared" ca="1" si="88"/>
        <v>0</v>
      </c>
      <c r="T950">
        <f t="shared" si="89"/>
        <v>3.58</v>
      </c>
    </row>
    <row r="951" spans="1:20" x14ac:dyDescent="0.3">
      <c r="A951" t="s">
        <v>1923</v>
      </c>
      <c r="B951" t="s">
        <v>1924</v>
      </c>
      <c r="C951" t="s">
        <v>57</v>
      </c>
      <c r="D951" t="s">
        <v>31</v>
      </c>
      <c r="E951" s="1">
        <v>45006</v>
      </c>
      <c r="F951" t="s">
        <v>19</v>
      </c>
      <c r="G951">
        <v>14712</v>
      </c>
      <c r="H951">
        <v>9626</v>
      </c>
      <c r="I951">
        <v>2.92</v>
      </c>
      <c r="J951">
        <v>18</v>
      </c>
      <c r="K951">
        <f t="shared" ca="1" si="84"/>
        <v>0</v>
      </c>
      <c r="L951" t="str">
        <f t="shared" si="85"/>
        <v>Average</v>
      </c>
      <c r="M951" t="str">
        <f>VLOOKUP(D951,'Faculty head'!$A$2:$B$5,2,FALSE)</f>
        <v>Dr. Sharma</v>
      </c>
      <c r="N951" t="str">
        <f t="shared" si="86"/>
        <v>YES</v>
      </c>
      <c r="P951" s="6" t="str">
        <f t="shared" si="87"/>
        <v>2023-2024</v>
      </c>
      <c r="S951">
        <f t="shared" ca="1" si="88"/>
        <v>905</v>
      </c>
      <c r="T951">
        <f t="shared" si="89"/>
        <v>2.92</v>
      </c>
    </row>
    <row r="952" spans="1:20" x14ac:dyDescent="0.3">
      <c r="A952" t="s">
        <v>1925</v>
      </c>
      <c r="B952" t="s">
        <v>1926</v>
      </c>
      <c r="C952" t="s">
        <v>12</v>
      </c>
      <c r="D952" t="s">
        <v>18</v>
      </c>
      <c r="E952" s="1">
        <v>44657</v>
      </c>
      <c r="F952" t="s">
        <v>19</v>
      </c>
      <c r="G952">
        <v>5822</v>
      </c>
      <c r="H952">
        <v>3156</v>
      </c>
      <c r="I952">
        <v>2.89</v>
      </c>
      <c r="J952">
        <v>53</v>
      </c>
      <c r="K952">
        <f t="shared" ca="1" si="84"/>
        <v>0</v>
      </c>
      <c r="L952" t="str">
        <f t="shared" si="85"/>
        <v>Average</v>
      </c>
      <c r="M952" t="str">
        <f>VLOOKUP(D952,'Faculty head'!$A$2:$B$5,2,FALSE)</f>
        <v>Dr. Roy</v>
      </c>
      <c r="N952" t="str">
        <f t="shared" si="86"/>
        <v>YES</v>
      </c>
      <c r="P952" s="6" t="str">
        <f t="shared" si="87"/>
        <v>2022-2023</v>
      </c>
      <c r="S952">
        <f t="shared" ca="1" si="88"/>
        <v>1254</v>
      </c>
      <c r="T952">
        <f t="shared" si="89"/>
        <v>2.89</v>
      </c>
    </row>
    <row r="953" spans="1:20" x14ac:dyDescent="0.3">
      <c r="A953" t="s">
        <v>1927</v>
      </c>
      <c r="B953" t="s">
        <v>1928</v>
      </c>
      <c r="C953" t="s">
        <v>22</v>
      </c>
      <c r="D953" t="s">
        <v>31</v>
      </c>
      <c r="E953" s="1">
        <v>45407</v>
      </c>
      <c r="F953" t="s">
        <v>19</v>
      </c>
      <c r="G953">
        <v>13010</v>
      </c>
      <c r="H953">
        <v>5677</v>
      </c>
      <c r="I953">
        <v>2.0299999999999998</v>
      </c>
      <c r="J953">
        <v>72</v>
      </c>
      <c r="K953">
        <f t="shared" ca="1" si="84"/>
        <v>0</v>
      </c>
      <c r="L953" t="str">
        <f t="shared" si="85"/>
        <v>Average</v>
      </c>
      <c r="M953" t="str">
        <f>VLOOKUP(D953,'Faculty head'!$A$2:$B$5,2,FALSE)</f>
        <v>Dr. Sharma</v>
      </c>
      <c r="N953" t="str">
        <f t="shared" si="86"/>
        <v>NO</v>
      </c>
      <c r="P953" s="6" t="str">
        <f t="shared" si="87"/>
        <v>2024-2025</v>
      </c>
      <c r="S953">
        <f t="shared" ca="1" si="88"/>
        <v>504</v>
      </c>
      <c r="T953">
        <f t="shared" si="89"/>
        <v>2.0299999999999998</v>
      </c>
    </row>
    <row r="954" spans="1:20" x14ac:dyDescent="0.3">
      <c r="A954" t="s">
        <v>1929</v>
      </c>
      <c r="B954" t="s">
        <v>1930</v>
      </c>
      <c r="C954" t="s">
        <v>17</v>
      </c>
      <c r="D954" t="s">
        <v>13</v>
      </c>
      <c r="E954" s="1">
        <v>45414</v>
      </c>
      <c r="F954" t="s">
        <v>19</v>
      </c>
      <c r="G954">
        <v>6167</v>
      </c>
      <c r="H954">
        <v>6095</v>
      </c>
      <c r="I954">
        <v>2.99</v>
      </c>
      <c r="J954">
        <v>94</v>
      </c>
      <c r="K954">
        <f t="shared" ca="1" si="84"/>
        <v>0</v>
      </c>
      <c r="L954" t="str">
        <f t="shared" si="85"/>
        <v>Average</v>
      </c>
      <c r="M954" t="str">
        <f>VLOOKUP(D954,'Faculty head'!$A$2:$B$5,2,FALSE)</f>
        <v xml:space="preserve"> Dr. Mehta</v>
      </c>
      <c r="N954" t="str">
        <f t="shared" si="86"/>
        <v>YES</v>
      </c>
      <c r="P954" s="6" t="str">
        <f t="shared" si="87"/>
        <v>2024-2025</v>
      </c>
      <c r="S954">
        <f t="shared" ca="1" si="88"/>
        <v>497</v>
      </c>
      <c r="T954">
        <f t="shared" si="89"/>
        <v>2.99</v>
      </c>
    </row>
    <row r="955" spans="1:20" x14ac:dyDescent="0.3">
      <c r="A955" t="s">
        <v>1931</v>
      </c>
      <c r="B955" t="s">
        <v>1932</v>
      </c>
      <c r="C955" t="s">
        <v>57</v>
      </c>
      <c r="D955" t="s">
        <v>31</v>
      </c>
      <c r="E955" s="1">
        <v>44688</v>
      </c>
      <c r="F955" t="s">
        <v>19</v>
      </c>
      <c r="G955">
        <v>3815</v>
      </c>
      <c r="H955">
        <v>2083</v>
      </c>
      <c r="I955">
        <v>3.66</v>
      </c>
      <c r="J955">
        <v>92</v>
      </c>
      <c r="K955">
        <f t="shared" ca="1" si="84"/>
        <v>0</v>
      </c>
      <c r="L955" t="str">
        <f t="shared" si="85"/>
        <v>Excellent</v>
      </c>
      <c r="M955" t="str">
        <f>VLOOKUP(D955,'Faculty head'!$A$2:$B$5,2,FALSE)</f>
        <v>Dr. Sharma</v>
      </c>
      <c r="N955" t="str">
        <f t="shared" si="86"/>
        <v>YES</v>
      </c>
      <c r="P955" s="6" t="str">
        <f t="shared" si="87"/>
        <v>2022-2023</v>
      </c>
      <c r="S955">
        <f t="shared" ca="1" si="88"/>
        <v>1223</v>
      </c>
      <c r="T955">
        <f t="shared" si="89"/>
        <v>3.66</v>
      </c>
    </row>
    <row r="956" spans="1:20" x14ac:dyDescent="0.3">
      <c r="A956" t="s">
        <v>1933</v>
      </c>
      <c r="B956" t="s">
        <v>1934</v>
      </c>
      <c r="C956" t="s">
        <v>12</v>
      </c>
      <c r="D956" t="s">
        <v>62</v>
      </c>
      <c r="E956" s="1">
        <v>44730</v>
      </c>
      <c r="F956" t="s">
        <v>19</v>
      </c>
      <c r="G956">
        <v>6719</v>
      </c>
      <c r="H956">
        <v>7812</v>
      </c>
      <c r="I956">
        <v>3.91</v>
      </c>
      <c r="J956">
        <v>116</v>
      </c>
      <c r="K956">
        <f t="shared" ca="1" si="84"/>
        <v>0</v>
      </c>
      <c r="L956" t="str">
        <f t="shared" si="85"/>
        <v>Excellent</v>
      </c>
      <c r="M956" t="str">
        <f>VLOOKUP(D956,'Faculty head'!$A$2:$B$5,2,FALSE)</f>
        <v>Dr. Sinha</v>
      </c>
      <c r="N956" t="str">
        <f t="shared" si="86"/>
        <v>YES</v>
      </c>
      <c r="P956" s="6" t="str">
        <f t="shared" si="87"/>
        <v>2022-2023</v>
      </c>
      <c r="S956">
        <f t="shared" ca="1" si="88"/>
        <v>1181</v>
      </c>
      <c r="T956">
        <f t="shared" si="89"/>
        <v>3.91</v>
      </c>
    </row>
    <row r="957" spans="1:20" x14ac:dyDescent="0.3">
      <c r="A957" t="s">
        <v>1935</v>
      </c>
      <c r="B957" t="s">
        <v>1936</v>
      </c>
      <c r="C957" t="s">
        <v>25</v>
      </c>
      <c r="D957" t="s">
        <v>18</v>
      </c>
      <c r="E957" s="1">
        <v>45252</v>
      </c>
      <c r="F957" t="s">
        <v>14</v>
      </c>
      <c r="G957">
        <v>4490</v>
      </c>
      <c r="H957">
        <v>1702</v>
      </c>
      <c r="I957">
        <v>2.7</v>
      </c>
      <c r="J957">
        <v>94</v>
      </c>
      <c r="K957">
        <f t="shared" ca="1" si="84"/>
        <v>659</v>
      </c>
      <c r="L957" t="str">
        <f t="shared" si="85"/>
        <v>Average</v>
      </c>
      <c r="M957" t="str">
        <f>VLOOKUP(D957,'Faculty head'!$A$2:$B$5,2,FALSE)</f>
        <v>Dr. Roy</v>
      </c>
      <c r="N957" t="str">
        <f t="shared" si="86"/>
        <v>NO</v>
      </c>
      <c r="P957" s="6" t="str">
        <f t="shared" si="87"/>
        <v>2023-2024</v>
      </c>
      <c r="S957" t="str">
        <f t="shared" ca="1" si="88"/>
        <v>0</v>
      </c>
      <c r="T957">
        <f t="shared" si="89"/>
        <v>2.7</v>
      </c>
    </row>
    <row r="958" spans="1:20" x14ac:dyDescent="0.3">
      <c r="A958" t="s">
        <v>1937</v>
      </c>
      <c r="B958" t="s">
        <v>1938</v>
      </c>
      <c r="C958" t="s">
        <v>17</v>
      </c>
      <c r="D958" t="s">
        <v>18</v>
      </c>
      <c r="E958" s="1">
        <v>45110</v>
      </c>
      <c r="F958" t="s">
        <v>19</v>
      </c>
      <c r="G958">
        <v>9668</v>
      </c>
      <c r="H958">
        <v>1839</v>
      </c>
      <c r="I958">
        <v>2.5099999999999998</v>
      </c>
      <c r="J958">
        <v>85</v>
      </c>
      <c r="K958">
        <f t="shared" ca="1" si="84"/>
        <v>0</v>
      </c>
      <c r="L958" t="str">
        <f t="shared" si="85"/>
        <v>Average</v>
      </c>
      <c r="M958" t="str">
        <f>VLOOKUP(D958,'Faculty head'!$A$2:$B$5,2,FALSE)</f>
        <v>Dr. Roy</v>
      </c>
      <c r="N958" t="str">
        <f t="shared" si="86"/>
        <v>NO</v>
      </c>
      <c r="P958" s="6" t="str">
        <f t="shared" si="87"/>
        <v>2023-2024</v>
      </c>
      <c r="S958">
        <f t="shared" ca="1" si="88"/>
        <v>801</v>
      </c>
      <c r="T958">
        <f t="shared" si="89"/>
        <v>2.5099999999999998</v>
      </c>
    </row>
    <row r="959" spans="1:20" x14ac:dyDescent="0.3">
      <c r="A959" t="s">
        <v>1939</v>
      </c>
      <c r="B959" t="s">
        <v>1940</v>
      </c>
      <c r="C959" t="s">
        <v>28</v>
      </c>
      <c r="D959" t="s">
        <v>13</v>
      </c>
      <c r="E959" s="1">
        <v>45216</v>
      </c>
      <c r="F959" t="s">
        <v>14</v>
      </c>
      <c r="G959">
        <v>2432</v>
      </c>
      <c r="H959">
        <v>5071</v>
      </c>
      <c r="I959">
        <v>3.8</v>
      </c>
      <c r="J959">
        <v>49</v>
      </c>
      <c r="K959">
        <f t="shared" ca="1" si="84"/>
        <v>695</v>
      </c>
      <c r="L959" t="str">
        <f t="shared" si="85"/>
        <v>Excellent</v>
      </c>
      <c r="M959" t="str">
        <f>VLOOKUP(D959,'Faculty head'!$A$2:$B$5,2,FALSE)</f>
        <v xml:space="preserve"> Dr. Mehta</v>
      </c>
      <c r="N959" t="str">
        <f t="shared" si="86"/>
        <v>YES</v>
      </c>
      <c r="P959" s="6" t="str">
        <f t="shared" si="87"/>
        <v>2023-2024</v>
      </c>
      <c r="S959" t="str">
        <f t="shared" ca="1" si="88"/>
        <v>0</v>
      </c>
      <c r="T959">
        <f t="shared" si="89"/>
        <v>3.8</v>
      </c>
    </row>
    <row r="960" spans="1:20" x14ac:dyDescent="0.3">
      <c r="A960" t="s">
        <v>1941</v>
      </c>
      <c r="B960" t="s">
        <v>1942</v>
      </c>
      <c r="C960" t="s">
        <v>25</v>
      </c>
      <c r="D960" t="s">
        <v>13</v>
      </c>
      <c r="E960" s="1">
        <v>44956</v>
      </c>
      <c r="F960" t="s">
        <v>14</v>
      </c>
      <c r="G960">
        <v>3242</v>
      </c>
      <c r="H960">
        <v>9900</v>
      </c>
      <c r="I960">
        <v>3.85</v>
      </c>
      <c r="J960">
        <v>83</v>
      </c>
      <c r="K960">
        <f t="shared" ca="1" si="84"/>
        <v>955</v>
      </c>
      <c r="L960" t="str">
        <f t="shared" si="85"/>
        <v>Excellent</v>
      </c>
      <c r="M960" t="str">
        <f>VLOOKUP(D960,'Faculty head'!$A$2:$B$5,2,FALSE)</f>
        <v xml:space="preserve"> Dr. Mehta</v>
      </c>
      <c r="N960" t="str">
        <f t="shared" si="86"/>
        <v>YES</v>
      </c>
      <c r="P960" s="6" t="str">
        <f t="shared" si="87"/>
        <v>2023-2024</v>
      </c>
      <c r="S960" t="str">
        <f t="shared" ca="1" si="88"/>
        <v>0</v>
      </c>
      <c r="T960">
        <f t="shared" si="89"/>
        <v>3.85</v>
      </c>
    </row>
    <row r="961" spans="1:20" x14ac:dyDescent="0.3">
      <c r="A961" t="s">
        <v>1943</v>
      </c>
      <c r="B961" t="s">
        <v>1944</v>
      </c>
      <c r="C961" t="s">
        <v>22</v>
      </c>
      <c r="D961" t="s">
        <v>62</v>
      </c>
      <c r="E961" s="1">
        <v>44818</v>
      </c>
      <c r="F961" t="s">
        <v>19</v>
      </c>
      <c r="G961">
        <v>14853</v>
      </c>
      <c r="H961">
        <v>6485</v>
      </c>
      <c r="I961">
        <v>3.3</v>
      </c>
      <c r="J961">
        <v>2</v>
      </c>
      <c r="K961">
        <f t="shared" ca="1" si="84"/>
        <v>0</v>
      </c>
      <c r="L961" t="str">
        <f t="shared" si="85"/>
        <v>Good</v>
      </c>
      <c r="M961" t="str">
        <f>VLOOKUP(D961,'Faculty head'!$A$2:$B$5,2,FALSE)</f>
        <v>Dr. Sinha</v>
      </c>
      <c r="N961" t="str">
        <f t="shared" si="86"/>
        <v>NO</v>
      </c>
      <c r="P961" s="6" t="str">
        <f t="shared" si="87"/>
        <v>2022-2023</v>
      </c>
      <c r="S961">
        <f t="shared" ca="1" si="88"/>
        <v>1093</v>
      </c>
      <c r="T961">
        <f t="shared" si="89"/>
        <v>3.3</v>
      </c>
    </row>
    <row r="962" spans="1:20" x14ac:dyDescent="0.3">
      <c r="A962" t="s">
        <v>1945</v>
      </c>
      <c r="B962" t="s">
        <v>1946</v>
      </c>
      <c r="C962" t="s">
        <v>22</v>
      </c>
      <c r="D962" t="s">
        <v>13</v>
      </c>
      <c r="E962" s="1">
        <v>45400</v>
      </c>
      <c r="F962" t="s">
        <v>14</v>
      </c>
      <c r="G962">
        <v>11497</v>
      </c>
      <c r="H962">
        <v>8841</v>
      </c>
      <c r="I962">
        <v>2.23</v>
      </c>
      <c r="J962">
        <v>50</v>
      </c>
      <c r="K962">
        <f t="shared" ca="1" si="84"/>
        <v>511</v>
      </c>
      <c r="L962" t="str">
        <f t="shared" si="85"/>
        <v>Average</v>
      </c>
      <c r="M962" t="str">
        <f>VLOOKUP(D962,'Faculty head'!$A$2:$B$5,2,FALSE)</f>
        <v xml:space="preserve"> Dr. Mehta</v>
      </c>
      <c r="N962" t="str">
        <f t="shared" si="86"/>
        <v>YES</v>
      </c>
      <c r="P962" s="6" t="str">
        <f t="shared" si="87"/>
        <v>2024-2025</v>
      </c>
      <c r="S962" t="str">
        <f t="shared" ca="1" si="88"/>
        <v>0</v>
      </c>
      <c r="T962">
        <f t="shared" si="89"/>
        <v>2.23</v>
      </c>
    </row>
    <row r="963" spans="1:20" x14ac:dyDescent="0.3">
      <c r="A963" t="s">
        <v>1947</v>
      </c>
      <c r="B963" t="s">
        <v>1948</v>
      </c>
      <c r="C963" t="s">
        <v>36</v>
      </c>
      <c r="D963" t="s">
        <v>18</v>
      </c>
      <c r="E963" s="1">
        <v>45237</v>
      </c>
      <c r="F963" t="s">
        <v>19</v>
      </c>
      <c r="G963">
        <v>2983</v>
      </c>
      <c r="H963">
        <v>8417</v>
      </c>
      <c r="I963">
        <v>2.6</v>
      </c>
      <c r="J963">
        <v>2</v>
      </c>
      <c r="K963">
        <f t="shared" ref="K963:K1026" ca="1" si="90">IF(F963="Enrolled",TODAY()-E963,0)</f>
        <v>0</v>
      </c>
      <c r="L963" t="str">
        <f t="shared" ref="L963:L1026" si="91">_xlfn.IFS(I963&gt;=3.5,"Excellent",I963&gt;=3,"Good",I963&gt;=2,"Average",I963&lt;2,"Poor")</f>
        <v>Average</v>
      </c>
      <c r="M963" t="str">
        <f>VLOOKUP(D963,'Faculty head'!$A$2:$B$5,2,FALSE)</f>
        <v>Dr. Roy</v>
      </c>
      <c r="N963" t="str">
        <f t="shared" ref="N963:N1026" si="92">IF(H963&gt;=0.5*G963,"YES","NO")</f>
        <v>YES</v>
      </c>
      <c r="P963" s="6" t="str">
        <f t="shared" ref="P963:P1026" si="93">YEAR(E963) &amp; "-" &amp; (YEAR(E963)+1)</f>
        <v>2023-2024</v>
      </c>
      <c r="S963">
        <f t="shared" ref="S963:S1026" ca="1" si="94">IF(F963="Completed", TODAY()-E963, "0")</f>
        <v>674</v>
      </c>
      <c r="T963">
        <f t="shared" ref="T963:T1026" si="95">INDEX(I:I, MATCH(A963, A:A, 0))</f>
        <v>2.6</v>
      </c>
    </row>
    <row r="964" spans="1:20" x14ac:dyDescent="0.3">
      <c r="A964" t="s">
        <v>1949</v>
      </c>
      <c r="B964" t="s">
        <v>1950</v>
      </c>
      <c r="C964" t="s">
        <v>54</v>
      </c>
      <c r="D964" t="s">
        <v>18</v>
      </c>
      <c r="E964" s="1">
        <v>44783</v>
      </c>
      <c r="F964" t="s">
        <v>19</v>
      </c>
      <c r="G964">
        <v>2880</v>
      </c>
      <c r="H964">
        <v>2545</v>
      </c>
      <c r="I964">
        <v>2.57</v>
      </c>
      <c r="J964">
        <v>32</v>
      </c>
      <c r="K964">
        <f t="shared" ca="1" si="90"/>
        <v>0</v>
      </c>
      <c r="L964" t="str">
        <f t="shared" si="91"/>
        <v>Average</v>
      </c>
      <c r="M964" t="str">
        <f>VLOOKUP(D964,'Faculty head'!$A$2:$B$5,2,FALSE)</f>
        <v>Dr. Roy</v>
      </c>
      <c r="N964" t="str">
        <f t="shared" si="92"/>
        <v>YES</v>
      </c>
      <c r="P964" s="6" t="str">
        <f t="shared" si="93"/>
        <v>2022-2023</v>
      </c>
      <c r="S964">
        <f t="shared" ca="1" si="94"/>
        <v>1128</v>
      </c>
      <c r="T964">
        <f t="shared" si="95"/>
        <v>2.57</v>
      </c>
    </row>
    <row r="965" spans="1:20" x14ac:dyDescent="0.3">
      <c r="A965" t="s">
        <v>1951</v>
      </c>
      <c r="B965" t="s">
        <v>1952</v>
      </c>
      <c r="C965" t="s">
        <v>54</v>
      </c>
      <c r="D965" t="s">
        <v>18</v>
      </c>
      <c r="E965" s="1">
        <v>44659</v>
      </c>
      <c r="F965" t="s">
        <v>14</v>
      </c>
      <c r="G965">
        <v>6951</v>
      </c>
      <c r="H965">
        <v>321</v>
      </c>
      <c r="I965">
        <v>2.7</v>
      </c>
      <c r="J965">
        <v>61</v>
      </c>
      <c r="K965">
        <f t="shared" ca="1" si="90"/>
        <v>1252</v>
      </c>
      <c r="L965" t="str">
        <f t="shared" si="91"/>
        <v>Average</v>
      </c>
      <c r="M965" t="str">
        <f>VLOOKUP(D965,'Faculty head'!$A$2:$B$5,2,FALSE)</f>
        <v>Dr. Roy</v>
      </c>
      <c r="N965" t="str">
        <f t="shared" si="92"/>
        <v>NO</v>
      </c>
      <c r="P965" s="6" t="str">
        <f t="shared" si="93"/>
        <v>2022-2023</v>
      </c>
      <c r="S965" t="str">
        <f t="shared" ca="1" si="94"/>
        <v>0</v>
      </c>
      <c r="T965">
        <f t="shared" si="95"/>
        <v>2.7</v>
      </c>
    </row>
    <row r="966" spans="1:20" x14ac:dyDescent="0.3">
      <c r="A966" t="s">
        <v>1953</v>
      </c>
      <c r="B966" t="s">
        <v>1954</v>
      </c>
      <c r="C966" t="s">
        <v>17</v>
      </c>
      <c r="D966" t="s">
        <v>18</v>
      </c>
      <c r="E966" s="1">
        <v>45109</v>
      </c>
      <c r="F966" t="s">
        <v>19</v>
      </c>
      <c r="G966">
        <v>8612</v>
      </c>
      <c r="H966">
        <v>1423</v>
      </c>
      <c r="I966">
        <v>3.76</v>
      </c>
      <c r="J966">
        <v>71</v>
      </c>
      <c r="K966">
        <f t="shared" ca="1" si="90"/>
        <v>0</v>
      </c>
      <c r="L966" t="str">
        <f t="shared" si="91"/>
        <v>Excellent</v>
      </c>
      <c r="M966" t="str">
        <f>VLOOKUP(D966,'Faculty head'!$A$2:$B$5,2,FALSE)</f>
        <v>Dr. Roy</v>
      </c>
      <c r="N966" t="str">
        <f t="shared" si="92"/>
        <v>NO</v>
      </c>
      <c r="P966" s="6" t="str">
        <f t="shared" si="93"/>
        <v>2023-2024</v>
      </c>
      <c r="S966">
        <f t="shared" ca="1" si="94"/>
        <v>802</v>
      </c>
      <c r="T966">
        <f t="shared" si="95"/>
        <v>3.76</v>
      </c>
    </row>
    <row r="967" spans="1:20" x14ac:dyDescent="0.3">
      <c r="A967" t="s">
        <v>1955</v>
      </c>
      <c r="B967" t="s">
        <v>1956</v>
      </c>
      <c r="C967" t="s">
        <v>17</v>
      </c>
      <c r="D967" t="s">
        <v>62</v>
      </c>
      <c r="E967" s="1">
        <v>45309</v>
      </c>
      <c r="F967" t="s">
        <v>14</v>
      </c>
      <c r="G967">
        <v>8900</v>
      </c>
      <c r="H967">
        <v>4345</v>
      </c>
      <c r="I967">
        <v>3.25</v>
      </c>
      <c r="J967">
        <v>35</v>
      </c>
      <c r="K967">
        <f t="shared" ca="1" si="90"/>
        <v>602</v>
      </c>
      <c r="L967" t="str">
        <f t="shared" si="91"/>
        <v>Good</v>
      </c>
      <c r="M967" t="str">
        <f>VLOOKUP(D967,'Faculty head'!$A$2:$B$5,2,FALSE)</f>
        <v>Dr. Sinha</v>
      </c>
      <c r="N967" t="str">
        <f t="shared" si="92"/>
        <v>NO</v>
      </c>
      <c r="P967" s="6" t="str">
        <f t="shared" si="93"/>
        <v>2024-2025</v>
      </c>
      <c r="S967" t="str">
        <f t="shared" ca="1" si="94"/>
        <v>0</v>
      </c>
      <c r="T967">
        <f t="shared" si="95"/>
        <v>3.25</v>
      </c>
    </row>
    <row r="968" spans="1:20" x14ac:dyDescent="0.3">
      <c r="A968" t="s">
        <v>1957</v>
      </c>
      <c r="B968" t="s">
        <v>1958</v>
      </c>
      <c r="C968" t="s">
        <v>22</v>
      </c>
      <c r="D968" t="s">
        <v>31</v>
      </c>
      <c r="E968" s="1">
        <v>45379</v>
      </c>
      <c r="F968" t="s">
        <v>19</v>
      </c>
      <c r="G968">
        <v>10147</v>
      </c>
      <c r="H968">
        <v>592</v>
      </c>
      <c r="I968">
        <v>3.12</v>
      </c>
      <c r="J968">
        <v>72</v>
      </c>
      <c r="K968">
        <f t="shared" ca="1" si="90"/>
        <v>0</v>
      </c>
      <c r="L968" t="str">
        <f t="shared" si="91"/>
        <v>Good</v>
      </c>
      <c r="M968" t="str">
        <f>VLOOKUP(D968,'Faculty head'!$A$2:$B$5,2,FALSE)</f>
        <v>Dr. Sharma</v>
      </c>
      <c r="N968" t="str">
        <f t="shared" si="92"/>
        <v>NO</v>
      </c>
      <c r="P968" s="6" t="str">
        <f t="shared" si="93"/>
        <v>2024-2025</v>
      </c>
      <c r="S968">
        <f t="shared" ca="1" si="94"/>
        <v>532</v>
      </c>
      <c r="T968">
        <f t="shared" si="95"/>
        <v>3.12</v>
      </c>
    </row>
    <row r="969" spans="1:20" x14ac:dyDescent="0.3">
      <c r="A969" t="s">
        <v>1959</v>
      </c>
      <c r="B969" t="s">
        <v>1960</v>
      </c>
      <c r="C969" t="s">
        <v>57</v>
      </c>
      <c r="D969" t="s">
        <v>31</v>
      </c>
      <c r="E969" s="1">
        <v>44713</v>
      </c>
      <c r="F969" t="s">
        <v>14</v>
      </c>
      <c r="G969">
        <v>11524</v>
      </c>
      <c r="H969">
        <v>885</v>
      </c>
      <c r="I969">
        <v>3.48</v>
      </c>
      <c r="J969">
        <v>39</v>
      </c>
      <c r="K969">
        <f t="shared" ca="1" si="90"/>
        <v>1198</v>
      </c>
      <c r="L969" t="str">
        <f t="shared" si="91"/>
        <v>Good</v>
      </c>
      <c r="M969" t="str">
        <f>VLOOKUP(D969,'Faculty head'!$A$2:$B$5,2,FALSE)</f>
        <v>Dr. Sharma</v>
      </c>
      <c r="N969" t="str">
        <f t="shared" si="92"/>
        <v>NO</v>
      </c>
      <c r="P969" s="6" t="str">
        <f t="shared" si="93"/>
        <v>2022-2023</v>
      </c>
      <c r="S969" t="str">
        <f t="shared" ca="1" si="94"/>
        <v>0</v>
      </c>
      <c r="T969">
        <f t="shared" si="95"/>
        <v>3.48</v>
      </c>
    </row>
    <row r="970" spans="1:20" x14ac:dyDescent="0.3">
      <c r="A970" t="s">
        <v>1961</v>
      </c>
      <c r="B970" t="s">
        <v>1962</v>
      </c>
      <c r="C970" t="s">
        <v>57</v>
      </c>
      <c r="D970" t="s">
        <v>31</v>
      </c>
      <c r="E970" s="1">
        <v>44583</v>
      </c>
      <c r="F970" t="s">
        <v>14</v>
      </c>
      <c r="G970">
        <v>9115</v>
      </c>
      <c r="H970">
        <v>8808</v>
      </c>
      <c r="I970">
        <v>3.15</v>
      </c>
      <c r="J970">
        <v>57</v>
      </c>
      <c r="K970">
        <f t="shared" ca="1" si="90"/>
        <v>1328</v>
      </c>
      <c r="L970" t="str">
        <f t="shared" si="91"/>
        <v>Good</v>
      </c>
      <c r="M970" t="str">
        <f>VLOOKUP(D970,'Faculty head'!$A$2:$B$5,2,FALSE)</f>
        <v>Dr. Sharma</v>
      </c>
      <c r="N970" t="str">
        <f t="shared" si="92"/>
        <v>YES</v>
      </c>
      <c r="P970" s="6" t="str">
        <f t="shared" si="93"/>
        <v>2022-2023</v>
      </c>
      <c r="S970" t="str">
        <f t="shared" ca="1" si="94"/>
        <v>0</v>
      </c>
      <c r="T970">
        <f t="shared" si="95"/>
        <v>3.15</v>
      </c>
    </row>
    <row r="971" spans="1:20" x14ac:dyDescent="0.3">
      <c r="A971" t="s">
        <v>1963</v>
      </c>
      <c r="B971" t="s">
        <v>1964</v>
      </c>
      <c r="C971" t="s">
        <v>54</v>
      </c>
      <c r="D971" t="s">
        <v>62</v>
      </c>
      <c r="E971" s="1">
        <v>44771</v>
      </c>
      <c r="F971" t="s">
        <v>14</v>
      </c>
      <c r="G971">
        <v>14396</v>
      </c>
      <c r="H971">
        <v>1245</v>
      </c>
      <c r="I971">
        <v>2.91</v>
      </c>
      <c r="J971">
        <v>89</v>
      </c>
      <c r="K971">
        <f t="shared" ca="1" si="90"/>
        <v>1140</v>
      </c>
      <c r="L971" t="str">
        <f t="shared" si="91"/>
        <v>Average</v>
      </c>
      <c r="M971" t="str">
        <f>VLOOKUP(D971,'Faculty head'!$A$2:$B$5,2,FALSE)</f>
        <v>Dr. Sinha</v>
      </c>
      <c r="N971" t="str">
        <f t="shared" si="92"/>
        <v>NO</v>
      </c>
      <c r="P971" s="6" t="str">
        <f t="shared" si="93"/>
        <v>2022-2023</v>
      </c>
      <c r="S971" t="str">
        <f t="shared" ca="1" si="94"/>
        <v>0</v>
      </c>
      <c r="T971">
        <f t="shared" si="95"/>
        <v>2.91</v>
      </c>
    </row>
    <row r="972" spans="1:20" x14ac:dyDescent="0.3">
      <c r="A972" t="s">
        <v>1965</v>
      </c>
      <c r="B972" t="s">
        <v>1966</v>
      </c>
      <c r="C972" t="s">
        <v>54</v>
      </c>
      <c r="D972" t="s">
        <v>31</v>
      </c>
      <c r="E972" s="1">
        <v>45077</v>
      </c>
      <c r="F972" t="s">
        <v>19</v>
      </c>
      <c r="G972">
        <v>8599</v>
      </c>
      <c r="H972">
        <v>3888</v>
      </c>
      <c r="I972">
        <v>2.88</v>
      </c>
      <c r="J972">
        <v>8</v>
      </c>
      <c r="K972">
        <f t="shared" ca="1" si="90"/>
        <v>0</v>
      </c>
      <c r="L972" t="str">
        <f t="shared" si="91"/>
        <v>Average</v>
      </c>
      <c r="M972" t="str">
        <f>VLOOKUP(D972,'Faculty head'!$A$2:$B$5,2,FALSE)</f>
        <v>Dr. Sharma</v>
      </c>
      <c r="N972" t="str">
        <f t="shared" si="92"/>
        <v>NO</v>
      </c>
      <c r="P972" s="6" t="str">
        <f t="shared" si="93"/>
        <v>2023-2024</v>
      </c>
      <c r="S972">
        <f t="shared" ca="1" si="94"/>
        <v>834</v>
      </c>
      <c r="T972">
        <f t="shared" si="95"/>
        <v>2.88</v>
      </c>
    </row>
    <row r="973" spans="1:20" x14ac:dyDescent="0.3">
      <c r="A973" t="s">
        <v>1967</v>
      </c>
      <c r="B973" t="s">
        <v>1968</v>
      </c>
      <c r="C973" t="s">
        <v>25</v>
      </c>
      <c r="D973" t="s">
        <v>18</v>
      </c>
      <c r="E973" s="1">
        <v>45353</v>
      </c>
      <c r="F973" t="s">
        <v>14</v>
      </c>
      <c r="G973">
        <v>14700</v>
      </c>
      <c r="H973">
        <v>4688</v>
      </c>
      <c r="I973">
        <v>3.69</v>
      </c>
      <c r="J973">
        <v>34</v>
      </c>
      <c r="K973">
        <f t="shared" ca="1" si="90"/>
        <v>558</v>
      </c>
      <c r="L973" t="str">
        <f t="shared" si="91"/>
        <v>Excellent</v>
      </c>
      <c r="M973" t="str">
        <f>VLOOKUP(D973,'Faculty head'!$A$2:$B$5,2,FALSE)</f>
        <v>Dr. Roy</v>
      </c>
      <c r="N973" t="str">
        <f t="shared" si="92"/>
        <v>NO</v>
      </c>
      <c r="P973" s="6" t="str">
        <f t="shared" si="93"/>
        <v>2024-2025</v>
      </c>
      <c r="S973" t="str">
        <f t="shared" ca="1" si="94"/>
        <v>0</v>
      </c>
      <c r="T973">
        <f t="shared" si="95"/>
        <v>3.69</v>
      </c>
    </row>
    <row r="974" spans="1:20" x14ac:dyDescent="0.3">
      <c r="A974" t="s">
        <v>1969</v>
      </c>
      <c r="B974" t="s">
        <v>1970</v>
      </c>
      <c r="C974" t="s">
        <v>54</v>
      </c>
      <c r="D974" t="s">
        <v>31</v>
      </c>
      <c r="E974" s="1">
        <v>45385</v>
      </c>
      <c r="F974" t="s">
        <v>14</v>
      </c>
      <c r="G974">
        <v>9199</v>
      </c>
      <c r="H974">
        <v>9495</v>
      </c>
      <c r="I974">
        <v>3.04</v>
      </c>
      <c r="J974">
        <v>20</v>
      </c>
      <c r="K974">
        <f t="shared" ca="1" si="90"/>
        <v>526</v>
      </c>
      <c r="L974" t="str">
        <f t="shared" si="91"/>
        <v>Good</v>
      </c>
      <c r="M974" t="str">
        <f>VLOOKUP(D974,'Faculty head'!$A$2:$B$5,2,FALSE)</f>
        <v>Dr. Sharma</v>
      </c>
      <c r="N974" t="str">
        <f t="shared" si="92"/>
        <v>YES</v>
      </c>
      <c r="P974" s="6" t="str">
        <f t="shared" si="93"/>
        <v>2024-2025</v>
      </c>
      <c r="S974" t="str">
        <f t="shared" ca="1" si="94"/>
        <v>0</v>
      </c>
      <c r="T974">
        <f t="shared" si="95"/>
        <v>3.04</v>
      </c>
    </row>
    <row r="975" spans="1:20" x14ac:dyDescent="0.3">
      <c r="A975" t="s">
        <v>1971</v>
      </c>
      <c r="B975" t="s">
        <v>1972</v>
      </c>
      <c r="C975" t="s">
        <v>36</v>
      </c>
      <c r="D975" t="s">
        <v>62</v>
      </c>
      <c r="E975" s="1">
        <v>45308</v>
      </c>
      <c r="F975" t="s">
        <v>39</v>
      </c>
      <c r="G975">
        <v>6798</v>
      </c>
      <c r="H975">
        <v>3454</v>
      </c>
      <c r="I975">
        <v>2.97</v>
      </c>
      <c r="J975">
        <v>28</v>
      </c>
      <c r="K975">
        <f t="shared" ca="1" si="90"/>
        <v>0</v>
      </c>
      <c r="L975" t="str">
        <f t="shared" si="91"/>
        <v>Average</v>
      </c>
      <c r="M975" t="str">
        <f>VLOOKUP(D975,'Faculty head'!$A$2:$B$5,2,FALSE)</f>
        <v>Dr. Sinha</v>
      </c>
      <c r="N975" t="str">
        <f t="shared" si="92"/>
        <v>YES</v>
      </c>
      <c r="P975" s="6" t="str">
        <f t="shared" si="93"/>
        <v>2024-2025</v>
      </c>
      <c r="S975" t="str">
        <f t="shared" ca="1" si="94"/>
        <v>0</v>
      </c>
      <c r="T975">
        <f t="shared" si="95"/>
        <v>2.97</v>
      </c>
    </row>
    <row r="976" spans="1:20" x14ac:dyDescent="0.3">
      <c r="A976" t="s">
        <v>1973</v>
      </c>
      <c r="B976" t="s">
        <v>1974</v>
      </c>
      <c r="C976" t="s">
        <v>57</v>
      </c>
      <c r="D976" t="s">
        <v>62</v>
      </c>
      <c r="E976" s="1">
        <v>44731</v>
      </c>
      <c r="F976" t="s">
        <v>14</v>
      </c>
      <c r="G976">
        <v>7093</v>
      </c>
      <c r="H976">
        <v>2651</v>
      </c>
      <c r="I976">
        <v>2.2999999999999998</v>
      </c>
      <c r="J976">
        <v>75</v>
      </c>
      <c r="K976">
        <f t="shared" ca="1" si="90"/>
        <v>1180</v>
      </c>
      <c r="L976" t="str">
        <f t="shared" si="91"/>
        <v>Average</v>
      </c>
      <c r="M976" t="str">
        <f>VLOOKUP(D976,'Faculty head'!$A$2:$B$5,2,FALSE)</f>
        <v>Dr. Sinha</v>
      </c>
      <c r="N976" t="str">
        <f t="shared" si="92"/>
        <v>NO</v>
      </c>
      <c r="P976" s="6" t="str">
        <f t="shared" si="93"/>
        <v>2022-2023</v>
      </c>
      <c r="S976" t="str">
        <f t="shared" ca="1" si="94"/>
        <v>0</v>
      </c>
      <c r="T976">
        <f t="shared" si="95"/>
        <v>2.2999999999999998</v>
      </c>
    </row>
    <row r="977" spans="1:20" x14ac:dyDescent="0.3">
      <c r="A977" t="s">
        <v>1975</v>
      </c>
      <c r="B977" t="s">
        <v>1976</v>
      </c>
      <c r="C977" t="s">
        <v>54</v>
      </c>
      <c r="D977" t="s">
        <v>31</v>
      </c>
      <c r="E977" s="1">
        <v>45295</v>
      </c>
      <c r="F977" t="s">
        <v>19</v>
      </c>
      <c r="G977">
        <v>10111</v>
      </c>
      <c r="H977">
        <v>3264</v>
      </c>
      <c r="I977">
        <v>3.75</v>
      </c>
      <c r="J977">
        <v>97</v>
      </c>
      <c r="K977">
        <f t="shared" ca="1" si="90"/>
        <v>0</v>
      </c>
      <c r="L977" t="str">
        <f t="shared" si="91"/>
        <v>Excellent</v>
      </c>
      <c r="M977" t="str">
        <f>VLOOKUP(D977,'Faculty head'!$A$2:$B$5,2,FALSE)</f>
        <v>Dr. Sharma</v>
      </c>
      <c r="N977" t="str">
        <f t="shared" si="92"/>
        <v>NO</v>
      </c>
      <c r="P977" s="6" t="str">
        <f t="shared" si="93"/>
        <v>2024-2025</v>
      </c>
      <c r="S977">
        <f t="shared" ca="1" si="94"/>
        <v>616</v>
      </c>
      <c r="T977">
        <f t="shared" si="95"/>
        <v>3.75</v>
      </c>
    </row>
    <row r="978" spans="1:20" x14ac:dyDescent="0.3">
      <c r="A978" t="s">
        <v>1977</v>
      </c>
      <c r="B978" t="s">
        <v>1978</v>
      </c>
      <c r="C978" t="s">
        <v>54</v>
      </c>
      <c r="D978" t="s">
        <v>31</v>
      </c>
      <c r="E978" s="1">
        <v>45157</v>
      </c>
      <c r="F978" t="s">
        <v>14</v>
      </c>
      <c r="G978">
        <v>14720</v>
      </c>
      <c r="H978">
        <v>6666</v>
      </c>
      <c r="I978">
        <v>3.08</v>
      </c>
      <c r="J978">
        <v>2</v>
      </c>
      <c r="K978">
        <f t="shared" ca="1" si="90"/>
        <v>754</v>
      </c>
      <c r="L978" t="str">
        <f t="shared" si="91"/>
        <v>Good</v>
      </c>
      <c r="M978" t="str">
        <f>VLOOKUP(D978,'Faculty head'!$A$2:$B$5,2,FALSE)</f>
        <v>Dr. Sharma</v>
      </c>
      <c r="N978" t="str">
        <f t="shared" si="92"/>
        <v>NO</v>
      </c>
      <c r="P978" s="6" t="str">
        <f t="shared" si="93"/>
        <v>2023-2024</v>
      </c>
      <c r="S978" t="str">
        <f t="shared" ca="1" si="94"/>
        <v>0</v>
      </c>
      <c r="T978">
        <f t="shared" si="95"/>
        <v>3.08</v>
      </c>
    </row>
    <row r="979" spans="1:20" x14ac:dyDescent="0.3">
      <c r="A979" t="s">
        <v>1979</v>
      </c>
      <c r="B979" t="s">
        <v>1980</v>
      </c>
      <c r="C979" t="s">
        <v>25</v>
      </c>
      <c r="D979" t="s">
        <v>62</v>
      </c>
      <c r="E979" s="1">
        <v>45183</v>
      </c>
      <c r="F979" t="s">
        <v>19</v>
      </c>
      <c r="G979">
        <v>3574</v>
      </c>
      <c r="H979">
        <v>294</v>
      </c>
      <c r="I979">
        <v>2.4700000000000002</v>
      </c>
      <c r="J979">
        <v>107</v>
      </c>
      <c r="K979">
        <f t="shared" ca="1" si="90"/>
        <v>0</v>
      </c>
      <c r="L979" t="str">
        <f t="shared" si="91"/>
        <v>Average</v>
      </c>
      <c r="M979" t="str">
        <f>VLOOKUP(D979,'Faculty head'!$A$2:$B$5,2,FALSE)</f>
        <v>Dr. Sinha</v>
      </c>
      <c r="N979" t="str">
        <f t="shared" si="92"/>
        <v>NO</v>
      </c>
      <c r="P979" s="6" t="str">
        <f t="shared" si="93"/>
        <v>2023-2024</v>
      </c>
      <c r="S979">
        <f t="shared" ca="1" si="94"/>
        <v>728</v>
      </c>
      <c r="T979">
        <f t="shared" si="95"/>
        <v>2.4700000000000002</v>
      </c>
    </row>
    <row r="980" spans="1:20" x14ac:dyDescent="0.3">
      <c r="A980" t="s">
        <v>1981</v>
      </c>
      <c r="B980" t="s">
        <v>1982</v>
      </c>
      <c r="C980" t="s">
        <v>17</v>
      </c>
      <c r="D980" t="s">
        <v>18</v>
      </c>
      <c r="E980" s="1">
        <v>44712</v>
      </c>
      <c r="F980" t="s">
        <v>14</v>
      </c>
      <c r="G980">
        <v>12664</v>
      </c>
      <c r="H980">
        <v>7109</v>
      </c>
      <c r="I980">
        <v>2.2000000000000002</v>
      </c>
      <c r="J980">
        <v>91</v>
      </c>
      <c r="K980">
        <f t="shared" ca="1" si="90"/>
        <v>1199</v>
      </c>
      <c r="L980" t="str">
        <f t="shared" si="91"/>
        <v>Average</v>
      </c>
      <c r="M980" t="str">
        <f>VLOOKUP(D980,'Faculty head'!$A$2:$B$5,2,FALSE)</f>
        <v>Dr. Roy</v>
      </c>
      <c r="N980" t="str">
        <f t="shared" si="92"/>
        <v>YES</v>
      </c>
      <c r="P980" s="6" t="str">
        <f t="shared" si="93"/>
        <v>2022-2023</v>
      </c>
      <c r="S980" t="str">
        <f t="shared" ca="1" si="94"/>
        <v>0</v>
      </c>
      <c r="T980">
        <f t="shared" si="95"/>
        <v>2.2000000000000002</v>
      </c>
    </row>
    <row r="981" spans="1:20" x14ac:dyDescent="0.3">
      <c r="A981" t="s">
        <v>1983</v>
      </c>
      <c r="B981" t="s">
        <v>1984</v>
      </c>
      <c r="C981" t="s">
        <v>22</v>
      </c>
      <c r="D981" t="s">
        <v>18</v>
      </c>
      <c r="E981" s="1">
        <v>45398</v>
      </c>
      <c r="F981" t="s">
        <v>14</v>
      </c>
      <c r="G981">
        <v>9618</v>
      </c>
      <c r="H981">
        <v>6312</v>
      </c>
      <c r="I981">
        <v>2.25</v>
      </c>
      <c r="J981">
        <v>78</v>
      </c>
      <c r="K981">
        <f t="shared" ca="1" si="90"/>
        <v>513</v>
      </c>
      <c r="L981" t="str">
        <f t="shared" si="91"/>
        <v>Average</v>
      </c>
      <c r="M981" t="str">
        <f>VLOOKUP(D981,'Faculty head'!$A$2:$B$5,2,FALSE)</f>
        <v>Dr. Roy</v>
      </c>
      <c r="N981" t="str">
        <f t="shared" si="92"/>
        <v>YES</v>
      </c>
      <c r="P981" s="6" t="str">
        <f t="shared" si="93"/>
        <v>2024-2025</v>
      </c>
      <c r="S981" t="str">
        <f t="shared" ca="1" si="94"/>
        <v>0</v>
      </c>
      <c r="T981">
        <f t="shared" si="95"/>
        <v>2.25</v>
      </c>
    </row>
    <row r="982" spans="1:20" x14ac:dyDescent="0.3">
      <c r="A982" t="s">
        <v>1985</v>
      </c>
      <c r="B982" t="s">
        <v>1986</v>
      </c>
      <c r="C982" t="s">
        <v>36</v>
      </c>
      <c r="D982" t="s">
        <v>18</v>
      </c>
      <c r="E982" s="1">
        <v>45447</v>
      </c>
      <c r="F982" t="s">
        <v>19</v>
      </c>
      <c r="G982">
        <v>9706</v>
      </c>
      <c r="H982">
        <v>5288</v>
      </c>
      <c r="I982">
        <v>2.27</v>
      </c>
      <c r="J982">
        <v>6</v>
      </c>
      <c r="K982">
        <f t="shared" ca="1" si="90"/>
        <v>0</v>
      </c>
      <c r="L982" t="str">
        <f t="shared" si="91"/>
        <v>Average</v>
      </c>
      <c r="M982" t="str">
        <f>VLOOKUP(D982,'Faculty head'!$A$2:$B$5,2,FALSE)</f>
        <v>Dr. Roy</v>
      </c>
      <c r="N982" t="str">
        <f t="shared" si="92"/>
        <v>YES</v>
      </c>
      <c r="P982" s="6" t="str">
        <f t="shared" si="93"/>
        <v>2024-2025</v>
      </c>
      <c r="S982">
        <f t="shared" ca="1" si="94"/>
        <v>464</v>
      </c>
      <c r="T982">
        <f t="shared" si="95"/>
        <v>2.27</v>
      </c>
    </row>
    <row r="983" spans="1:20" x14ac:dyDescent="0.3">
      <c r="A983" t="s">
        <v>1987</v>
      </c>
      <c r="B983" t="s">
        <v>1988</v>
      </c>
      <c r="C983" t="s">
        <v>12</v>
      </c>
      <c r="D983" t="s">
        <v>62</v>
      </c>
      <c r="E983" s="1">
        <v>44585</v>
      </c>
      <c r="F983" t="s">
        <v>14</v>
      </c>
      <c r="G983">
        <v>8994</v>
      </c>
      <c r="H983">
        <v>9832</v>
      </c>
      <c r="I983">
        <v>2.46</v>
      </c>
      <c r="J983">
        <v>107</v>
      </c>
      <c r="K983">
        <f t="shared" ca="1" si="90"/>
        <v>1326</v>
      </c>
      <c r="L983" t="str">
        <f t="shared" si="91"/>
        <v>Average</v>
      </c>
      <c r="M983" t="str">
        <f>VLOOKUP(D983,'Faculty head'!$A$2:$B$5,2,FALSE)</f>
        <v>Dr. Sinha</v>
      </c>
      <c r="N983" t="str">
        <f t="shared" si="92"/>
        <v>YES</v>
      </c>
      <c r="P983" s="6" t="str">
        <f t="shared" si="93"/>
        <v>2022-2023</v>
      </c>
      <c r="S983" t="str">
        <f t="shared" ca="1" si="94"/>
        <v>0</v>
      </c>
      <c r="T983">
        <f t="shared" si="95"/>
        <v>2.46</v>
      </c>
    </row>
    <row r="984" spans="1:20" x14ac:dyDescent="0.3">
      <c r="A984" t="s">
        <v>1989</v>
      </c>
      <c r="B984" t="s">
        <v>1990</v>
      </c>
      <c r="C984" t="s">
        <v>12</v>
      </c>
      <c r="D984" t="s">
        <v>31</v>
      </c>
      <c r="E984" s="1">
        <v>44880</v>
      </c>
      <c r="F984" t="s">
        <v>19</v>
      </c>
      <c r="G984">
        <v>6439</v>
      </c>
      <c r="H984">
        <v>6901</v>
      </c>
      <c r="I984">
        <v>3.1</v>
      </c>
      <c r="J984">
        <v>80</v>
      </c>
      <c r="K984">
        <f t="shared" ca="1" si="90"/>
        <v>0</v>
      </c>
      <c r="L984" t="str">
        <f t="shared" si="91"/>
        <v>Good</v>
      </c>
      <c r="M984" t="str">
        <f>VLOOKUP(D984,'Faculty head'!$A$2:$B$5,2,FALSE)</f>
        <v>Dr. Sharma</v>
      </c>
      <c r="N984" t="str">
        <f t="shared" si="92"/>
        <v>YES</v>
      </c>
      <c r="P984" s="6" t="str">
        <f t="shared" si="93"/>
        <v>2022-2023</v>
      </c>
      <c r="S984">
        <f t="shared" ca="1" si="94"/>
        <v>1031</v>
      </c>
      <c r="T984">
        <f t="shared" si="95"/>
        <v>3.1</v>
      </c>
    </row>
    <row r="985" spans="1:20" x14ac:dyDescent="0.3">
      <c r="A985" t="s">
        <v>1991</v>
      </c>
      <c r="B985" t="s">
        <v>1992</v>
      </c>
      <c r="C985" t="s">
        <v>22</v>
      </c>
      <c r="D985" t="s">
        <v>13</v>
      </c>
      <c r="E985" s="1">
        <v>45324</v>
      </c>
      <c r="F985" t="s">
        <v>14</v>
      </c>
      <c r="G985">
        <v>6534</v>
      </c>
      <c r="H985">
        <v>9500</v>
      </c>
      <c r="I985">
        <v>3.61</v>
      </c>
      <c r="J985">
        <v>111</v>
      </c>
      <c r="K985">
        <f t="shared" ca="1" si="90"/>
        <v>587</v>
      </c>
      <c r="L985" t="str">
        <f t="shared" si="91"/>
        <v>Excellent</v>
      </c>
      <c r="M985" t="str">
        <f>VLOOKUP(D985,'Faculty head'!$A$2:$B$5,2,FALSE)</f>
        <v xml:space="preserve"> Dr. Mehta</v>
      </c>
      <c r="N985" t="str">
        <f t="shared" si="92"/>
        <v>YES</v>
      </c>
      <c r="P985" s="6" t="str">
        <f t="shared" si="93"/>
        <v>2024-2025</v>
      </c>
      <c r="S985" t="str">
        <f t="shared" ca="1" si="94"/>
        <v>0</v>
      </c>
      <c r="T985">
        <f t="shared" si="95"/>
        <v>3.61</v>
      </c>
    </row>
    <row r="986" spans="1:20" x14ac:dyDescent="0.3">
      <c r="A986" t="s">
        <v>1993</v>
      </c>
      <c r="B986" t="s">
        <v>1994</v>
      </c>
      <c r="C986" t="s">
        <v>57</v>
      </c>
      <c r="D986" t="s">
        <v>13</v>
      </c>
      <c r="E986" s="1">
        <v>44806</v>
      </c>
      <c r="F986" t="s">
        <v>14</v>
      </c>
      <c r="G986">
        <v>7590</v>
      </c>
      <c r="H986">
        <v>408</v>
      </c>
      <c r="I986">
        <v>3.97</v>
      </c>
      <c r="J986">
        <v>46</v>
      </c>
      <c r="K986">
        <f t="shared" ca="1" si="90"/>
        <v>1105</v>
      </c>
      <c r="L986" t="str">
        <f t="shared" si="91"/>
        <v>Excellent</v>
      </c>
      <c r="M986" t="str">
        <f>VLOOKUP(D986,'Faculty head'!$A$2:$B$5,2,FALSE)</f>
        <v xml:space="preserve"> Dr. Mehta</v>
      </c>
      <c r="N986" t="str">
        <f t="shared" si="92"/>
        <v>NO</v>
      </c>
      <c r="P986" s="6" t="str">
        <f t="shared" si="93"/>
        <v>2022-2023</v>
      </c>
      <c r="S986" t="str">
        <f t="shared" ca="1" si="94"/>
        <v>0</v>
      </c>
      <c r="T986">
        <f t="shared" si="95"/>
        <v>3.97</v>
      </c>
    </row>
    <row r="987" spans="1:20" x14ac:dyDescent="0.3">
      <c r="A987" t="s">
        <v>1995</v>
      </c>
      <c r="B987" t="s">
        <v>1996</v>
      </c>
      <c r="C987" t="s">
        <v>22</v>
      </c>
      <c r="D987" t="s">
        <v>31</v>
      </c>
      <c r="E987" s="1">
        <v>44880</v>
      </c>
      <c r="F987" t="s">
        <v>39</v>
      </c>
      <c r="G987">
        <v>7475</v>
      </c>
      <c r="H987">
        <v>7710</v>
      </c>
      <c r="I987">
        <v>2.4500000000000002</v>
      </c>
      <c r="J987">
        <v>62</v>
      </c>
      <c r="K987">
        <f t="shared" ca="1" si="90"/>
        <v>0</v>
      </c>
      <c r="L987" t="str">
        <f t="shared" si="91"/>
        <v>Average</v>
      </c>
      <c r="M987" t="str">
        <f>VLOOKUP(D987,'Faculty head'!$A$2:$B$5,2,FALSE)</f>
        <v>Dr. Sharma</v>
      </c>
      <c r="N987" t="str">
        <f t="shared" si="92"/>
        <v>YES</v>
      </c>
      <c r="P987" s="6" t="str">
        <f t="shared" si="93"/>
        <v>2022-2023</v>
      </c>
      <c r="S987" t="str">
        <f t="shared" ca="1" si="94"/>
        <v>0</v>
      </c>
      <c r="T987">
        <f t="shared" si="95"/>
        <v>2.4500000000000002</v>
      </c>
    </row>
    <row r="988" spans="1:20" x14ac:dyDescent="0.3">
      <c r="A988" t="s">
        <v>1997</v>
      </c>
      <c r="B988" t="s">
        <v>1998</v>
      </c>
      <c r="C988" t="s">
        <v>12</v>
      </c>
      <c r="D988" t="s">
        <v>31</v>
      </c>
      <c r="E988" s="1">
        <v>45209</v>
      </c>
      <c r="F988" t="s">
        <v>14</v>
      </c>
      <c r="G988">
        <v>3693</v>
      </c>
      <c r="H988">
        <v>4367</v>
      </c>
      <c r="I988">
        <v>3.65</v>
      </c>
      <c r="J988">
        <v>28</v>
      </c>
      <c r="K988">
        <f t="shared" ca="1" si="90"/>
        <v>702</v>
      </c>
      <c r="L988" t="str">
        <f t="shared" si="91"/>
        <v>Excellent</v>
      </c>
      <c r="M988" t="str">
        <f>VLOOKUP(D988,'Faculty head'!$A$2:$B$5,2,FALSE)</f>
        <v>Dr. Sharma</v>
      </c>
      <c r="N988" t="str">
        <f t="shared" si="92"/>
        <v>YES</v>
      </c>
      <c r="P988" s="6" t="str">
        <f t="shared" si="93"/>
        <v>2023-2024</v>
      </c>
      <c r="S988" t="str">
        <f t="shared" ca="1" si="94"/>
        <v>0</v>
      </c>
      <c r="T988">
        <f t="shared" si="95"/>
        <v>3.65</v>
      </c>
    </row>
    <row r="989" spans="1:20" x14ac:dyDescent="0.3">
      <c r="A989" t="s">
        <v>1999</v>
      </c>
      <c r="B989" t="s">
        <v>2000</v>
      </c>
      <c r="C989" t="s">
        <v>54</v>
      </c>
      <c r="D989" t="s">
        <v>31</v>
      </c>
      <c r="E989" s="1">
        <v>45398</v>
      </c>
      <c r="F989" t="s">
        <v>14</v>
      </c>
      <c r="G989">
        <v>11396</v>
      </c>
      <c r="H989">
        <v>8283</v>
      </c>
      <c r="I989">
        <v>2.2200000000000002</v>
      </c>
      <c r="J989">
        <v>98</v>
      </c>
      <c r="K989">
        <f t="shared" ca="1" si="90"/>
        <v>513</v>
      </c>
      <c r="L989" t="str">
        <f t="shared" si="91"/>
        <v>Average</v>
      </c>
      <c r="M989" t="str">
        <f>VLOOKUP(D989,'Faculty head'!$A$2:$B$5,2,FALSE)</f>
        <v>Dr. Sharma</v>
      </c>
      <c r="N989" t="str">
        <f t="shared" si="92"/>
        <v>YES</v>
      </c>
      <c r="P989" s="6" t="str">
        <f t="shared" si="93"/>
        <v>2024-2025</v>
      </c>
      <c r="S989" t="str">
        <f t="shared" ca="1" si="94"/>
        <v>0</v>
      </c>
      <c r="T989">
        <f t="shared" si="95"/>
        <v>2.2200000000000002</v>
      </c>
    </row>
    <row r="990" spans="1:20" x14ac:dyDescent="0.3">
      <c r="A990" t="s">
        <v>2001</v>
      </c>
      <c r="B990" t="s">
        <v>2002</v>
      </c>
      <c r="C990" t="s">
        <v>57</v>
      </c>
      <c r="D990" t="s">
        <v>13</v>
      </c>
      <c r="E990" s="1">
        <v>44921</v>
      </c>
      <c r="F990" t="s">
        <v>14</v>
      </c>
      <c r="G990">
        <v>8610</v>
      </c>
      <c r="H990">
        <v>2022</v>
      </c>
      <c r="I990">
        <v>3.47</v>
      </c>
      <c r="J990">
        <v>16</v>
      </c>
      <c r="K990">
        <f t="shared" ca="1" si="90"/>
        <v>990</v>
      </c>
      <c r="L990" t="str">
        <f t="shared" si="91"/>
        <v>Good</v>
      </c>
      <c r="M990" t="str">
        <f>VLOOKUP(D990,'Faculty head'!$A$2:$B$5,2,FALSE)</f>
        <v xml:space="preserve"> Dr. Mehta</v>
      </c>
      <c r="N990" t="str">
        <f t="shared" si="92"/>
        <v>NO</v>
      </c>
      <c r="P990" s="6" t="str">
        <f t="shared" si="93"/>
        <v>2022-2023</v>
      </c>
      <c r="S990" t="str">
        <f t="shared" ca="1" si="94"/>
        <v>0</v>
      </c>
      <c r="T990">
        <f t="shared" si="95"/>
        <v>3.47</v>
      </c>
    </row>
    <row r="991" spans="1:20" x14ac:dyDescent="0.3">
      <c r="A991" t="s">
        <v>2003</v>
      </c>
      <c r="B991" t="s">
        <v>2004</v>
      </c>
      <c r="C991" t="s">
        <v>54</v>
      </c>
      <c r="D991" t="s">
        <v>13</v>
      </c>
      <c r="E991" s="1">
        <v>45209</v>
      </c>
      <c r="F991" t="s">
        <v>14</v>
      </c>
      <c r="G991">
        <v>3027</v>
      </c>
      <c r="H991">
        <v>8764</v>
      </c>
      <c r="I991">
        <v>3.34</v>
      </c>
      <c r="J991">
        <v>116</v>
      </c>
      <c r="K991">
        <f t="shared" ca="1" si="90"/>
        <v>702</v>
      </c>
      <c r="L991" t="str">
        <f t="shared" si="91"/>
        <v>Good</v>
      </c>
      <c r="M991" t="str">
        <f>VLOOKUP(D991,'Faculty head'!$A$2:$B$5,2,FALSE)</f>
        <v xml:space="preserve"> Dr. Mehta</v>
      </c>
      <c r="N991" t="str">
        <f t="shared" si="92"/>
        <v>YES</v>
      </c>
      <c r="P991" s="6" t="str">
        <f t="shared" si="93"/>
        <v>2023-2024</v>
      </c>
      <c r="S991" t="str">
        <f t="shared" ca="1" si="94"/>
        <v>0</v>
      </c>
      <c r="T991">
        <f t="shared" si="95"/>
        <v>3.34</v>
      </c>
    </row>
    <row r="992" spans="1:20" x14ac:dyDescent="0.3">
      <c r="A992" t="s">
        <v>2005</v>
      </c>
      <c r="B992" t="s">
        <v>2006</v>
      </c>
      <c r="C992" t="s">
        <v>28</v>
      </c>
      <c r="D992" t="s">
        <v>13</v>
      </c>
      <c r="E992" s="1">
        <v>45077</v>
      </c>
      <c r="F992" t="s">
        <v>14</v>
      </c>
      <c r="G992">
        <v>4944</v>
      </c>
      <c r="H992">
        <v>8402</v>
      </c>
      <c r="I992">
        <v>3.07</v>
      </c>
      <c r="J992">
        <v>79</v>
      </c>
      <c r="K992">
        <f t="shared" ca="1" si="90"/>
        <v>834</v>
      </c>
      <c r="L992" t="str">
        <f t="shared" si="91"/>
        <v>Good</v>
      </c>
      <c r="M992" t="str">
        <f>VLOOKUP(D992,'Faculty head'!$A$2:$B$5,2,FALSE)</f>
        <v xml:space="preserve"> Dr. Mehta</v>
      </c>
      <c r="N992" t="str">
        <f t="shared" si="92"/>
        <v>YES</v>
      </c>
      <c r="P992" s="6" t="str">
        <f t="shared" si="93"/>
        <v>2023-2024</v>
      </c>
      <c r="S992" t="str">
        <f t="shared" ca="1" si="94"/>
        <v>0</v>
      </c>
      <c r="T992">
        <f t="shared" si="95"/>
        <v>3.07</v>
      </c>
    </row>
    <row r="993" spans="1:20" x14ac:dyDescent="0.3">
      <c r="A993" t="s">
        <v>2007</v>
      </c>
      <c r="B993" t="s">
        <v>2008</v>
      </c>
      <c r="C993" t="s">
        <v>25</v>
      </c>
      <c r="D993" t="s">
        <v>18</v>
      </c>
      <c r="E993" s="1">
        <v>45358</v>
      </c>
      <c r="F993" t="s">
        <v>14</v>
      </c>
      <c r="G993">
        <v>9032</v>
      </c>
      <c r="H993">
        <v>7939</v>
      </c>
      <c r="I993">
        <v>2.56</v>
      </c>
      <c r="J993">
        <v>8</v>
      </c>
      <c r="K993">
        <f t="shared" ca="1" si="90"/>
        <v>553</v>
      </c>
      <c r="L993" t="str">
        <f t="shared" si="91"/>
        <v>Average</v>
      </c>
      <c r="M993" t="str">
        <f>VLOOKUP(D993,'Faculty head'!$A$2:$B$5,2,FALSE)</f>
        <v>Dr. Roy</v>
      </c>
      <c r="N993" t="str">
        <f t="shared" si="92"/>
        <v>YES</v>
      </c>
      <c r="P993" s="6" t="str">
        <f t="shared" si="93"/>
        <v>2024-2025</v>
      </c>
      <c r="S993" t="str">
        <f t="shared" ca="1" si="94"/>
        <v>0</v>
      </c>
      <c r="T993">
        <f t="shared" si="95"/>
        <v>2.56</v>
      </c>
    </row>
    <row r="994" spans="1:20" x14ac:dyDescent="0.3">
      <c r="A994" t="s">
        <v>2009</v>
      </c>
      <c r="B994" t="s">
        <v>2010</v>
      </c>
      <c r="C994" t="s">
        <v>25</v>
      </c>
      <c r="D994" t="s">
        <v>62</v>
      </c>
      <c r="E994" s="1">
        <v>45256</v>
      </c>
      <c r="F994" t="s">
        <v>14</v>
      </c>
      <c r="G994">
        <v>10427</v>
      </c>
      <c r="H994">
        <v>7298</v>
      </c>
      <c r="I994">
        <v>3.54</v>
      </c>
      <c r="J994">
        <v>119</v>
      </c>
      <c r="K994">
        <f t="shared" ca="1" si="90"/>
        <v>655</v>
      </c>
      <c r="L994" t="str">
        <f t="shared" si="91"/>
        <v>Excellent</v>
      </c>
      <c r="M994" t="str">
        <f>VLOOKUP(D994,'Faculty head'!$A$2:$B$5,2,FALSE)</f>
        <v>Dr. Sinha</v>
      </c>
      <c r="N994" t="str">
        <f t="shared" si="92"/>
        <v>YES</v>
      </c>
      <c r="P994" s="6" t="str">
        <f t="shared" si="93"/>
        <v>2023-2024</v>
      </c>
      <c r="S994" t="str">
        <f t="shared" ca="1" si="94"/>
        <v>0</v>
      </c>
      <c r="T994">
        <f t="shared" si="95"/>
        <v>3.54</v>
      </c>
    </row>
    <row r="995" spans="1:20" x14ac:dyDescent="0.3">
      <c r="A995" t="s">
        <v>2011</v>
      </c>
      <c r="B995" t="s">
        <v>2012</v>
      </c>
      <c r="C995" t="s">
        <v>36</v>
      </c>
      <c r="D995" t="s">
        <v>31</v>
      </c>
      <c r="E995" s="1">
        <v>45391</v>
      </c>
      <c r="F995" t="s">
        <v>14</v>
      </c>
      <c r="G995">
        <v>6051</v>
      </c>
      <c r="H995">
        <v>7108</v>
      </c>
      <c r="I995">
        <v>3.2</v>
      </c>
      <c r="J995">
        <v>99</v>
      </c>
      <c r="K995">
        <f t="shared" ca="1" si="90"/>
        <v>520</v>
      </c>
      <c r="L995" t="str">
        <f t="shared" si="91"/>
        <v>Good</v>
      </c>
      <c r="M995" t="str">
        <f>VLOOKUP(D995,'Faculty head'!$A$2:$B$5,2,FALSE)</f>
        <v>Dr. Sharma</v>
      </c>
      <c r="N995" t="str">
        <f t="shared" si="92"/>
        <v>YES</v>
      </c>
      <c r="P995" s="6" t="str">
        <f t="shared" si="93"/>
        <v>2024-2025</v>
      </c>
      <c r="S995" t="str">
        <f t="shared" ca="1" si="94"/>
        <v>0</v>
      </c>
      <c r="T995">
        <f t="shared" si="95"/>
        <v>3.2</v>
      </c>
    </row>
    <row r="996" spans="1:20" x14ac:dyDescent="0.3">
      <c r="A996" t="s">
        <v>2013</v>
      </c>
      <c r="B996" t="s">
        <v>2014</v>
      </c>
      <c r="C996" t="s">
        <v>12</v>
      </c>
      <c r="D996" t="s">
        <v>62</v>
      </c>
      <c r="E996" s="1">
        <v>45262</v>
      </c>
      <c r="F996" t="s">
        <v>14</v>
      </c>
      <c r="G996">
        <v>5499</v>
      </c>
      <c r="H996">
        <v>8616</v>
      </c>
      <c r="I996">
        <v>3.07</v>
      </c>
      <c r="J996">
        <v>23</v>
      </c>
      <c r="K996">
        <f t="shared" ca="1" si="90"/>
        <v>649</v>
      </c>
      <c r="L996" t="str">
        <f t="shared" si="91"/>
        <v>Good</v>
      </c>
      <c r="M996" t="str">
        <f>VLOOKUP(D996,'Faculty head'!$A$2:$B$5,2,FALSE)</f>
        <v>Dr. Sinha</v>
      </c>
      <c r="N996" t="str">
        <f t="shared" si="92"/>
        <v>YES</v>
      </c>
      <c r="P996" s="6" t="str">
        <f t="shared" si="93"/>
        <v>2023-2024</v>
      </c>
      <c r="S996" t="str">
        <f t="shared" ca="1" si="94"/>
        <v>0</v>
      </c>
      <c r="T996">
        <f t="shared" si="95"/>
        <v>3.07</v>
      </c>
    </row>
    <row r="997" spans="1:20" x14ac:dyDescent="0.3">
      <c r="A997" t="s">
        <v>2015</v>
      </c>
      <c r="B997" t="s">
        <v>2016</v>
      </c>
      <c r="C997" t="s">
        <v>25</v>
      </c>
      <c r="D997" t="s">
        <v>13</v>
      </c>
      <c r="E997" s="1">
        <v>45301</v>
      </c>
      <c r="F997" t="s">
        <v>19</v>
      </c>
      <c r="G997">
        <v>5005</v>
      </c>
      <c r="H997">
        <v>9438</v>
      </c>
      <c r="I997">
        <v>3.13</v>
      </c>
      <c r="J997">
        <v>24</v>
      </c>
      <c r="K997">
        <f t="shared" ca="1" si="90"/>
        <v>0</v>
      </c>
      <c r="L997" t="str">
        <f t="shared" si="91"/>
        <v>Good</v>
      </c>
      <c r="M997" t="str">
        <f>VLOOKUP(D997,'Faculty head'!$A$2:$B$5,2,FALSE)</f>
        <v xml:space="preserve"> Dr. Mehta</v>
      </c>
      <c r="N997" t="str">
        <f t="shared" si="92"/>
        <v>YES</v>
      </c>
      <c r="P997" s="6" t="str">
        <f t="shared" si="93"/>
        <v>2024-2025</v>
      </c>
      <c r="S997">
        <f t="shared" ca="1" si="94"/>
        <v>610</v>
      </c>
      <c r="T997">
        <f t="shared" si="95"/>
        <v>3.13</v>
      </c>
    </row>
    <row r="998" spans="1:20" x14ac:dyDescent="0.3">
      <c r="A998" t="s">
        <v>2017</v>
      </c>
      <c r="B998" t="s">
        <v>2018</v>
      </c>
      <c r="C998" t="s">
        <v>54</v>
      </c>
      <c r="D998" t="s">
        <v>62</v>
      </c>
      <c r="E998" s="1">
        <v>44917</v>
      </c>
      <c r="F998" t="s">
        <v>14</v>
      </c>
      <c r="G998">
        <v>11045</v>
      </c>
      <c r="H998">
        <v>9251</v>
      </c>
      <c r="I998">
        <v>2.93</v>
      </c>
      <c r="J998">
        <v>87</v>
      </c>
      <c r="K998">
        <f t="shared" ca="1" si="90"/>
        <v>994</v>
      </c>
      <c r="L998" t="str">
        <f t="shared" si="91"/>
        <v>Average</v>
      </c>
      <c r="M998" t="str">
        <f>VLOOKUP(D998,'Faculty head'!$A$2:$B$5,2,FALSE)</f>
        <v>Dr. Sinha</v>
      </c>
      <c r="N998" t="str">
        <f t="shared" si="92"/>
        <v>YES</v>
      </c>
      <c r="P998" s="6" t="str">
        <f t="shared" si="93"/>
        <v>2022-2023</v>
      </c>
      <c r="S998" t="str">
        <f t="shared" ca="1" si="94"/>
        <v>0</v>
      </c>
      <c r="T998">
        <f t="shared" si="95"/>
        <v>2.93</v>
      </c>
    </row>
    <row r="999" spans="1:20" x14ac:dyDescent="0.3">
      <c r="A999" t="s">
        <v>2019</v>
      </c>
      <c r="B999" t="s">
        <v>2020</v>
      </c>
      <c r="C999" t="s">
        <v>54</v>
      </c>
      <c r="D999" t="s">
        <v>18</v>
      </c>
      <c r="E999" s="1">
        <v>44601</v>
      </c>
      <c r="F999" t="s">
        <v>19</v>
      </c>
      <c r="G999">
        <v>12297</v>
      </c>
      <c r="H999">
        <v>4680</v>
      </c>
      <c r="I999">
        <v>2.02</v>
      </c>
      <c r="J999">
        <v>58</v>
      </c>
      <c r="K999">
        <f t="shared" ca="1" si="90"/>
        <v>0</v>
      </c>
      <c r="L999" t="str">
        <f t="shared" si="91"/>
        <v>Average</v>
      </c>
      <c r="M999" t="str">
        <f>VLOOKUP(D999,'Faculty head'!$A$2:$B$5,2,FALSE)</f>
        <v>Dr. Roy</v>
      </c>
      <c r="N999" t="str">
        <f t="shared" si="92"/>
        <v>NO</v>
      </c>
      <c r="P999" s="6" t="str">
        <f t="shared" si="93"/>
        <v>2022-2023</v>
      </c>
      <c r="S999">
        <f t="shared" ca="1" si="94"/>
        <v>1310</v>
      </c>
      <c r="T999">
        <f t="shared" si="95"/>
        <v>2.02</v>
      </c>
    </row>
    <row r="1000" spans="1:20" x14ac:dyDescent="0.3">
      <c r="A1000" t="s">
        <v>2021</v>
      </c>
      <c r="B1000" t="s">
        <v>2022</v>
      </c>
      <c r="C1000" t="s">
        <v>17</v>
      </c>
      <c r="D1000" t="s">
        <v>18</v>
      </c>
      <c r="E1000" s="1">
        <v>44871</v>
      </c>
      <c r="F1000" t="s">
        <v>14</v>
      </c>
      <c r="G1000">
        <v>4317</v>
      </c>
      <c r="H1000">
        <v>1427</v>
      </c>
      <c r="I1000">
        <v>3.55</v>
      </c>
      <c r="J1000">
        <v>76</v>
      </c>
      <c r="K1000">
        <f t="shared" ca="1" si="90"/>
        <v>1040</v>
      </c>
      <c r="L1000" t="str">
        <f t="shared" si="91"/>
        <v>Excellent</v>
      </c>
      <c r="M1000" t="str">
        <f>VLOOKUP(D1000,'Faculty head'!$A$2:$B$5,2,FALSE)</f>
        <v>Dr. Roy</v>
      </c>
      <c r="N1000" t="str">
        <f t="shared" si="92"/>
        <v>NO</v>
      </c>
      <c r="P1000" s="6" t="str">
        <f t="shared" si="93"/>
        <v>2022-2023</v>
      </c>
      <c r="S1000" t="str">
        <f t="shared" ca="1" si="94"/>
        <v>0</v>
      </c>
      <c r="T1000">
        <f t="shared" si="95"/>
        <v>3.55</v>
      </c>
    </row>
    <row r="1001" spans="1:20" x14ac:dyDescent="0.3">
      <c r="A1001" t="s">
        <v>2023</v>
      </c>
      <c r="B1001" t="s">
        <v>2024</v>
      </c>
      <c r="C1001" t="s">
        <v>12</v>
      </c>
      <c r="D1001" t="s">
        <v>62</v>
      </c>
      <c r="E1001" s="1">
        <v>44627</v>
      </c>
      <c r="F1001" t="s">
        <v>19</v>
      </c>
      <c r="G1001">
        <v>14569</v>
      </c>
      <c r="H1001">
        <v>9058</v>
      </c>
      <c r="I1001">
        <v>2.4</v>
      </c>
      <c r="J1001">
        <v>29</v>
      </c>
      <c r="K1001">
        <f t="shared" ca="1" si="90"/>
        <v>0</v>
      </c>
      <c r="L1001" t="str">
        <f t="shared" si="91"/>
        <v>Average</v>
      </c>
      <c r="M1001" t="str">
        <f>VLOOKUP(D1001,'Faculty head'!$A$2:$B$5,2,FALSE)</f>
        <v>Dr. Sinha</v>
      </c>
      <c r="N1001" t="str">
        <f t="shared" si="92"/>
        <v>YES</v>
      </c>
      <c r="P1001" s="6" t="str">
        <f t="shared" si="93"/>
        <v>2022-2023</v>
      </c>
      <c r="S1001">
        <f t="shared" ca="1" si="94"/>
        <v>1284</v>
      </c>
      <c r="T1001">
        <f t="shared" si="95"/>
        <v>2.4</v>
      </c>
    </row>
    <row r="1002" spans="1:20" x14ac:dyDescent="0.3">
      <c r="A1002" t="s">
        <v>2025</v>
      </c>
      <c r="B1002" t="s">
        <v>2026</v>
      </c>
      <c r="C1002" t="s">
        <v>22</v>
      </c>
      <c r="D1002" t="s">
        <v>13</v>
      </c>
      <c r="E1002" s="1">
        <v>44918</v>
      </c>
      <c r="F1002" t="s">
        <v>14</v>
      </c>
      <c r="G1002">
        <v>12134</v>
      </c>
      <c r="H1002">
        <v>3119</v>
      </c>
      <c r="I1002">
        <v>2.91</v>
      </c>
      <c r="J1002">
        <v>4</v>
      </c>
      <c r="K1002">
        <f t="shared" ca="1" si="90"/>
        <v>993</v>
      </c>
      <c r="L1002" t="str">
        <f t="shared" si="91"/>
        <v>Average</v>
      </c>
      <c r="M1002" t="str">
        <f>VLOOKUP(D1002,'Faculty head'!$A$2:$B$5,2,FALSE)</f>
        <v xml:space="preserve"> Dr. Mehta</v>
      </c>
      <c r="N1002" t="str">
        <f t="shared" si="92"/>
        <v>NO</v>
      </c>
      <c r="P1002" s="6" t="str">
        <f t="shared" si="93"/>
        <v>2022-2023</v>
      </c>
      <c r="S1002" t="str">
        <f t="shared" ca="1" si="94"/>
        <v>0</v>
      </c>
      <c r="T1002">
        <f t="shared" si="95"/>
        <v>2.91</v>
      </c>
    </row>
    <row r="1003" spans="1:20" x14ac:dyDescent="0.3">
      <c r="A1003" t="s">
        <v>2027</v>
      </c>
      <c r="B1003" t="s">
        <v>2028</v>
      </c>
      <c r="C1003" t="s">
        <v>25</v>
      </c>
      <c r="D1003" t="s">
        <v>62</v>
      </c>
      <c r="E1003" s="1">
        <v>44928</v>
      </c>
      <c r="F1003" t="s">
        <v>39</v>
      </c>
      <c r="G1003">
        <v>11342</v>
      </c>
      <c r="H1003">
        <v>152</v>
      </c>
      <c r="I1003">
        <v>3.13</v>
      </c>
      <c r="J1003">
        <v>0</v>
      </c>
      <c r="K1003">
        <f t="shared" ca="1" si="90"/>
        <v>0</v>
      </c>
      <c r="L1003" t="str">
        <f t="shared" si="91"/>
        <v>Good</v>
      </c>
      <c r="M1003" t="str">
        <f>VLOOKUP(D1003,'Faculty head'!$A$2:$B$5,2,FALSE)</f>
        <v>Dr. Sinha</v>
      </c>
      <c r="N1003" t="str">
        <f t="shared" si="92"/>
        <v>NO</v>
      </c>
      <c r="P1003" s="6" t="str">
        <f t="shared" si="93"/>
        <v>2023-2024</v>
      </c>
      <c r="S1003" t="str">
        <f t="shared" ca="1" si="94"/>
        <v>0</v>
      </c>
      <c r="T1003">
        <f t="shared" si="95"/>
        <v>3.13</v>
      </c>
    </row>
    <row r="1004" spans="1:20" x14ac:dyDescent="0.3">
      <c r="A1004" t="s">
        <v>2029</v>
      </c>
      <c r="B1004" t="s">
        <v>2030</v>
      </c>
      <c r="C1004" t="s">
        <v>28</v>
      </c>
      <c r="D1004" t="s">
        <v>13</v>
      </c>
      <c r="E1004" s="1">
        <v>44816</v>
      </c>
      <c r="F1004" t="s">
        <v>14</v>
      </c>
      <c r="G1004">
        <v>2607</v>
      </c>
      <c r="H1004">
        <v>2463</v>
      </c>
      <c r="I1004">
        <v>2.52</v>
      </c>
      <c r="J1004">
        <v>17</v>
      </c>
      <c r="K1004">
        <f t="shared" ca="1" si="90"/>
        <v>1095</v>
      </c>
      <c r="L1004" t="str">
        <f t="shared" si="91"/>
        <v>Average</v>
      </c>
      <c r="M1004" t="str">
        <f>VLOOKUP(D1004,'Faculty head'!$A$2:$B$5,2,FALSE)</f>
        <v xml:space="preserve"> Dr. Mehta</v>
      </c>
      <c r="N1004" t="str">
        <f t="shared" si="92"/>
        <v>YES</v>
      </c>
      <c r="P1004" s="6" t="str">
        <f t="shared" si="93"/>
        <v>2022-2023</v>
      </c>
      <c r="S1004" t="str">
        <f t="shared" ca="1" si="94"/>
        <v>0</v>
      </c>
      <c r="T1004">
        <f t="shared" si="95"/>
        <v>2.52</v>
      </c>
    </row>
    <row r="1005" spans="1:20" x14ac:dyDescent="0.3">
      <c r="A1005" t="s">
        <v>2031</v>
      </c>
      <c r="B1005" t="s">
        <v>2032</v>
      </c>
      <c r="C1005" t="s">
        <v>17</v>
      </c>
      <c r="D1005" t="s">
        <v>13</v>
      </c>
      <c r="E1005" s="1">
        <v>45365</v>
      </c>
      <c r="F1005" t="s">
        <v>39</v>
      </c>
      <c r="G1005">
        <v>5479</v>
      </c>
      <c r="H1005">
        <v>9211</v>
      </c>
      <c r="I1005">
        <v>2.78</v>
      </c>
      <c r="J1005">
        <v>8</v>
      </c>
      <c r="K1005">
        <f t="shared" ca="1" si="90"/>
        <v>0</v>
      </c>
      <c r="L1005" t="str">
        <f t="shared" si="91"/>
        <v>Average</v>
      </c>
      <c r="M1005" t="str">
        <f>VLOOKUP(D1005,'Faculty head'!$A$2:$B$5,2,FALSE)</f>
        <v xml:space="preserve"> Dr. Mehta</v>
      </c>
      <c r="N1005" t="str">
        <f t="shared" si="92"/>
        <v>YES</v>
      </c>
      <c r="P1005" s="6" t="str">
        <f t="shared" si="93"/>
        <v>2024-2025</v>
      </c>
      <c r="S1005" t="str">
        <f t="shared" ca="1" si="94"/>
        <v>0</v>
      </c>
      <c r="T1005">
        <f t="shared" si="95"/>
        <v>2.78</v>
      </c>
    </row>
    <row r="1006" spans="1:20" x14ac:dyDescent="0.3">
      <c r="A1006" t="s">
        <v>2033</v>
      </c>
      <c r="B1006" t="s">
        <v>2034</v>
      </c>
      <c r="C1006" t="s">
        <v>57</v>
      </c>
      <c r="D1006" t="s">
        <v>13</v>
      </c>
      <c r="E1006" s="1">
        <v>44716</v>
      </c>
      <c r="F1006" t="s">
        <v>19</v>
      </c>
      <c r="G1006">
        <v>6615</v>
      </c>
      <c r="H1006">
        <v>1700</v>
      </c>
      <c r="I1006">
        <v>3.92</v>
      </c>
      <c r="J1006">
        <v>96</v>
      </c>
      <c r="K1006">
        <f t="shared" ca="1" si="90"/>
        <v>0</v>
      </c>
      <c r="L1006" t="str">
        <f t="shared" si="91"/>
        <v>Excellent</v>
      </c>
      <c r="M1006" t="str">
        <f>VLOOKUP(D1006,'Faculty head'!$A$2:$B$5,2,FALSE)</f>
        <v xml:space="preserve"> Dr. Mehta</v>
      </c>
      <c r="N1006" t="str">
        <f t="shared" si="92"/>
        <v>NO</v>
      </c>
      <c r="P1006" s="6" t="str">
        <f t="shared" si="93"/>
        <v>2022-2023</v>
      </c>
      <c r="S1006">
        <f t="shared" ca="1" si="94"/>
        <v>1195</v>
      </c>
      <c r="T1006">
        <f t="shared" si="95"/>
        <v>3.92</v>
      </c>
    </row>
    <row r="1007" spans="1:20" x14ac:dyDescent="0.3">
      <c r="A1007" t="s">
        <v>2035</v>
      </c>
      <c r="B1007" t="s">
        <v>2036</v>
      </c>
      <c r="C1007" t="s">
        <v>12</v>
      </c>
      <c r="D1007" t="s">
        <v>18</v>
      </c>
      <c r="E1007" s="1">
        <v>45164</v>
      </c>
      <c r="F1007" t="s">
        <v>14</v>
      </c>
      <c r="G1007">
        <v>4176</v>
      </c>
      <c r="H1007">
        <v>9643</v>
      </c>
      <c r="I1007">
        <v>3.3</v>
      </c>
      <c r="J1007">
        <v>12</v>
      </c>
      <c r="K1007">
        <f t="shared" ca="1" si="90"/>
        <v>747</v>
      </c>
      <c r="L1007" t="str">
        <f t="shared" si="91"/>
        <v>Good</v>
      </c>
      <c r="M1007" t="str">
        <f>VLOOKUP(D1007,'Faculty head'!$A$2:$B$5,2,FALSE)</f>
        <v>Dr. Roy</v>
      </c>
      <c r="N1007" t="str">
        <f t="shared" si="92"/>
        <v>YES</v>
      </c>
      <c r="P1007" s="6" t="str">
        <f t="shared" si="93"/>
        <v>2023-2024</v>
      </c>
      <c r="S1007" t="str">
        <f t="shared" ca="1" si="94"/>
        <v>0</v>
      </c>
      <c r="T1007">
        <f t="shared" si="95"/>
        <v>3.3</v>
      </c>
    </row>
    <row r="1008" spans="1:20" x14ac:dyDescent="0.3">
      <c r="A1008" t="s">
        <v>2037</v>
      </c>
      <c r="B1008" t="s">
        <v>2038</v>
      </c>
      <c r="C1008" t="s">
        <v>36</v>
      </c>
      <c r="D1008" t="s">
        <v>18</v>
      </c>
      <c r="E1008" s="1">
        <v>45417</v>
      </c>
      <c r="F1008" t="s">
        <v>19</v>
      </c>
      <c r="G1008">
        <v>3536</v>
      </c>
      <c r="H1008">
        <v>5079</v>
      </c>
      <c r="I1008">
        <v>2.46</v>
      </c>
      <c r="J1008">
        <v>108</v>
      </c>
      <c r="K1008">
        <f t="shared" ca="1" si="90"/>
        <v>0</v>
      </c>
      <c r="L1008" t="str">
        <f t="shared" si="91"/>
        <v>Average</v>
      </c>
      <c r="M1008" t="str">
        <f>VLOOKUP(D1008,'Faculty head'!$A$2:$B$5,2,FALSE)</f>
        <v>Dr. Roy</v>
      </c>
      <c r="N1008" t="str">
        <f t="shared" si="92"/>
        <v>YES</v>
      </c>
      <c r="P1008" s="6" t="str">
        <f t="shared" si="93"/>
        <v>2024-2025</v>
      </c>
      <c r="S1008">
        <f t="shared" ca="1" si="94"/>
        <v>494</v>
      </c>
      <c r="T1008">
        <f t="shared" si="95"/>
        <v>2.46</v>
      </c>
    </row>
    <row r="1009" spans="1:20" x14ac:dyDescent="0.3">
      <c r="A1009" t="s">
        <v>2039</v>
      </c>
      <c r="B1009" t="s">
        <v>2040</v>
      </c>
      <c r="C1009" t="s">
        <v>36</v>
      </c>
      <c r="D1009" t="s">
        <v>13</v>
      </c>
      <c r="E1009" s="1">
        <v>45285</v>
      </c>
      <c r="F1009" t="s">
        <v>14</v>
      </c>
      <c r="G1009">
        <v>9886</v>
      </c>
      <c r="H1009">
        <v>4015</v>
      </c>
      <c r="I1009">
        <v>2.63</v>
      </c>
      <c r="J1009">
        <v>80</v>
      </c>
      <c r="K1009">
        <f t="shared" ca="1" si="90"/>
        <v>626</v>
      </c>
      <c r="L1009" t="str">
        <f t="shared" si="91"/>
        <v>Average</v>
      </c>
      <c r="M1009" t="str">
        <f>VLOOKUP(D1009,'Faculty head'!$A$2:$B$5,2,FALSE)</f>
        <v xml:space="preserve"> Dr. Mehta</v>
      </c>
      <c r="N1009" t="str">
        <f t="shared" si="92"/>
        <v>NO</v>
      </c>
      <c r="P1009" s="6" t="str">
        <f t="shared" si="93"/>
        <v>2023-2024</v>
      </c>
      <c r="S1009" t="str">
        <f t="shared" ca="1" si="94"/>
        <v>0</v>
      </c>
      <c r="T1009">
        <f t="shared" si="95"/>
        <v>2.63</v>
      </c>
    </row>
    <row r="1010" spans="1:20" x14ac:dyDescent="0.3">
      <c r="A1010" t="s">
        <v>2041</v>
      </c>
      <c r="B1010" t="s">
        <v>2042</v>
      </c>
      <c r="C1010" t="s">
        <v>22</v>
      </c>
      <c r="D1010" t="s">
        <v>62</v>
      </c>
      <c r="E1010" s="1">
        <v>45281</v>
      </c>
      <c r="F1010" t="s">
        <v>39</v>
      </c>
      <c r="G1010">
        <v>6048</v>
      </c>
      <c r="H1010">
        <v>5071</v>
      </c>
      <c r="I1010">
        <v>3.78</v>
      </c>
      <c r="J1010">
        <v>84</v>
      </c>
      <c r="K1010">
        <f t="shared" ca="1" si="90"/>
        <v>0</v>
      </c>
      <c r="L1010" t="str">
        <f t="shared" si="91"/>
        <v>Excellent</v>
      </c>
      <c r="M1010" t="str">
        <f>VLOOKUP(D1010,'Faculty head'!$A$2:$B$5,2,FALSE)</f>
        <v>Dr. Sinha</v>
      </c>
      <c r="N1010" t="str">
        <f t="shared" si="92"/>
        <v>YES</v>
      </c>
      <c r="P1010" s="6" t="str">
        <f t="shared" si="93"/>
        <v>2023-2024</v>
      </c>
      <c r="S1010" t="str">
        <f t="shared" ca="1" si="94"/>
        <v>0</v>
      </c>
      <c r="T1010">
        <f t="shared" si="95"/>
        <v>3.78</v>
      </c>
    </row>
    <row r="1011" spans="1:20" x14ac:dyDescent="0.3">
      <c r="A1011" t="s">
        <v>2043</v>
      </c>
      <c r="B1011" t="s">
        <v>2044</v>
      </c>
      <c r="C1011" t="s">
        <v>12</v>
      </c>
      <c r="D1011" t="s">
        <v>31</v>
      </c>
      <c r="E1011" s="1">
        <v>44579</v>
      </c>
      <c r="F1011" t="s">
        <v>39</v>
      </c>
      <c r="G1011">
        <v>4181</v>
      </c>
      <c r="H1011">
        <v>800</v>
      </c>
      <c r="I1011">
        <v>3.94</v>
      </c>
      <c r="J1011">
        <v>91</v>
      </c>
      <c r="K1011">
        <f t="shared" ca="1" si="90"/>
        <v>0</v>
      </c>
      <c r="L1011" t="str">
        <f t="shared" si="91"/>
        <v>Excellent</v>
      </c>
      <c r="M1011" t="str">
        <f>VLOOKUP(D1011,'Faculty head'!$A$2:$B$5,2,FALSE)</f>
        <v>Dr. Sharma</v>
      </c>
      <c r="N1011" t="str">
        <f t="shared" si="92"/>
        <v>NO</v>
      </c>
      <c r="P1011" s="6" t="str">
        <f t="shared" si="93"/>
        <v>2022-2023</v>
      </c>
      <c r="S1011" t="str">
        <f t="shared" ca="1" si="94"/>
        <v>0</v>
      </c>
      <c r="T1011">
        <f t="shared" si="95"/>
        <v>3.94</v>
      </c>
    </row>
    <row r="1012" spans="1:20" x14ac:dyDescent="0.3">
      <c r="A1012" t="s">
        <v>2045</v>
      </c>
      <c r="B1012" t="s">
        <v>2046</v>
      </c>
      <c r="C1012" t="s">
        <v>36</v>
      </c>
      <c r="D1012" t="s">
        <v>31</v>
      </c>
      <c r="E1012" s="1">
        <v>44693</v>
      </c>
      <c r="F1012" t="s">
        <v>14</v>
      </c>
      <c r="G1012">
        <v>7377</v>
      </c>
      <c r="H1012">
        <v>1185</v>
      </c>
      <c r="I1012">
        <v>2.25</v>
      </c>
      <c r="J1012">
        <v>96</v>
      </c>
      <c r="K1012">
        <f t="shared" ca="1" si="90"/>
        <v>1218</v>
      </c>
      <c r="L1012" t="str">
        <f t="shared" si="91"/>
        <v>Average</v>
      </c>
      <c r="M1012" t="str">
        <f>VLOOKUP(D1012,'Faculty head'!$A$2:$B$5,2,FALSE)</f>
        <v>Dr. Sharma</v>
      </c>
      <c r="N1012" t="str">
        <f t="shared" si="92"/>
        <v>NO</v>
      </c>
      <c r="P1012" s="6" t="str">
        <f t="shared" si="93"/>
        <v>2022-2023</v>
      </c>
      <c r="S1012" t="str">
        <f t="shared" ca="1" si="94"/>
        <v>0</v>
      </c>
      <c r="T1012">
        <f t="shared" si="95"/>
        <v>2.25</v>
      </c>
    </row>
    <row r="1013" spans="1:20" x14ac:dyDescent="0.3">
      <c r="A1013" t="s">
        <v>2047</v>
      </c>
      <c r="B1013" t="s">
        <v>2048</v>
      </c>
      <c r="C1013" t="s">
        <v>22</v>
      </c>
      <c r="D1013" t="s">
        <v>18</v>
      </c>
      <c r="E1013" s="1">
        <v>44673</v>
      </c>
      <c r="F1013" t="s">
        <v>14</v>
      </c>
      <c r="G1013">
        <v>14234</v>
      </c>
      <c r="H1013">
        <v>2693</v>
      </c>
      <c r="I1013">
        <v>2.0299999999999998</v>
      </c>
      <c r="J1013">
        <v>34</v>
      </c>
      <c r="K1013">
        <f t="shared" ca="1" si="90"/>
        <v>1238</v>
      </c>
      <c r="L1013" t="str">
        <f t="shared" si="91"/>
        <v>Average</v>
      </c>
      <c r="M1013" t="str">
        <f>VLOOKUP(D1013,'Faculty head'!$A$2:$B$5,2,FALSE)</f>
        <v>Dr. Roy</v>
      </c>
      <c r="N1013" t="str">
        <f t="shared" si="92"/>
        <v>NO</v>
      </c>
      <c r="P1013" s="6" t="str">
        <f t="shared" si="93"/>
        <v>2022-2023</v>
      </c>
      <c r="S1013" t="str">
        <f t="shared" ca="1" si="94"/>
        <v>0</v>
      </c>
      <c r="T1013">
        <f t="shared" si="95"/>
        <v>2.0299999999999998</v>
      </c>
    </row>
    <row r="1014" spans="1:20" x14ac:dyDescent="0.3">
      <c r="A1014" t="s">
        <v>2049</v>
      </c>
      <c r="B1014" t="s">
        <v>2050</v>
      </c>
      <c r="C1014" t="s">
        <v>36</v>
      </c>
      <c r="D1014" t="s">
        <v>13</v>
      </c>
      <c r="E1014" s="1">
        <v>45360</v>
      </c>
      <c r="F1014" t="s">
        <v>19</v>
      </c>
      <c r="G1014">
        <v>4357</v>
      </c>
      <c r="H1014">
        <v>8371</v>
      </c>
      <c r="I1014">
        <v>3.08</v>
      </c>
      <c r="J1014">
        <v>89</v>
      </c>
      <c r="K1014">
        <f t="shared" ca="1" si="90"/>
        <v>0</v>
      </c>
      <c r="L1014" t="str">
        <f t="shared" si="91"/>
        <v>Good</v>
      </c>
      <c r="M1014" t="str">
        <f>VLOOKUP(D1014,'Faculty head'!$A$2:$B$5,2,FALSE)</f>
        <v xml:space="preserve"> Dr. Mehta</v>
      </c>
      <c r="N1014" t="str">
        <f t="shared" si="92"/>
        <v>YES</v>
      </c>
      <c r="P1014" s="6" t="str">
        <f t="shared" si="93"/>
        <v>2024-2025</v>
      </c>
      <c r="S1014">
        <f t="shared" ca="1" si="94"/>
        <v>551</v>
      </c>
      <c r="T1014">
        <f t="shared" si="95"/>
        <v>3.08</v>
      </c>
    </row>
    <row r="1015" spans="1:20" x14ac:dyDescent="0.3">
      <c r="A1015" t="s">
        <v>2051</v>
      </c>
      <c r="B1015" t="s">
        <v>2052</v>
      </c>
      <c r="C1015" t="s">
        <v>22</v>
      </c>
      <c r="D1015" t="s">
        <v>62</v>
      </c>
      <c r="E1015" s="1">
        <v>45065</v>
      </c>
      <c r="F1015" t="s">
        <v>14</v>
      </c>
      <c r="G1015">
        <v>6176</v>
      </c>
      <c r="H1015">
        <v>7401</v>
      </c>
      <c r="I1015">
        <v>2.68</v>
      </c>
      <c r="J1015">
        <v>68</v>
      </c>
      <c r="K1015">
        <f t="shared" ca="1" si="90"/>
        <v>846</v>
      </c>
      <c r="L1015" t="str">
        <f t="shared" si="91"/>
        <v>Average</v>
      </c>
      <c r="M1015" t="str">
        <f>VLOOKUP(D1015,'Faculty head'!$A$2:$B$5,2,FALSE)</f>
        <v>Dr. Sinha</v>
      </c>
      <c r="N1015" t="str">
        <f t="shared" si="92"/>
        <v>YES</v>
      </c>
      <c r="P1015" s="6" t="str">
        <f t="shared" si="93"/>
        <v>2023-2024</v>
      </c>
      <c r="S1015" t="str">
        <f t="shared" ca="1" si="94"/>
        <v>0</v>
      </c>
      <c r="T1015">
        <f t="shared" si="95"/>
        <v>2.68</v>
      </c>
    </row>
    <row r="1016" spans="1:20" x14ac:dyDescent="0.3">
      <c r="A1016" t="s">
        <v>2053</v>
      </c>
      <c r="B1016" t="s">
        <v>2054</v>
      </c>
      <c r="C1016" t="s">
        <v>57</v>
      </c>
      <c r="D1016" t="s">
        <v>62</v>
      </c>
      <c r="E1016" s="1">
        <v>45013</v>
      </c>
      <c r="F1016" t="s">
        <v>14</v>
      </c>
      <c r="G1016">
        <v>14399</v>
      </c>
      <c r="H1016">
        <v>7150</v>
      </c>
      <c r="I1016">
        <v>2.95</v>
      </c>
      <c r="J1016">
        <v>21</v>
      </c>
      <c r="K1016">
        <f t="shared" ca="1" si="90"/>
        <v>898</v>
      </c>
      <c r="L1016" t="str">
        <f t="shared" si="91"/>
        <v>Average</v>
      </c>
      <c r="M1016" t="str">
        <f>VLOOKUP(D1016,'Faculty head'!$A$2:$B$5,2,FALSE)</f>
        <v>Dr. Sinha</v>
      </c>
      <c r="N1016" t="str">
        <f t="shared" si="92"/>
        <v>NO</v>
      </c>
      <c r="P1016" s="6" t="str">
        <f t="shared" si="93"/>
        <v>2023-2024</v>
      </c>
      <c r="S1016" t="str">
        <f t="shared" ca="1" si="94"/>
        <v>0</v>
      </c>
      <c r="T1016">
        <f t="shared" si="95"/>
        <v>2.95</v>
      </c>
    </row>
    <row r="1017" spans="1:20" x14ac:dyDescent="0.3">
      <c r="A1017" t="s">
        <v>2055</v>
      </c>
      <c r="B1017" t="s">
        <v>2056</v>
      </c>
      <c r="C1017" t="s">
        <v>28</v>
      </c>
      <c r="D1017" t="s">
        <v>13</v>
      </c>
      <c r="E1017" s="1">
        <v>44564</v>
      </c>
      <c r="F1017" t="s">
        <v>14</v>
      </c>
      <c r="G1017">
        <v>13434</v>
      </c>
      <c r="H1017">
        <v>9599</v>
      </c>
      <c r="I1017">
        <v>2.15</v>
      </c>
      <c r="J1017">
        <v>18</v>
      </c>
      <c r="K1017">
        <f t="shared" ca="1" si="90"/>
        <v>1347</v>
      </c>
      <c r="L1017" t="str">
        <f t="shared" si="91"/>
        <v>Average</v>
      </c>
      <c r="M1017" t="str">
        <f>VLOOKUP(D1017,'Faculty head'!$A$2:$B$5,2,FALSE)</f>
        <v xml:space="preserve"> Dr. Mehta</v>
      </c>
      <c r="N1017" t="str">
        <f t="shared" si="92"/>
        <v>YES</v>
      </c>
      <c r="P1017" s="6" t="str">
        <f t="shared" si="93"/>
        <v>2022-2023</v>
      </c>
      <c r="S1017" t="str">
        <f t="shared" ca="1" si="94"/>
        <v>0</v>
      </c>
      <c r="T1017">
        <f t="shared" si="95"/>
        <v>2.15</v>
      </c>
    </row>
    <row r="1018" spans="1:20" x14ac:dyDescent="0.3">
      <c r="A1018" t="s">
        <v>2057</v>
      </c>
      <c r="B1018" t="s">
        <v>2058</v>
      </c>
      <c r="C1018" t="s">
        <v>54</v>
      </c>
      <c r="D1018" t="s">
        <v>31</v>
      </c>
      <c r="E1018" s="1">
        <v>45014</v>
      </c>
      <c r="F1018" t="s">
        <v>14</v>
      </c>
      <c r="G1018">
        <v>3398</v>
      </c>
      <c r="H1018">
        <v>6329</v>
      </c>
      <c r="I1018">
        <v>3.15</v>
      </c>
      <c r="J1018">
        <v>58</v>
      </c>
      <c r="K1018">
        <f t="shared" ca="1" si="90"/>
        <v>897</v>
      </c>
      <c r="L1018" t="str">
        <f t="shared" si="91"/>
        <v>Good</v>
      </c>
      <c r="M1018" t="str">
        <f>VLOOKUP(D1018,'Faculty head'!$A$2:$B$5,2,FALSE)</f>
        <v>Dr. Sharma</v>
      </c>
      <c r="N1018" t="str">
        <f t="shared" si="92"/>
        <v>YES</v>
      </c>
      <c r="P1018" s="6" t="str">
        <f t="shared" si="93"/>
        <v>2023-2024</v>
      </c>
      <c r="S1018" t="str">
        <f t="shared" ca="1" si="94"/>
        <v>0</v>
      </c>
      <c r="T1018">
        <f t="shared" si="95"/>
        <v>3.15</v>
      </c>
    </row>
    <row r="1019" spans="1:20" x14ac:dyDescent="0.3">
      <c r="A1019" t="s">
        <v>2059</v>
      </c>
      <c r="B1019" t="s">
        <v>2060</v>
      </c>
      <c r="C1019" t="s">
        <v>36</v>
      </c>
      <c r="D1019" t="s">
        <v>31</v>
      </c>
      <c r="E1019" s="1">
        <v>44827</v>
      </c>
      <c r="F1019" t="s">
        <v>14</v>
      </c>
      <c r="G1019">
        <v>9724</v>
      </c>
      <c r="H1019">
        <v>8224</v>
      </c>
      <c r="I1019">
        <v>3.57</v>
      </c>
      <c r="J1019">
        <v>38</v>
      </c>
      <c r="K1019">
        <f t="shared" ca="1" si="90"/>
        <v>1084</v>
      </c>
      <c r="L1019" t="str">
        <f t="shared" si="91"/>
        <v>Excellent</v>
      </c>
      <c r="M1019" t="str">
        <f>VLOOKUP(D1019,'Faculty head'!$A$2:$B$5,2,FALSE)</f>
        <v>Dr. Sharma</v>
      </c>
      <c r="N1019" t="str">
        <f t="shared" si="92"/>
        <v>YES</v>
      </c>
      <c r="P1019" s="6" t="str">
        <f t="shared" si="93"/>
        <v>2022-2023</v>
      </c>
      <c r="S1019" t="str">
        <f t="shared" ca="1" si="94"/>
        <v>0</v>
      </c>
      <c r="T1019">
        <f t="shared" si="95"/>
        <v>3.57</v>
      </c>
    </row>
    <row r="1020" spans="1:20" x14ac:dyDescent="0.3">
      <c r="A1020" t="s">
        <v>2061</v>
      </c>
      <c r="B1020" t="s">
        <v>2062</v>
      </c>
      <c r="C1020" t="s">
        <v>17</v>
      </c>
      <c r="D1020" t="s">
        <v>62</v>
      </c>
      <c r="E1020" s="1">
        <v>44916</v>
      </c>
      <c r="F1020" t="s">
        <v>14</v>
      </c>
      <c r="G1020">
        <v>13375</v>
      </c>
      <c r="H1020">
        <v>7202</v>
      </c>
      <c r="I1020">
        <v>3.07</v>
      </c>
      <c r="J1020">
        <v>11</v>
      </c>
      <c r="K1020">
        <f t="shared" ca="1" si="90"/>
        <v>995</v>
      </c>
      <c r="L1020" t="str">
        <f t="shared" si="91"/>
        <v>Good</v>
      </c>
      <c r="M1020" t="str">
        <f>VLOOKUP(D1020,'Faculty head'!$A$2:$B$5,2,FALSE)</f>
        <v>Dr. Sinha</v>
      </c>
      <c r="N1020" t="str">
        <f t="shared" si="92"/>
        <v>YES</v>
      </c>
      <c r="P1020" s="6" t="str">
        <f t="shared" si="93"/>
        <v>2022-2023</v>
      </c>
      <c r="S1020" t="str">
        <f t="shared" ca="1" si="94"/>
        <v>0</v>
      </c>
      <c r="T1020">
        <f t="shared" si="95"/>
        <v>3.07</v>
      </c>
    </row>
    <row r="1021" spans="1:20" x14ac:dyDescent="0.3">
      <c r="A1021" t="s">
        <v>2063</v>
      </c>
      <c r="B1021" t="s">
        <v>2064</v>
      </c>
      <c r="C1021" t="s">
        <v>54</v>
      </c>
      <c r="D1021" t="s">
        <v>62</v>
      </c>
      <c r="E1021" s="1">
        <v>45390</v>
      </c>
      <c r="F1021" t="s">
        <v>19</v>
      </c>
      <c r="G1021">
        <v>2052</v>
      </c>
      <c r="H1021">
        <v>5540</v>
      </c>
      <c r="I1021">
        <v>2.76</v>
      </c>
      <c r="J1021">
        <v>117</v>
      </c>
      <c r="K1021">
        <f t="shared" ca="1" si="90"/>
        <v>0</v>
      </c>
      <c r="L1021" t="str">
        <f t="shared" si="91"/>
        <v>Average</v>
      </c>
      <c r="M1021" t="str">
        <f>VLOOKUP(D1021,'Faculty head'!$A$2:$B$5,2,FALSE)</f>
        <v>Dr. Sinha</v>
      </c>
      <c r="N1021" t="str">
        <f t="shared" si="92"/>
        <v>YES</v>
      </c>
      <c r="P1021" s="6" t="str">
        <f t="shared" si="93"/>
        <v>2024-2025</v>
      </c>
      <c r="S1021">
        <f t="shared" ca="1" si="94"/>
        <v>521</v>
      </c>
      <c r="T1021">
        <f t="shared" si="95"/>
        <v>2.76</v>
      </c>
    </row>
    <row r="1022" spans="1:20" x14ac:dyDescent="0.3">
      <c r="A1022" t="s">
        <v>2065</v>
      </c>
      <c r="B1022" t="s">
        <v>2066</v>
      </c>
      <c r="C1022" t="s">
        <v>57</v>
      </c>
      <c r="D1022" t="s">
        <v>18</v>
      </c>
      <c r="E1022" s="1">
        <v>44845</v>
      </c>
      <c r="F1022" t="s">
        <v>14</v>
      </c>
      <c r="G1022">
        <v>9348</v>
      </c>
      <c r="H1022">
        <v>3252</v>
      </c>
      <c r="I1022">
        <v>3.92</v>
      </c>
      <c r="J1022">
        <v>20</v>
      </c>
      <c r="K1022">
        <f t="shared" ca="1" si="90"/>
        <v>1066</v>
      </c>
      <c r="L1022" t="str">
        <f t="shared" si="91"/>
        <v>Excellent</v>
      </c>
      <c r="M1022" t="str">
        <f>VLOOKUP(D1022,'Faculty head'!$A$2:$B$5,2,FALSE)</f>
        <v>Dr. Roy</v>
      </c>
      <c r="N1022" t="str">
        <f t="shared" si="92"/>
        <v>NO</v>
      </c>
      <c r="P1022" s="6" t="str">
        <f t="shared" si="93"/>
        <v>2022-2023</v>
      </c>
      <c r="S1022" t="str">
        <f t="shared" ca="1" si="94"/>
        <v>0</v>
      </c>
      <c r="T1022">
        <f t="shared" si="95"/>
        <v>3.92</v>
      </c>
    </row>
    <row r="1023" spans="1:20" x14ac:dyDescent="0.3">
      <c r="A1023" t="s">
        <v>2067</v>
      </c>
      <c r="B1023" t="s">
        <v>2068</v>
      </c>
      <c r="C1023" t="s">
        <v>36</v>
      </c>
      <c r="D1023" t="s">
        <v>18</v>
      </c>
      <c r="E1023" s="1">
        <v>44944</v>
      </c>
      <c r="F1023" t="s">
        <v>14</v>
      </c>
      <c r="G1023">
        <v>3683</v>
      </c>
      <c r="H1023">
        <v>5286</v>
      </c>
      <c r="I1023">
        <v>3.04</v>
      </c>
      <c r="J1023">
        <v>61</v>
      </c>
      <c r="K1023">
        <f t="shared" ca="1" si="90"/>
        <v>967</v>
      </c>
      <c r="L1023" t="str">
        <f t="shared" si="91"/>
        <v>Good</v>
      </c>
      <c r="M1023" t="str">
        <f>VLOOKUP(D1023,'Faculty head'!$A$2:$B$5,2,FALSE)</f>
        <v>Dr. Roy</v>
      </c>
      <c r="N1023" t="str">
        <f t="shared" si="92"/>
        <v>YES</v>
      </c>
      <c r="P1023" s="6" t="str">
        <f t="shared" si="93"/>
        <v>2023-2024</v>
      </c>
      <c r="S1023" t="str">
        <f t="shared" ca="1" si="94"/>
        <v>0</v>
      </c>
      <c r="T1023">
        <f t="shared" si="95"/>
        <v>3.04</v>
      </c>
    </row>
    <row r="1024" spans="1:20" x14ac:dyDescent="0.3">
      <c r="A1024" t="s">
        <v>2069</v>
      </c>
      <c r="B1024" t="s">
        <v>2070</v>
      </c>
      <c r="C1024" t="s">
        <v>12</v>
      </c>
      <c r="D1024" t="s">
        <v>62</v>
      </c>
      <c r="E1024" s="1">
        <v>44679</v>
      </c>
      <c r="F1024" t="s">
        <v>14</v>
      </c>
      <c r="G1024">
        <v>6294</v>
      </c>
      <c r="H1024">
        <v>3422</v>
      </c>
      <c r="I1024">
        <v>2.84</v>
      </c>
      <c r="J1024">
        <v>107</v>
      </c>
      <c r="K1024">
        <f t="shared" ca="1" si="90"/>
        <v>1232</v>
      </c>
      <c r="L1024" t="str">
        <f t="shared" si="91"/>
        <v>Average</v>
      </c>
      <c r="M1024" t="str">
        <f>VLOOKUP(D1024,'Faculty head'!$A$2:$B$5,2,FALSE)</f>
        <v>Dr. Sinha</v>
      </c>
      <c r="N1024" t="str">
        <f t="shared" si="92"/>
        <v>YES</v>
      </c>
      <c r="P1024" s="6" t="str">
        <f t="shared" si="93"/>
        <v>2022-2023</v>
      </c>
      <c r="S1024" t="str">
        <f t="shared" ca="1" si="94"/>
        <v>0</v>
      </c>
      <c r="T1024">
        <f t="shared" si="95"/>
        <v>2.84</v>
      </c>
    </row>
    <row r="1025" spans="1:20" x14ac:dyDescent="0.3">
      <c r="A1025" t="s">
        <v>2071</v>
      </c>
      <c r="B1025" t="s">
        <v>2072</v>
      </c>
      <c r="C1025" t="s">
        <v>57</v>
      </c>
      <c r="D1025" t="s">
        <v>62</v>
      </c>
      <c r="E1025" s="1">
        <v>44811</v>
      </c>
      <c r="F1025" t="s">
        <v>19</v>
      </c>
      <c r="G1025">
        <v>6651</v>
      </c>
      <c r="H1025">
        <v>7082</v>
      </c>
      <c r="I1025">
        <v>2.4300000000000002</v>
      </c>
      <c r="J1025">
        <v>85</v>
      </c>
      <c r="K1025">
        <f t="shared" ca="1" si="90"/>
        <v>0</v>
      </c>
      <c r="L1025" t="str">
        <f t="shared" si="91"/>
        <v>Average</v>
      </c>
      <c r="M1025" t="str">
        <f>VLOOKUP(D1025,'Faculty head'!$A$2:$B$5,2,FALSE)</f>
        <v>Dr. Sinha</v>
      </c>
      <c r="N1025" t="str">
        <f t="shared" si="92"/>
        <v>YES</v>
      </c>
      <c r="P1025" s="6" t="str">
        <f t="shared" si="93"/>
        <v>2022-2023</v>
      </c>
      <c r="S1025">
        <f t="shared" ca="1" si="94"/>
        <v>1100</v>
      </c>
      <c r="T1025">
        <f t="shared" si="95"/>
        <v>2.4300000000000002</v>
      </c>
    </row>
    <row r="1026" spans="1:20" x14ac:dyDescent="0.3">
      <c r="A1026" t="s">
        <v>2073</v>
      </c>
      <c r="B1026" t="s">
        <v>2074</v>
      </c>
      <c r="C1026" t="s">
        <v>12</v>
      </c>
      <c r="D1026" t="s">
        <v>13</v>
      </c>
      <c r="E1026" s="1">
        <v>45422</v>
      </c>
      <c r="F1026" t="s">
        <v>19</v>
      </c>
      <c r="G1026">
        <v>14550</v>
      </c>
      <c r="H1026">
        <v>9171</v>
      </c>
      <c r="I1026">
        <v>3.25</v>
      </c>
      <c r="J1026">
        <v>78</v>
      </c>
      <c r="K1026">
        <f t="shared" ca="1" si="90"/>
        <v>0</v>
      </c>
      <c r="L1026" t="str">
        <f t="shared" si="91"/>
        <v>Good</v>
      </c>
      <c r="M1026" t="str">
        <f>VLOOKUP(D1026,'Faculty head'!$A$2:$B$5,2,FALSE)</f>
        <v xml:space="preserve"> Dr. Mehta</v>
      </c>
      <c r="N1026" t="str">
        <f t="shared" si="92"/>
        <v>YES</v>
      </c>
      <c r="P1026" s="6" t="str">
        <f t="shared" si="93"/>
        <v>2024-2025</v>
      </c>
      <c r="S1026">
        <f t="shared" ca="1" si="94"/>
        <v>489</v>
      </c>
      <c r="T1026">
        <f t="shared" si="95"/>
        <v>3.25</v>
      </c>
    </row>
    <row r="1027" spans="1:20" x14ac:dyDescent="0.3">
      <c r="A1027" t="s">
        <v>2075</v>
      </c>
      <c r="B1027" t="s">
        <v>2076</v>
      </c>
      <c r="C1027" t="s">
        <v>28</v>
      </c>
      <c r="D1027" t="s">
        <v>31</v>
      </c>
      <c r="E1027" s="1">
        <v>45244</v>
      </c>
      <c r="F1027" t="s">
        <v>19</v>
      </c>
      <c r="G1027">
        <v>4049</v>
      </c>
      <c r="H1027">
        <v>3524</v>
      </c>
      <c r="I1027">
        <v>2.23</v>
      </c>
      <c r="J1027">
        <v>29</v>
      </c>
      <c r="K1027">
        <f t="shared" ref="K1027:K1090" ca="1" si="96">IF(F1027="Enrolled",TODAY()-E1027,0)</f>
        <v>0</v>
      </c>
      <c r="L1027" t="str">
        <f t="shared" ref="L1027:L1090" si="97">_xlfn.IFS(I1027&gt;=3.5,"Excellent",I1027&gt;=3,"Good",I1027&gt;=2,"Average",I1027&lt;2,"Poor")</f>
        <v>Average</v>
      </c>
      <c r="M1027" t="str">
        <f>VLOOKUP(D1027,'Faculty head'!$A$2:$B$5,2,FALSE)</f>
        <v>Dr. Sharma</v>
      </c>
      <c r="N1027" t="str">
        <f t="shared" ref="N1027:N1090" si="98">IF(H1027&gt;=0.5*G1027,"YES","NO")</f>
        <v>YES</v>
      </c>
      <c r="P1027" s="6" t="str">
        <f t="shared" ref="P1027:P1090" si="99">YEAR(E1027) &amp; "-" &amp; (YEAR(E1027)+1)</f>
        <v>2023-2024</v>
      </c>
      <c r="S1027">
        <f t="shared" ref="S1027:S1090" ca="1" si="100">IF(F1027="Completed", TODAY()-E1027, "0")</f>
        <v>667</v>
      </c>
      <c r="T1027">
        <f t="shared" ref="T1027:T1090" si="101">INDEX(I:I, MATCH(A1027, A:A, 0))</f>
        <v>2.23</v>
      </c>
    </row>
    <row r="1028" spans="1:20" x14ac:dyDescent="0.3">
      <c r="A1028" t="s">
        <v>2077</v>
      </c>
      <c r="B1028" t="s">
        <v>2078</v>
      </c>
      <c r="C1028" t="s">
        <v>54</v>
      </c>
      <c r="D1028" t="s">
        <v>13</v>
      </c>
      <c r="E1028" s="1">
        <v>44956</v>
      </c>
      <c r="F1028" t="s">
        <v>19</v>
      </c>
      <c r="G1028">
        <v>2397</v>
      </c>
      <c r="H1028">
        <v>7989</v>
      </c>
      <c r="I1028">
        <v>2.91</v>
      </c>
      <c r="J1028">
        <v>117</v>
      </c>
      <c r="K1028">
        <f t="shared" ca="1" si="96"/>
        <v>0</v>
      </c>
      <c r="L1028" t="str">
        <f t="shared" si="97"/>
        <v>Average</v>
      </c>
      <c r="M1028" t="str">
        <f>VLOOKUP(D1028,'Faculty head'!$A$2:$B$5,2,FALSE)</f>
        <v xml:space="preserve"> Dr. Mehta</v>
      </c>
      <c r="N1028" t="str">
        <f t="shared" si="98"/>
        <v>YES</v>
      </c>
      <c r="P1028" s="6" t="str">
        <f t="shared" si="99"/>
        <v>2023-2024</v>
      </c>
      <c r="S1028">
        <f t="shared" ca="1" si="100"/>
        <v>955</v>
      </c>
      <c r="T1028">
        <f t="shared" si="101"/>
        <v>2.91</v>
      </c>
    </row>
    <row r="1029" spans="1:20" x14ac:dyDescent="0.3">
      <c r="A1029" t="s">
        <v>2079</v>
      </c>
      <c r="B1029" t="s">
        <v>2080</v>
      </c>
      <c r="C1029" t="s">
        <v>57</v>
      </c>
      <c r="D1029" t="s">
        <v>18</v>
      </c>
      <c r="E1029" s="1">
        <v>44691</v>
      </c>
      <c r="F1029" t="s">
        <v>19</v>
      </c>
      <c r="G1029">
        <v>2645</v>
      </c>
      <c r="H1029">
        <v>2926</v>
      </c>
      <c r="I1029">
        <v>3.57</v>
      </c>
      <c r="J1029">
        <v>54</v>
      </c>
      <c r="K1029">
        <f t="shared" ca="1" si="96"/>
        <v>0</v>
      </c>
      <c r="L1029" t="str">
        <f t="shared" si="97"/>
        <v>Excellent</v>
      </c>
      <c r="M1029" t="str">
        <f>VLOOKUP(D1029,'Faculty head'!$A$2:$B$5,2,FALSE)</f>
        <v>Dr. Roy</v>
      </c>
      <c r="N1029" t="str">
        <f t="shared" si="98"/>
        <v>YES</v>
      </c>
      <c r="P1029" s="6" t="str">
        <f t="shared" si="99"/>
        <v>2022-2023</v>
      </c>
      <c r="S1029">
        <f t="shared" ca="1" si="100"/>
        <v>1220</v>
      </c>
      <c r="T1029">
        <f t="shared" si="101"/>
        <v>3.57</v>
      </c>
    </row>
    <row r="1030" spans="1:20" x14ac:dyDescent="0.3">
      <c r="A1030" t="s">
        <v>2081</v>
      </c>
      <c r="B1030" t="s">
        <v>2082</v>
      </c>
      <c r="C1030" t="s">
        <v>28</v>
      </c>
      <c r="D1030" t="s">
        <v>62</v>
      </c>
      <c r="E1030" s="1">
        <v>44864</v>
      </c>
      <c r="F1030" t="s">
        <v>14</v>
      </c>
      <c r="G1030">
        <v>4105</v>
      </c>
      <c r="H1030">
        <v>9705</v>
      </c>
      <c r="I1030">
        <v>2.3199999999999998</v>
      </c>
      <c r="J1030">
        <v>22</v>
      </c>
      <c r="K1030">
        <f t="shared" ca="1" si="96"/>
        <v>1047</v>
      </c>
      <c r="L1030" t="str">
        <f t="shared" si="97"/>
        <v>Average</v>
      </c>
      <c r="M1030" t="str">
        <f>VLOOKUP(D1030,'Faculty head'!$A$2:$B$5,2,FALSE)</f>
        <v>Dr. Sinha</v>
      </c>
      <c r="N1030" t="str">
        <f t="shared" si="98"/>
        <v>YES</v>
      </c>
      <c r="P1030" s="6" t="str">
        <f t="shared" si="99"/>
        <v>2022-2023</v>
      </c>
      <c r="S1030" t="str">
        <f t="shared" ca="1" si="100"/>
        <v>0</v>
      </c>
      <c r="T1030">
        <f t="shared" si="101"/>
        <v>2.3199999999999998</v>
      </c>
    </row>
    <row r="1031" spans="1:20" x14ac:dyDescent="0.3">
      <c r="A1031" t="s">
        <v>2083</v>
      </c>
      <c r="B1031" t="s">
        <v>2084</v>
      </c>
      <c r="C1031" t="s">
        <v>12</v>
      </c>
      <c r="D1031" t="s">
        <v>31</v>
      </c>
      <c r="E1031" s="1">
        <v>44603</v>
      </c>
      <c r="F1031" t="s">
        <v>14</v>
      </c>
      <c r="G1031">
        <v>7185</v>
      </c>
      <c r="H1031">
        <v>3129</v>
      </c>
      <c r="I1031">
        <v>2.87</v>
      </c>
      <c r="J1031">
        <v>24</v>
      </c>
      <c r="K1031">
        <f t="shared" ca="1" si="96"/>
        <v>1308</v>
      </c>
      <c r="L1031" t="str">
        <f t="shared" si="97"/>
        <v>Average</v>
      </c>
      <c r="M1031" t="str">
        <f>VLOOKUP(D1031,'Faculty head'!$A$2:$B$5,2,FALSE)</f>
        <v>Dr. Sharma</v>
      </c>
      <c r="N1031" t="str">
        <f t="shared" si="98"/>
        <v>NO</v>
      </c>
      <c r="P1031" s="6" t="str">
        <f t="shared" si="99"/>
        <v>2022-2023</v>
      </c>
      <c r="S1031" t="str">
        <f t="shared" ca="1" si="100"/>
        <v>0</v>
      </c>
      <c r="T1031">
        <f t="shared" si="101"/>
        <v>2.87</v>
      </c>
    </row>
    <row r="1032" spans="1:20" x14ac:dyDescent="0.3">
      <c r="A1032" t="s">
        <v>2085</v>
      </c>
      <c r="B1032" t="s">
        <v>2086</v>
      </c>
      <c r="C1032" t="s">
        <v>54</v>
      </c>
      <c r="D1032" t="s">
        <v>18</v>
      </c>
      <c r="E1032" s="1">
        <v>45300</v>
      </c>
      <c r="F1032" t="s">
        <v>14</v>
      </c>
      <c r="G1032">
        <v>6263</v>
      </c>
      <c r="H1032">
        <v>1642</v>
      </c>
      <c r="I1032">
        <v>3.17</v>
      </c>
      <c r="J1032">
        <v>49</v>
      </c>
      <c r="K1032">
        <f t="shared" ca="1" si="96"/>
        <v>611</v>
      </c>
      <c r="L1032" t="str">
        <f t="shared" si="97"/>
        <v>Good</v>
      </c>
      <c r="M1032" t="str">
        <f>VLOOKUP(D1032,'Faculty head'!$A$2:$B$5,2,FALSE)</f>
        <v>Dr. Roy</v>
      </c>
      <c r="N1032" t="str">
        <f t="shared" si="98"/>
        <v>NO</v>
      </c>
      <c r="P1032" s="6" t="str">
        <f t="shared" si="99"/>
        <v>2024-2025</v>
      </c>
      <c r="S1032" t="str">
        <f t="shared" ca="1" si="100"/>
        <v>0</v>
      </c>
      <c r="T1032">
        <f t="shared" si="101"/>
        <v>3.17</v>
      </c>
    </row>
    <row r="1033" spans="1:20" x14ac:dyDescent="0.3">
      <c r="A1033" t="s">
        <v>2087</v>
      </c>
      <c r="B1033" t="s">
        <v>2088</v>
      </c>
      <c r="C1033" t="s">
        <v>36</v>
      </c>
      <c r="D1033" t="s">
        <v>13</v>
      </c>
      <c r="E1033" s="1">
        <v>45130</v>
      </c>
      <c r="F1033" t="s">
        <v>14</v>
      </c>
      <c r="G1033">
        <v>7201</v>
      </c>
      <c r="H1033">
        <v>943</v>
      </c>
      <c r="I1033">
        <v>3.49</v>
      </c>
      <c r="J1033">
        <v>19</v>
      </c>
      <c r="K1033">
        <f t="shared" ca="1" si="96"/>
        <v>781</v>
      </c>
      <c r="L1033" t="str">
        <f t="shared" si="97"/>
        <v>Good</v>
      </c>
      <c r="M1033" t="str">
        <f>VLOOKUP(D1033,'Faculty head'!$A$2:$B$5,2,FALSE)</f>
        <v xml:space="preserve"> Dr. Mehta</v>
      </c>
      <c r="N1033" t="str">
        <f t="shared" si="98"/>
        <v>NO</v>
      </c>
      <c r="P1033" s="6" t="str">
        <f t="shared" si="99"/>
        <v>2023-2024</v>
      </c>
      <c r="S1033" t="str">
        <f t="shared" ca="1" si="100"/>
        <v>0</v>
      </c>
      <c r="T1033">
        <f t="shared" si="101"/>
        <v>3.49</v>
      </c>
    </row>
    <row r="1034" spans="1:20" x14ac:dyDescent="0.3">
      <c r="A1034" t="s">
        <v>2089</v>
      </c>
      <c r="B1034" t="s">
        <v>2090</v>
      </c>
      <c r="C1034" t="s">
        <v>12</v>
      </c>
      <c r="D1034" t="s">
        <v>62</v>
      </c>
      <c r="E1034" s="1">
        <v>45400</v>
      </c>
      <c r="F1034" t="s">
        <v>39</v>
      </c>
      <c r="G1034">
        <v>6043</v>
      </c>
      <c r="H1034">
        <v>6673</v>
      </c>
      <c r="I1034">
        <v>2.94</v>
      </c>
      <c r="J1034">
        <v>81</v>
      </c>
      <c r="K1034">
        <f t="shared" ca="1" si="96"/>
        <v>0</v>
      </c>
      <c r="L1034" t="str">
        <f t="shared" si="97"/>
        <v>Average</v>
      </c>
      <c r="M1034" t="str">
        <f>VLOOKUP(D1034,'Faculty head'!$A$2:$B$5,2,FALSE)</f>
        <v>Dr. Sinha</v>
      </c>
      <c r="N1034" t="str">
        <f t="shared" si="98"/>
        <v>YES</v>
      </c>
      <c r="P1034" s="6" t="str">
        <f t="shared" si="99"/>
        <v>2024-2025</v>
      </c>
      <c r="S1034" t="str">
        <f t="shared" ca="1" si="100"/>
        <v>0</v>
      </c>
      <c r="T1034">
        <f t="shared" si="101"/>
        <v>2.94</v>
      </c>
    </row>
    <row r="1035" spans="1:20" x14ac:dyDescent="0.3">
      <c r="A1035" t="s">
        <v>2091</v>
      </c>
      <c r="B1035" t="s">
        <v>2092</v>
      </c>
      <c r="C1035" t="s">
        <v>54</v>
      </c>
      <c r="D1035" t="s">
        <v>31</v>
      </c>
      <c r="E1035" s="1">
        <v>45326</v>
      </c>
      <c r="F1035" t="s">
        <v>14</v>
      </c>
      <c r="G1035">
        <v>4290</v>
      </c>
      <c r="H1035">
        <v>8037</v>
      </c>
      <c r="I1035">
        <v>3.2</v>
      </c>
      <c r="J1035">
        <v>100</v>
      </c>
      <c r="K1035">
        <f t="shared" ca="1" si="96"/>
        <v>585</v>
      </c>
      <c r="L1035" t="str">
        <f t="shared" si="97"/>
        <v>Good</v>
      </c>
      <c r="M1035" t="str">
        <f>VLOOKUP(D1035,'Faculty head'!$A$2:$B$5,2,FALSE)</f>
        <v>Dr. Sharma</v>
      </c>
      <c r="N1035" t="str">
        <f t="shared" si="98"/>
        <v>YES</v>
      </c>
      <c r="P1035" s="6" t="str">
        <f t="shared" si="99"/>
        <v>2024-2025</v>
      </c>
      <c r="S1035" t="str">
        <f t="shared" ca="1" si="100"/>
        <v>0</v>
      </c>
      <c r="T1035">
        <f t="shared" si="101"/>
        <v>3.2</v>
      </c>
    </row>
    <row r="1036" spans="1:20" x14ac:dyDescent="0.3">
      <c r="A1036" t="s">
        <v>2093</v>
      </c>
      <c r="B1036" t="s">
        <v>2094</v>
      </c>
      <c r="C1036" t="s">
        <v>12</v>
      </c>
      <c r="D1036" t="s">
        <v>18</v>
      </c>
      <c r="E1036" s="1">
        <v>45220</v>
      </c>
      <c r="F1036" t="s">
        <v>14</v>
      </c>
      <c r="G1036">
        <v>13750</v>
      </c>
      <c r="H1036">
        <v>3160</v>
      </c>
      <c r="I1036">
        <v>2.5299999999999998</v>
      </c>
      <c r="J1036">
        <v>20</v>
      </c>
      <c r="K1036">
        <f t="shared" ca="1" si="96"/>
        <v>691</v>
      </c>
      <c r="L1036" t="str">
        <f t="shared" si="97"/>
        <v>Average</v>
      </c>
      <c r="M1036" t="str">
        <f>VLOOKUP(D1036,'Faculty head'!$A$2:$B$5,2,FALSE)</f>
        <v>Dr. Roy</v>
      </c>
      <c r="N1036" t="str">
        <f t="shared" si="98"/>
        <v>NO</v>
      </c>
      <c r="P1036" s="6" t="str">
        <f t="shared" si="99"/>
        <v>2023-2024</v>
      </c>
      <c r="S1036" t="str">
        <f t="shared" ca="1" si="100"/>
        <v>0</v>
      </c>
      <c r="T1036">
        <f t="shared" si="101"/>
        <v>2.5299999999999998</v>
      </c>
    </row>
    <row r="1037" spans="1:20" x14ac:dyDescent="0.3">
      <c r="A1037" t="s">
        <v>2095</v>
      </c>
      <c r="B1037" t="s">
        <v>2096</v>
      </c>
      <c r="C1037" t="s">
        <v>54</v>
      </c>
      <c r="D1037" t="s">
        <v>18</v>
      </c>
      <c r="E1037" s="1">
        <v>44933</v>
      </c>
      <c r="F1037" t="s">
        <v>14</v>
      </c>
      <c r="G1037">
        <v>9223</v>
      </c>
      <c r="H1037">
        <v>934</v>
      </c>
      <c r="I1037">
        <v>3.49</v>
      </c>
      <c r="J1037">
        <v>104</v>
      </c>
      <c r="K1037">
        <f t="shared" ca="1" si="96"/>
        <v>978</v>
      </c>
      <c r="L1037" t="str">
        <f t="shared" si="97"/>
        <v>Good</v>
      </c>
      <c r="M1037" t="str">
        <f>VLOOKUP(D1037,'Faculty head'!$A$2:$B$5,2,FALSE)</f>
        <v>Dr. Roy</v>
      </c>
      <c r="N1037" t="str">
        <f t="shared" si="98"/>
        <v>NO</v>
      </c>
      <c r="P1037" s="6" t="str">
        <f t="shared" si="99"/>
        <v>2023-2024</v>
      </c>
      <c r="S1037" t="str">
        <f t="shared" ca="1" si="100"/>
        <v>0</v>
      </c>
      <c r="T1037">
        <f t="shared" si="101"/>
        <v>3.49</v>
      </c>
    </row>
    <row r="1038" spans="1:20" x14ac:dyDescent="0.3">
      <c r="A1038" t="s">
        <v>2097</v>
      </c>
      <c r="B1038" t="s">
        <v>2098</v>
      </c>
      <c r="C1038" t="s">
        <v>36</v>
      </c>
      <c r="D1038" t="s">
        <v>31</v>
      </c>
      <c r="E1038" s="1">
        <v>45186</v>
      </c>
      <c r="F1038" t="s">
        <v>19</v>
      </c>
      <c r="G1038">
        <v>9699</v>
      </c>
      <c r="H1038">
        <v>3736</v>
      </c>
      <c r="I1038">
        <v>3.07</v>
      </c>
      <c r="J1038">
        <v>57</v>
      </c>
      <c r="K1038">
        <f t="shared" ca="1" si="96"/>
        <v>0</v>
      </c>
      <c r="L1038" t="str">
        <f t="shared" si="97"/>
        <v>Good</v>
      </c>
      <c r="M1038" t="str">
        <f>VLOOKUP(D1038,'Faculty head'!$A$2:$B$5,2,FALSE)</f>
        <v>Dr. Sharma</v>
      </c>
      <c r="N1038" t="str">
        <f t="shared" si="98"/>
        <v>NO</v>
      </c>
      <c r="P1038" s="6" t="str">
        <f t="shared" si="99"/>
        <v>2023-2024</v>
      </c>
      <c r="S1038">
        <f t="shared" ca="1" si="100"/>
        <v>725</v>
      </c>
      <c r="T1038">
        <f t="shared" si="101"/>
        <v>3.07</v>
      </c>
    </row>
    <row r="1039" spans="1:20" x14ac:dyDescent="0.3">
      <c r="A1039" t="s">
        <v>2099</v>
      </c>
      <c r="B1039" t="s">
        <v>2100</v>
      </c>
      <c r="C1039" t="s">
        <v>12</v>
      </c>
      <c r="D1039" t="s">
        <v>62</v>
      </c>
      <c r="E1039" s="1">
        <v>44579</v>
      </c>
      <c r="F1039" t="s">
        <v>14</v>
      </c>
      <c r="G1039">
        <v>9851</v>
      </c>
      <c r="H1039">
        <v>2149</v>
      </c>
      <c r="I1039">
        <v>3.39</v>
      </c>
      <c r="J1039">
        <v>78</v>
      </c>
      <c r="K1039">
        <f t="shared" ca="1" si="96"/>
        <v>1332</v>
      </c>
      <c r="L1039" t="str">
        <f t="shared" si="97"/>
        <v>Good</v>
      </c>
      <c r="M1039" t="str">
        <f>VLOOKUP(D1039,'Faculty head'!$A$2:$B$5,2,FALSE)</f>
        <v>Dr. Sinha</v>
      </c>
      <c r="N1039" t="str">
        <f t="shared" si="98"/>
        <v>NO</v>
      </c>
      <c r="P1039" s="6" t="str">
        <f t="shared" si="99"/>
        <v>2022-2023</v>
      </c>
      <c r="S1039" t="str">
        <f t="shared" ca="1" si="100"/>
        <v>0</v>
      </c>
      <c r="T1039">
        <f t="shared" si="101"/>
        <v>3.39</v>
      </c>
    </row>
    <row r="1040" spans="1:20" x14ac:dyDescent="0.3">
      <c r="A1040" t="s">
        <v>2101</v>
      </c>
      <c r="B1040" t="s">
        <v>2102</v>
      </c>
      <c r="C1040" t="s">
        <v>57</v>
      </c>
      <c r="D1040" t="s">
        <v>18</v>
      </c>
      <c r="E1040" s="1">
        <v>45441</v>
      </c>
      <c r="F1040" t="s">
        <v>14</v>
      </c>
      <c r="G1040">
        <v>8813</v>
      </c>
      <c r="H1040">
        <v>795</v>
      </c>
      <c r="I1040">
        <v>3.25</v>
      </c>
      <c r="J1040">
        <v>110</v>
      </c>
      <c r="K1040">
        <f t="shared" ca="1" si="96"/>
        <v>470</v>
      </c>
      <c r="L1040" t="str">
        <f t="shared" si="97"/>
        <v>Good</v>
      </c>
      <c r="M1040" t="str">
        <f>VLOOKUP(D1040,'Faculty head'!$A$2:$B$5,2,FALSE)</f>
        <v>Dr. Roy</v>
      </c>
      <c r="N1040" t="str">
        <f t="shared" si="98"/>
        <v>NO</v>
      </c>
      <c r="P1040" s="6" t="str">
        <f t="shared" si="99"/>
        <v>2024-2025</v>
      </c>
      <c r="S1040" t="str">
        <f t="shared" ca="1" si="100"/>
        <v>0</v>
      </c>
      <c r="T1040">
        <f t="shared" si="101"/>
        <v>3.25</v>
      </c>
    </row>
    <row r="1041" spans="1:20" x14ac:dyDescent="0.3">
      <c r="A1041" t="s">
        <v>2103</v>
      </c>
      <c r="B1041" t="s">
        <v>2104</v>
      </c>
      <c r="C1041" t="s">
        <v>25</v>
      </c>
      <c r="D1041" t="s">
        <v>18</v>
      </c>
      <c r="E1041" s="1">
        <v>44694</v>
      </c>
      <c r="F1041" t="s">
        <v>14</v>
      </c>
      <c r="G1041">
        <v>9828</v>
      </c>
      <c r="H1041">
        <v>9604</v>
      </c>
      <c r="I1041">
        <v>3.94</v>
      </c>
      <c r="J1041">
        <v>17</v>
      </c>
      <c r="K1041">
        <f t="shared" ca="1" si="96"/>
        <v>1217</v>
      </c>
      <c r="L1041" t="str">
        <f t="shared" si="97"/>
        <v>Excellent</v>
      </c>
      <c r="M1041" t="str">
        <f>VLOOKUP(D1041,'Faculty head'!$A$2:$B$5,2,FALSE)</f>
        <v>Dr. Roy</v>
      </c>
      <c r="N1041" t="str">
        <f t="shared" si="98"/>
        <v>YES</v>
      </c>
      <c r="P1041" s="6" t="str">
        <f t="shared" si="99"/>
        <v>2022-2023</v>
      </c>
      <c r="S1041" t="str">
        <f t="shared" ca="1" si="100"/>
        <v>0</v>
      </c>
      <c r="T1041">
        <f t="shared" si="101"/>
        <v>3.94</v>
      </c>
    </row>
    <row r="1042" spans="1:20" x14ac:dyDescent="0.3">
      <c r="A1042" t="s">
        <v>2105</v>
      </c>
      <c r="B1042" t="s">
        <v>2106</v>
      </c>
      <c r="C1042" t="s">
        <v>25</v>
      </c>
      <c r="D1042" t="s">
        <v>62</v>
      </c>
      <c r="E1042" s="1">
        <v>44582</v>
      </c>
      <c r="F1042" t="s">
        <v>14</v>
      </c>
      <c r="G1042">
        <v>14430</v>
      </c>
      <c r="H1042">
        <v>4963</v>
      </c>
      <c r="I1042">
        <v>2.41</v>
      </c>
      <c r="J1042">
        <v>73</v>
      </c>
      <c r="K1042">
        <f t="shared" ca="1" si="96"/>
        <v>1329</v>
      </c>
      <c r="L1042" t="str">
        <f t="shared" si="97"/>
        <v>Average</v>
      </c>
      <c r="M1042" t="str">
        <f>VLOOKUP(D1042,'Faculty head'!$A$2:$B$5,2,FALSE)</f>
        <v>Dr. Sinha</v>
      </c>
      <c r="N1042" t="str">
        <f t="shared" si="98"/>
        <v>NO</v>
      </c>
      <c r="P1042" s="6" t="str">
        <f t="shared" si="99"/>
        <v>2022-2023</v>
      </c>
      <c r="S1042" t="str">
        <f t="shared" ca="1" si="100"/>
        <v>0</v>
      </c>
      <c r="T1042">
        <f t="shared" si="101"/>
        <v>2.41</v>
      </c>
    </row>
    <row r="1043" spans="1:20" x14ac:dyDescent="0.3">
      <c r="A1043" t="s">
        <v>2107</v>
      </c>
      <c r="B1043" t="s">
        <v>2108</v>
      </c>
      <c r="C1043" t="s">
        <v>17</v>
      </c>
      <c r="D1043" t="s">
        <v>62</v>
      </c>
      <c r="E1043" s="1">
        <v>45016</v>
      </c>
      <c r="F1043" t="s">
        <v>14</v>
      </c>
      <c r="G1043">
        <v>14409</v>
      </c>
      <c r="H1043">
        <v>5793</v>
      </c>
      <c r="I1043">
        <v>2.61</v>
      </c>
      <c r="J1043">
        <v>31</v>
      </c>
      <c r="K1043">
        <f t="shared" ca="1" si="96"/>
        <v>895</v>
      </c>
      <c r="L1043" t="str">
        <f t="shared" si="97"/>
        <v>Average</v>
      </c>
      <c r="M1043" t="str">
        <f>VLOOKUP(D1043,'Faculty head'!$A$2:$B$5,2,FALSE)</f>
        <v>Dr. Sinha</v>
      </c>
      <c r="N1043" t="str">
        <f t="shared" si="98"/>
        <v>NO</v>
      </c>
      <c r="P1043" s="6" t="str">
        <f t="shared" si="99"/>
        <v>2023-2024</v>
      </c>
      <c r="S1043" t="str">
        <f t="shared" ca="1" si="100"/>
        <v>0</v>
      </c>
      <c r="T1043">
        <f t="shared" si="101"/>
        <v>2.61</v>
      </c>
    </row>
    <row r="1044" spans="1:20" x14ac:dyDescent="0.3">
      <c r="A1044" t="s">
        <v>2109</v>
      </c>
      <c r="B1044" t="s">
        <v>2110</v>
      </c>
      <c r="C1044" t="s">
        <v>36</v>
      </c>
      <c r="D1044" t="s">
        <v>31</v>
      </c>
      <c r="E1044" s="1">
        <v>44816</v>
      </c>
      <c r="F1044" t="s">
        <v>14</v>
      </c>
      <c r="G1044">
        <v>3726</v>
      </c>
      <c r="H1044">
        <v>586</v>
      </c>
      <c r="I1044">
        <v>2.2200000000000002</v>
      </c>
      <c r="J1044">
        <v>6</v>
      </c>
      <c r="K1044">
        <f t="shared" ca="1" si="96"/>
        <v>1095</v>
      </c>
      <c r="L1044" t="str">
        <f t="shared" si="97"/>
        <v>Average</v>
      </c>
      <c r="M1044" t="str">
        <f>VLOOKUP(D1044,'Faculty head'!$A$2:$B$5,2,FALSE)</f>
        <v>Dr. Sharma</v>
      </c>
      <c r="N1044" t="str">
        <f t="shared" si="98"/>
        <v>NO</v>
      </c>
      <c r="P1044" s="6" t="str">
        <f t="shared" si="99"/>
        <v>2022-2023</v>
      </c>
      <c r="S1044" t="str">
        <f t="shared" ca="1" si="100"/>
        <v>0</v>
      </c>
      <c r="T1044">
        <f t="shared" si="101"/>
        <v>2.2200000000000002</v>
      </c>
    </row>
    <row r="1045" spans="1:20" x14ac:dyDescent="0.3">
      <c r="A1045" t="s">
        <v>2111</v>
      </c>
      <c r="B1045" t="s">
        <v>2112</v>
      </c>
      <c r="C1045" t="s">
        <v>28</v>
      </c>
      <c r="D1045" t="s">
        <v>18</v>
      </c>
      <c r="E1045" s="1">
        <v>45227</v>
      </c>
      <c r="F1045" t="s">
        <v>19</v>
      </c>
      <c r="G1045">
        <v>12371</v>
      </c>
      <c r="H1045">
        <v>3982</v>
      </c>
      <c r="I1045">
        <v>3.58</v>
      </c>
      <c r="J1045">
        <v>52</v>
      </c>
      <c r="K1045">
        <f t="shared" ca="1" si="96"/>
        <v>0</v>
      </c>
      <c r="L1045" t="str">
        <f t="shared" si="97"/>
        <v>Excellent</v>
      </c>
      <c r="M1045" t="str">
        <f>VLOOKUP(D1045,'Faculty head'!$A$2:$B$5,2,FALSE)</f>
        <v>Dr. Roy</v>
      </c>
      <c r="N1045" t="str">
        <f t="shared" si="98"/>
        <v>NO</v>
      </c>
      <c r="P1045" s="6" t="str">
        <f t="shared" si="99"/>
        <v>2023-2024</v>
      </c>
      <c r="S1045">
        <f t="shared" ca="1" si="100"/>
        <v>684</v>
      </c>
      <c r="T1045">
        <f t="shared" si="101"/>
        <v>3.58</v>
      </c>
    </row>
    <row r="1046" spans="1:20" x14ac:dyDescent="0.3">
      <c r="A1046" t="s">
        <v>2113</v>
      </c>
      <c r="B1046" t="s">
        <v>2114</v>
      </c>
      <c r="C1046" t="s">
        <v>25</v>
      </c>
      <c r="D1046" t="s">
        <v>31</v>
      </c>
      <c r="E1046" s="1">
        <v>45104</v>
      </c>
      <c r="F1046" t="s">
        <v>19</v>
      </c>
      <c r="G1046">
        <v>3344</v>
      </c>
      <c r="H1046">
        <v>5902</v>
      </c>
      <c r="I1046">
        <v>3.46</v>
      </c>
      <c r="J1046">
        <v>75</v>
      </c>
      <c r="K1046">
        <f t="shared" ca="1" si="96"/>
        <v>0</v>
      </c>
      <c r="L1046" t="str">
        <f t="shared" si="97"/>
        <v>Good</v>
      </c>
      <c r="M1046" t="str">
        <f>VLOOKUP(D1046,'Faculty head'!$A$2:$B$5,2,FALSE)</f>
        <v>Dr. Sharma</v>
      </c>
      <c r="N1046" t="str">
        <f t="shared" si="98"/>
        <v>YES</v>
      </c>
      <c r="P1046" s="6" t="str">
        <f t="shared" si="99"/>
        <v>2023-2024</v>
      </c>
      <c r="S1046">
        <f t="shared" ca="1" si="100"/>
        <v>807</v>
      </c>
      <c r="T1046">
        <f t="shared" si="101"/>
        <v>3.46</v>
      </c>
    </row>
    <row r="1047" spans="1:20" x14ac:dyDescent="0.3">
      <c r="A1047" t="s">
        <v>2115</v>
      </c>
      <c r="B1047" t="s">
        <v>2116</v>
      </c>
      <c r="C1047" t="s">
        <v>36</v>
      </c>
      <c r="D1047" t="s">
        <v>13</v>
      </c>
      <c r="E1047" s="1">
        <v>45004</v>
      </c>
      <c r="F1047" t="s">
        <v>14</v>
      </c>
      <c r="G1047">
        <v>10360</v>
      </c>
      <c r="H1047">
        <v>6049</v>
      </c>
      <c r="I1047">
        <v>2.79</v>
      </c>
      <c r="J1047">
        <v>42</v>
      </c>
      <c r="K1047">
        <f t="shared" ca="1" si="96"/>
        <v>907</v>
      </c>
      <c r="L1047" t="str">
        <f t="shared" si="97"/>
        <v>Average</v>
      </c>
      <c r="M1047" t="str">
        <f>VLOOKUP(D1047,'Faculty head'!$A$2:$B$5,2,FALSE)</f>
        <v xml:space="preserve"> Dr. Mehta</v>
      </c>
      <c r="N1047" t="str">
        <f t="shared" si="98"/>
        <v>YES</v>
      </c>
      <c r="P1047" s="6" t="str">
        <f t="shared" si="99"/>
        <v>2023-2024</v>
      </c>
      <c r="S1047" t="str">
        <f t="shared" ca="1" si="100"/>
        <v>0</v>
      </c>
      <c r="T1047">
        <f t="shared" si="101"/>
        <v>2.79</v>
      </c>
    </row>
    <row r="1048" spans="1:20" x14ac:dyDescent="0.3">
      <c r="A1048" t="s">
        <v>2117</v>
      </c>
      <c r="B1048" t="s">
        <v>2118</v>
      </c>
      <c r="C1048" t="s">
        <v>54</v>
      </c>
      <c r="D1048" t="s">
        <v>13</v>
      </c>
      <c r="E1048" s="1">
        <v>44764</v>
      </c>
      <c r="F1048" t="s">
        <v>14</v>
      </c>
      <c r="G1048">
        <v>9592</v>
      </c>
      <c r="H1048">
        <v>5292</v>
      </c>
      <c r="I1048">
        <v>3.61</v>
      </c>
      <c r="J1048">
        <v>59</v>
      </c>
      <c r="K1048">
        <f t="shared" ca="1" si="96"/>
        <v>1147</v>
      </c>
      <c r="L1048" t="str">
        <f t="shared" si="97"/>
        <v>Excellent</v>
      </c>
      <c r="M1048" t="str">
        <f>VLOOKUP(D1048,'Faculty head'!$A$2:$B$5,2,FALSE)</f>
        <v xml:space="preserve"> Dr. Mehta</v>
      </c>
      <c r="N1048" t="str">
        <f t="shared" si="98"/>
        <v>YES</v>
      </c>
      <c r="P1048" s="6" t="str">
        <f t="shared" si="99"/>
        <v>2022-2023</v>
      </c>
      <c r="S1048" t="str">
        <f t="shared" ca="1" si="100"/>
        <v>0</v>
      </c>
      <c r="T1048">
        <f t="shared" si="101"/>
        <v>3.61</v>
      </c>
    </row>
    <row r="1049" spans="1:20" x14ac:dyDescent="0.3">
      <c r="A1049" t="s">
        <v>2119</v>
      </c>
      <c r="B1049" t="s">
        <v>2120</v>
      </c>
      <c r="C1049" t="s">
        <v>36</v>
      </c>
      <c r="D1049" t="s">
        <v>13</v>
      </c>
      <c r="E1049" s="1">
        <v>44742</v>
      </c>
      <c r="F1049" t="s">
        <v>14</v>
      </c>
      <c r="G1049">
        <v>9512</v>
      </c>
      <c r="H1049">
        <v>2317</v>
      </c>
      <c r="I1049">
        <v>2.98</v>
      </c>
      <c r="J1049">
        <v>56</v>
      </c>
      <c r="K1049">
        <f t="shared" ca="1" si="96"/>
        <v>1169</v>
      </c>
      <c r="L1049" t="str">
        <f t="shared" si="97"/>
        <v>Average</v>
      </c>
      <c r="M1049" t="str">
        <f>VLOOKUP(D1049,'Faculty head'!$A$2:$B$5,2,FALSE)</f>
        <v xml:space="preserve"> Dr. Mehta</v>
      </c>
      <c r="N1049" t="str">
        <f t="shared" si="98"/>
        <v>NO</v>
      </c>
      <c r="P1049" s="6" t="str">
        <f t="shared" si="99"/>
        <v>2022-2023</v>
      </c>
      <c r="S1049" t="str">
        <f t="shared" ca="1" si="100"/>
        <v>0</v>
      </c>
      <c r="T1049">
        <f t="shared" si="101"/>
        <v>2.98</v>
      </c>
    </row>
    <row r="1050" spans="1:20" x14ac:dyDescent="0.3">
      <c r="A1050" t="s">
        <v>2121</v>
      </c>
      <c r="B1050" t="s">
        <v>2122</v>
      </c>
      <c r="C1050" t="s">
        <v>57</v>
      </c>
      <c r="D1050" t="s">
        <v>18</v>
      </c>
      <c r="E1050" s="1">
        <v>44765</v>
      </c>
      <c r="F1050" t="s">
        <v>19</v>
      </c>
      <c r="G1050">
        <v>5373</v>
      </c>
      <c r="H1050">
        <v>8186</v>
      </c>
      <c r="I1050">
        <v>2.29</v>
      </c>
      <c r="J1050">
        <v>22</v>
      </c>
      <c r="K1050">
        <f t="shared" ca="1" si="96"/>
        <v>0</v>
      </c>
      <c r="L1050" t="str">
        <f t="shared" si="97"/>
        <v>Average</v>
      </c>
      <c r="M1050" t="str">
        <f>VLOOKUP(D1050,'Faculty head'!$A$2:$B$5,2,FALSE)</f>
        <v>Dr. Roy</v>
      </c>
      <c r="N1050" t="str">
        <f t="shared" si="98"/>
        <v>YES</v>
      </c>
      <c r="P1050" s="6" t="str">
        <f t="shared" si="99"/>
        <v>2022-2023</v>
      </c>
      <c r="S1050">
        <f t="shared" ca="1" si="100"/>
        <v>1146</v>
      </c>
      <c r="T1050">
        <f t="shared" si="101"/>
        <v>2.29</v>
      </c>
    </row>
    <row r="1051" spans="1:20" x14ac:dyDescent="0.3">
      <c r="A1051" t="s">
        <v>2123</v>
      </c>
      <c r="B1051" t="s">
        <v>2124</v>
      </c>
      <c r="C1051" t="s">
        <v>22</v>
      </c>
      <c r="D1051" t="s">
        <v>18</v>
      </c>
      <c r="E1051" s="1">
        <v>44814</v>
      </c>
      <c r="F1051" t="s">
        <v>19</v>
      </c>
      <c r="G1051">
        <v>5354</v>
      </c>
      <c r="H1051">
        <v>2730</v>
      </c>
      <c r="I1051">
        <v>2.44</v>
      </c>
      <c r="J1051">
        <v>94</v>
      </c>
      <c r="K1051">
        <f t="shared" ca="1" si="96"/>
        <v>0</v>
      </c>
      <c r="L1051" t="str">
        <f t="shared" si="97"/>
        <v>Average</v>
      </c>
      <c r="M1051" t="str">
        <f>VLOOKUP(D1051,'Faculty head'!$A$2:$B$5,2,FALSE)</f>
        <v>Dr. Roy</v>
      </c>
      <c r="N1051" t="str">
        <f t="shared" si="98"/>
        <v>YES</v>
      </c>
      <c r="P1051" s="6" t="str">
        <f t="shared" si="99"/>
        <v>2022-2023</v>
      </c>
      <c r="S1051">
        <f t="shared" ca="1" si="100"/>
        <v>1097</v>
      </c>
      <c r="T1051">
        <f t="shared" si="101"/>
        <v>2.44</v>
      </c>
    </row>
    <row r="1052" spans="1:20" x14ac:dyDescent="0.3">
      <c r="A1052" t="s">
        <v>2125</v>
      </c>
      <c r="B1052" t="s">
        <v>2126</v>
      </c>
      <c r="C1052" t="s">
        <v>36</v>
      </c>
      <c r="D1052" t="s">
        <v>62</v>
      </c>
      <c r="E1052" s="1">
        <v>44839</v>
      </c>
      <c r="F1052" t="s">
        <v>19</v>
      </c>
      <c r="G1052">
        <v>2479</v>
      </c>
      <c r="H1052">
        <v>1588</v>
      </c>
      <c r="I1052">
        <v>3.71</v>
      </c>
      <c r="J1052">
        <v>100</v>
      </c>
      <c r="K1052">
        <f t="shared" ca="1" si="96"/>
        <v>0</v>
      </c>
      <c r="L1052" t="str">
        <f t="shared" si="97"/>
        <v>Excellent</v>
      </c>
      <c r="M1052" t="str">
        <f>VLOOKUP(D1052,'Faculty head'!$A$2:$B$5,2,FALSE)</f>
        <v>Dr. Sinha</v>
      </c>
      <c r="N1052" t="str">
        <f t="shared" si="98"/>
        <v>YES</v>
      </c>
      <c r="P1052" s="6" t="str">
        <f t="shared" si="99"/>
        <v>2022-2023</v>
      </c>
      <c r="S1052">
        <f t="shared" ca="1" si="100"/>
        <v>1072</v>
      </c>
      <c r="T1052">
        <f t="shared" si="101"/>
        <v>3.71</v>
      </c>
    </row>
    <row r="1053" spans="1:20" x14ac:dyDescent="0.3">
      <c r="A1053" t="s">
        <v>2127</v>
      </c>
      <c r="B1053" t="s">
        <v>2128</v>
      </c>
      <c r="C1053" t="s">
        <v>12</v>
      </c>
      <c r="D1053" t="s">
        <v>62</v>
      </c>
      <c r="E1053" s="1">
        <v>45007</v>
      </c>
      <c r="F1053" t="s">
        <v>39</v>
      </c>
      <c r="G1053">
        <v>6810</v>
      </c>
      <c r="H1053">
        <v>405</v>
      </c>
      <c r="I1053">
        <v>2.94</v>
      </c>
      <c r="J1053">
        <v>46</v>
      </c>
      <c r="K1053">
        <f t="shared" ca="1" si="96"/>
        <v>0</v>
      </c>
      <c r="L1053" t="str">
        <f t="shared" si="97"/>
        <v>Average</v>
      </c>
      <c r="M1053" t="str">
        <f>VLOOKUP(D1053,'Faculty head'!$A$2:$B$5,2,FALSE)</f>
        <v>Dr. Sinha</v>
      </c>
      <c r="N1053" t="str">
        <f t="shared" si="98"/>
        <v>NO</v>
      </c>
      <c r="P1053" s="6" t="str">
        <f t="shared" si="99"/>
        <v>2023-2024</v>
      </c>
      <c r="S1053" t="str">
        <f t="shared" ca="1" si="100"/>
        <v>0</v>
      </c>
      <c r="T1053">
        <f t="shared" si="101"/>
        <v>2.94</v>
      </c>
    </row>
    <row r="1054" spans="1:20" x14ac:dyDescent="0.3">
      <c r="A1054" t="s">
        <v>2129</v>
      </c>
      <c r="B1054" t="s">
        <v>2130</v>
      </c>
      <c r="C1054" t="s">
        <v>12</v>
      </c>
      <c r="D1054" t="s">
        <v>18</v>
      </c>
      <c r="E1054" s="1">
        <v>44718</v>
      </c>
      <c r="F1054" t="s">
        <v>14</v>
      </c>
      <c r="G1054">
        <v>7686</v>
      </c>
      <c r="H1054">
        <v>9818</v>
      </c>
      <c r="I1054">
        <v>2.69</v>
      </c>
      <c r="J1054">
        <v>4</v>
      </c>
      <c r="K1054">
        <f t="shared" ca="1" si="96"/>
        <v>1193</v>
      </c>
      <c r="L1054" t="str">
        <f t="shared" si="97"/>
        <v>Average</v>
      </c>
      <c r="M1054" t="str">
        <f>VLOOKUP(D1054,'Faculty head'!$A$2:$B$5,2,FALSE)</f>
        <v>Dr. Roy</v>
      </c>
      <c r="N1054" t="str">
        <f t="shared" si="98"/>
        <v>YES</v>
      </c>
      <c r="P1054" s="6" t="str">
        <f t="shared" si="99"/>
        <v>2022-2023</v>
      </c>
      <c r="S1054" t="str">
        <f t="shared" ca="1" si="100"/>
        <v>0</v>
      </c>
      <c r="T1054">
        <f t="shared" si="101"/>
        <v>2.69</v>
      </c>
    </row>
    <row r="1055" spans="1:20" x14ac:dyDescent="0.3">
      <c r="A1055" t="s">
        <v>2131</v>
      </c>
      <c r="B1055" t="s">
        <v>2132</v>
      </c>
      <c r="C1055" t="s">
        <v>54</v>
      </c>
      <c r="D1055" t="s">
        <v>13</v>
      </c>
      <c r="E1055" s="1">
        <v>44888</v>
      </c>
      <c r="F1055" t="s">
        <v>14</v>
      </c>
      <c r="G1055">
        <v>7121</v>
      </c>
      <c r="H1055">
        <v>7090</v>
      </c>
      <c r="I1055">
        <v>3.87</v>
      </c>
      <c r="J1055">
        <v>28</v>
      </c>
      <c r="K1055">
        <f t="shared" ca="1" si="96"/>
        <v>1023</v>
      </c>
      <c r="L1055" t="str">
        <f t="shared" si="97"/>
        <v>Excellent</v>
      </c>
      <c r="M1055" t="str">
        <f>VLOOKUP(D1055,'Faculty head'!$A$2:$B$5,2,FALSE)</f>
        <v xml:space="preserve"> Dr. Mehta</v>
      </c>
      <c r="N1055" t="str">
        <f t="shared" si="98"/>
        <v>YES</v>
      </c>
      <c r="P1055" s="6" t="str">
        <f t="shared" si="99"/>
        <v>2022-2023</v>
      </c>
      <c r="S1055" t="str">
        <f t="shared" ca="1" si="100"/>
        <v>0</v>
      </c>
      <c r="T1055">
        <f t="shared" si="101"/>
        <v>3.87</v>
      </c>
    </row>
    <row r="1056" spans="1:20" x14ac:dyDescent="0.3">
      <c r="A1056" t="s">
        <v>2133</v>
      </c>
      <c r="B1056" t="s">
        <v>2134</v>
      </c>
      <c r="C1056" t="s">
        <v>17</v>
      </c>
      <c r="D1056" t="s">
        <v>31</v>
      </c>
      <c r="E1056" s="1">
        <v>45450</v>
      </c>
      <c r="F1056" t="s">
        <v>19</v>
      </c>
      <c r="G1056">
        <v>3813</v>
      </c>
      <c r="H1056">
        <v>1221</v>
      </c>
      <c r="I1056">
        <v>2.78</v>
      </c>
      <c r="J1056">
        <v>55</v>
      </c>
      <c r="K1056">
        <f t="shared" ca="1" si="96"/>
        <v>0</v>
      </c>
      <c r="L1056" t="str">
        <f t="shared" si="97"/>
        <v>Average</v>
      </c>
      <c r="M1056" t="str">
        <f>VLOOKUP(D1056,'Faculty head'!$A$2:$B$5,2,FALSE)</f>
        <v>Dr. Sharma</v>
      </c>
      <c r="N1056" t="str">
        <f t="shared" si="98"/>
        <v>NO</v>
      </c>
      <c r="P1056" s="6" t="str">
        <f t="shared" si="99"/>
        <v>2024-2025</v>
      </c>
      <c r="S1056">
        <f t="shared" ca="1" si="100"/>
        <v>461</v>
      </c>
      <c r="T1056">
        <f t="shared" si="101"/>
        <v>2.78</v>
      </c>
    </row>
    <row r="1057" spans="1:20" x14ac:dyDescent="0.3">
      <c r="A1057" t="s">
        <v>2135</v>
      </c>
      <c r="B1057" t="s">
        <v>2136</v>
      </c>
      <c r="C1057" t="s">
        <v>57</v>
      </c>
      <c r="D1057" t="s">
        <v>62</v>
      </c>
      <c r="E1057" s="1">
        <v>45410</v>
      </c>
      <c r="F1057" t="s">
        <v>19</v>
      </c>
      <c r="G1057">
        <v>5115</v>
      </c>
      <c r="H1057">
        <v>6700</v>
      </c>
      <c r="I1057">
        <v>3.09</v>
      </c>
      <c r="J1057">
        <v>35</v>
      </c>
      <c r="K1057">
        <f t="shared" ca="1" si="96"/>
        <v>0</v>
      </c>
      <c r="L1057" t="str">
        <f t="shared" si="97"/>
        <v>Good</v>
      </c>
      <c r="M1057" t="str">
        <f>VLOOKUP(D1057,'Faculty head'!$A$2:$B$5,2,FALSE)</f>
        <v>Dr. Sinha</v>
      </c>
      <c r="N1057" t="str">
        <f t="shared" si="98"/>
        <v>YES</v>
      </c>
      <c r="P1057" s="6" t="str">
        <f t="shared" si="99"/>
        <v>2024-2025</v>
      </c>
      <c r="S1057">
        <f t="shared" ca="1" si="100"/>
        <v>501</v>
      </c>
      <c r="T1057">
        <f t="shared" si="101"/>
        <v>3.09</v>
      </c>
    </row>
    <row r="1058" spans="1:20" x14ac:dyDescent="0.3">
      <c r="A1058" t="s">
        <v>2137</v>
      </c>
      <c r="B1058" t="s">
        <v>2138</v>
      </c>
      <c r="C1058" t="s">
        <v>36</v>
      </c>
      <c r="D1058" t="s">
        <v>18</v>
      </c>
      <c r="E1058" s="1">
        <v>44963</v>
      </c>
      <c r="F1058" t="s">
        <v>14</v>
      </c>
      <c r="G1058">
        <v>8897</v>
      </c>
      <c r="H1058">
        <v>2452</v>
      </c>
      <c r="I1058">
        <v>3.51</v>
      </c>
      <c r="J1058">
        <v>90</v>
      </c>
      <c r="K1058">
        <f t="shared" ca="1" si="96"/>
        <v>948</v>
      </c>
      <c r="L1058" t="str">
        <f t="shared" si="97"/>
        <v>Excellent</v>
      </c>
      <c r="M1058" t="str">
        <f>VLOOKUP(D1058,'Faculty head'!$A$2:$B$5,2,FALSE)</f>
        <v>Dr. Roy</v>
      </c>
      <c r="N1058" t="str">
        <f t="shared" si="98"/>
        <v>NO</v>
      </c>
      <c r="P1058" s="6" t="str">
        <f t="shared" si="99"/>
        <v>2023-2024</v>
      </c>
      <c r="S1058" t="str">
        <f t="shared" ca="1" si="100"/>
        <v>0</v>
      </c>
      <c r="T1058">
        <f t="shared" si="101"/>
        <v>3.51</v>
      </c>
    </row>
    <row r="1059" spans="1:20" x14ac:dyDescent="0.3">
      <c r="A1059" t="s">
        <v>2139</v>
      </c>
      <c r="B1059" t="s">
        <v>2140</v>
      </c>
      <c r="C1059" t="s">
        <v>28</v>
      </c>
      <c r="D1059" t="s">
        <v>31</v>
      </c>
      <c r="E1059" s="1">
        <v>45408</v>
      </c>
      <c r="F1059" t="s">
        <v>14</v>
      </c>
      <c r="G1059">
        <v>10286</v>
      </c>
      <c r="H1059">
        <v>8637</v>
      </c>
      <c r="I1059">
        <v>2.17</v>
      </c>
      <c r="J1059">
        <v>76</v>
      </c>
      <c r="K1059">
        <f t="shared" ca="1" si="96"/>
        <v>503</v>
      </c>
      <c r="L1059" t="str">
        <f t="shared" si="97"/>
        <v>Average</v>
      </c>
      <c r="M1059" t="str">
        <f>VLOOKUP(D1059,'Faculty head'!$A$2:$B$5,2,FALSE)</f>
        <v>Dr. Sharma</v>
      </c>
      <c r="N1059" t="str">
        <f t="shared" si="98"/>
        <v>YES</v>
      </c>
      <c r="P1059" s="6" t="str">
        <f t="shared" si="99"/>
        <v>2024-2025</v>
      </c>
      <c r="S1059" t="str">
        <f t="shared" ca="1" si="100"/>
        <v>0</v>
      </c>
      <c r="T1059">
        <f t="shared" si="101"/>
        <v>2.17</v>
      </c>
    </row>
    <row r="1060" spans="1:20" x14ac:dyDescent="0.3">
      <c r="A1060" t="s">
        <v>2141</v>
      </c>
      <c r="B1060" t="s">
        <v>2142</v>
      </c>
      <c r="C1060" t="s">
        <v>22</v>
      </c>
      <c r="D1060" t="s">
        <v>31</v>
      </c>
      <c r="E1060" s="1">
        <v>45381</v>
      </c>
      <c r="F1060" t="s">
        <v>19</v>
      </c>
      <c r="G1060">
        <v>6792</v>
      </c>
      <c r="H1060">
        <v>999</v>
      </c>
      <c r="I1060">
        <v>2.19</v>
      </c>
      <c r="J1060">
        <v>6</v>
      </c>
      <c r="K1060">
        <f t="shared" ca="1" si="96"/>
        <v>0</v>
      </c>
      <c r="L1060" t="str">
        <f t="shared" si="97"/>
        <v>Average</v>
      </c>
      <c r="M1060" t="str">
        <f>VLOOKUP(D1060,'Faculty head'!$A$2:$B$5,2,FALSE)</f>
        <v>Dr. Sharma</v>
      </c>
      <c r="N1060" t="str">
        <f t="shared" si="98"/>
        <v>NO</v>
      </c>
      <c r="P1060" s="6" t="str">
        <f t="shared" si="99"/>
        <v>2024-2025</v>
      </c>
      <c r="S1060">
        <f t="shared" ca="1" si="100"/>
        <v>530</v>
      </c>
      <c r="T1060">
        <f t="shared" si="101"/>
        <v>2.19</v>
      </c>
    </row>
    <row r="1061" spans="1:20" x14ac:dyDescent="0.3">
      <c r="A1061" t="s">
        <v>2143</v>
      </c>
      <c r="B1061" t="s">
        <v>2144</v>
      </c>
      <c r="C1061" t="s">
        <v>25</v>
      </c>
      <c r="D1061" t="s">
        <v>62</v>
      </c>
      <c r="E1061" s="1">
        <v>44982</v>
      </c>
      <c r="F1061" t="s">
        <v>14</v>
      </c>
      <c r="G1061">
        <v>9636</v>
      </c>
      <c r="H1061">
        <v>8999</v>
      </c>
      <c r="I1061">
        <v>2.4900000000000002</v>
      </c>
      <c r="J1061">
        <v>46</v>
      </c>
      <c r="K1061">
        <f t="shared" ca="1" si="96"/>
        <v>929</v>
      </c>
      <c r="L1061" t="str">
        <f t="shared" si="97"/>
        <v>Average</v>
      </c>
      <c r="M1061" t="str">
        <f>VLOOKUP(D1061,'Faculty head'!$A$2:$B$5,2,FALSE)</f>
        <v>Dr. Sinha</v>
      </c>
      <c r="N1061" t="str">
        <f t="shared" si="98"/>
        <v>YES</v>
      </c>
      <c r="P1061" s="6" t="str">
        <f t="shared" si="99"/>
        <v>2023-2024</v>
      </c>
      <c r="S1061" t="str">
        <f t="shared" ca="1" si="100"/>
        <v>0</v>
      </c>
      <c r="T1061">
        <f t="shared" si="101"/>
        <v>2.4900000000000002</v>
      </c>
    </row>
    <row r="1062" spans="1:20" x14ac:dyDescent="0.3">
      <c r="A1062" t="s">
        <v>2145</v>
      </c>
      <c r="B1062" t="s">
        <v>2146</v>
      </c>
      <c r="C1062" t="s">
        <v>22</v>
      </c>
      <c r="D1062" t="s">
        <v>62</v>
      </c>
      <c r="E1062" s="1">
        <v>44564</v>
      </c>
      <c r="F1062" t="s">
        <v>14</v>
      </c>
      <c r="G1062">
        <v>14185</v>
      </c>
      <c r="H1062">
        <v>3785</v>
      </c>
      <c r="I1062">
        <v>3.14</v>
      </c>
      <c r="J1062">
        <v>84</v>
      </c>
      <c r="K1062">
        <f t="shared" ca="1" si="96"/>
        <v>1347</v>
      </c>
      <c r="L1062" t="str">
        <f t="shared" si="97"/>
        <v>Good</v>
      </c>
      <c r="M1062" t="str">
        <f>VLOOKUP(D1062,'Faculty head'!$A$2:$B$5,2,FALSE)</f>
        <v>Dr. Sinha</v>
      </c>
      <c r="N1062" t="str">
        <f t="shared" si="98"/>
        <v>NO</v>
      </c>
      <c r="P1062" s="6" t="str">
        <f t="shared" si="99"/>
        <v>2022-2023</v>
      </c>
      <c r="S1062" t="str">
        <f t="shared" ca="1" si="100"/>
        <v>0</v>
      </c>
      <c r="T1062">
        <f t="shared" si="101"/>
        <v>3.14</v>
      </c>
    </row>
    <row r="1063" spans="1:20" x14ac:dyDescent="0.3">
      <c r="A1063" t="s">
        <v>2147</v>
      </c>
      <c r="B1063" t="s">
        <v>2148</v>
      </c>
      <c r="C1063" t="s">
        <v>57</v>
      </c>
      <c r="D1063" t="s">
        <v>62</v>
      </c>
      <c r="E1063" s="1">
        <v>45091</v>
      </c>
      <c r="F1063" t="s">
        <v>14</v>
      </c>
      <c r="G1063">
        <v>13293</v>
      </c>
      <c r="H1063">
        <v>9628</v>
      </c>
      <c r="I1063">
        <v>2.66</v>
      </c>
      <c r="J1063">
        <v>99</v>
      </c>
      <c r="K1063">
        <f t="shared" ca="1" si="96"/>
        <v>820</v>
      </c>
      <c r="L1063" t="str">
        <f t="shared" si="97"/>
        <v>Average</v>
      </c>
      <c r="M1063" t="str">
        <f>VLOOKUP(D1063,'Faculty head'!$A$2:$B$5,2,FALSE)</f>
        <v>Dr. Sinha</v>
      </c>
      <c r="N1063" t="str">
        <f t="shared" si="98"/>
        <v>YES</v>
      </c>
      <c r="P1063" s="6" t="str">
        <f t="shared" si="99"/>
        <v>2023-2024</v>
      </c>
      <c r="S1063" t="str">
        <f t="shared" ca="1" si="100"/>
        <v>0</v>
      </c>
      <c r="T1063">
        <f t="shared" si="101"/>
        <v>2.66</v>
      </c>
    </row>
    <row r="1064" spans="1:20" x14ac:dyDescent="0.3">
      <c r="A1064" t="s">
        <v>2149</v>
      </c>
      <c r="B1064" t="s">
        <v>2150</v>
      </c>
      <c r="C1064" t="s">
        <v>57</v>
      </c>
      <c r="D1064" t="s">
        <v>18</v>
      </c>
      <c r="E1064" s="1">
        <v>45124</v>
      </c>
      <c r="F1064" t="s">
        <v>19</v>
      </c>
      <c r="G1064">
        <v>7446</v>
      </c>
      <c r="H1064">
        <v>4781</v>
      </c>
      <c r="I1064">
        <v>3.43</v>
      </c>
      <c r="J1064">
        <v>101</v>
      </c>
      <c r="K1064">
        <f t="shared" ca="1" si="96"/>
        <v>0</v>
      </c>
      <c r="L1064" t="str">
        <f t="shared" si="97"/>
        <v>Good</v>
      </c>
      <c r="M1064" t="str">
        <f>VLOOKUP(D1064,'Faculty head'!$A$2:$B$5,2,FALSE)</f>
        <v>Dr. Roy</v>
      </c>
      <c r="N1064" t="str">
        <f t="shared" si="98"/>
        <v>YES</v>
      </c>
      <c r="P1064" s="6" t="str">
        <f t="shared" si="99"/>
        <v>2023-2024</v>
      </c>
      <c r="S1064">
        <f t="shared" ca="1" si="100"/>
        <v>787</v>
      </c>
      <c r="T1064">
        <f t="shared" si="101"/>
        <v>3.43</v>
      </c>
    </row>
    <row r="1065" spans="1:20" x14ac:dyDescent="0.3">
      <c r="A1065" t="s">
        <v>2151</v>
      </c>
      <c r="B1065" t="s">
        <v>2152</v>
      </c>
      <c r="C1065" t="s">
        <v>28</v>
      </c>
      <c r="D1065" t="s">
        <v>62</v>
      </c>
      <c r="E1065" s="1">
        <v>44849</v>
      </c>
      <c r="F1065" t="s">
        <v>14</v>
      </c>
      <c r="G1065">
        <v>11119</v>
      </c>
      <c r="H1065">
        <v>8712</v>
      </c>
      <c r="I1065">
        <v>3.96</v>
      </c>
      <c r="J1065">
        <v>103</v>
      </c>
      <c r="K1065">
        <f t="shared" ca="1" si="96"/>
        <v>1062</v>
      </c>
      <c r="L1065" t="str">
        <f t="shared" si="97"/>
        <v>Excellent</v>
      </c>
      <c r="M1065" t="str">
        <f>VLOOKUP(D1065,'Faculty head'!$A$2:$B$5,2,FALSE)</f>
        <v>Dr. Sinha</v>
      </c>
      <c r="N1065" t="str">
        <f t="shared" si="98"/>
        <v>YES</v>
      </c>
      <c r="P1065" s="6" t="str">
        <f t="shared" si="99"/>
        <v>2022-2023</v>
      </c>
      <c r="S1065" t="str">
        <f t="shared" ca="1" si="100"/>
        <v>0</v>
      </c>
      <c r="T1065">
        <f t="shared" si="101"/>
        <v>3.96</v>
      </c>
    </row>
    <row r="1066" spans="1:20" x14ac:dyDescent="0.3">
      <c r="A1066" t="s">
        <v>2153</v>
      </c>
      <c r="B1066" t="s">
        <v>2154</v>
      </c>
      <c r="C1066" t="s">
        <v>36</v>
      </c>
      <c r="D1066" t="s">
        <v>18</v>
      </c>
      <c r="E1066" s="1">
        <v>44806</v>
      </c>
      <c r="F1066" t="s">
        <v>14</v>
      </c>
      <c r="G1066">
        <v>13651</v>
      </c>
      <c r="H1066">
        <v>6144</v>
      </c>
      <c r="I1066">
        <v>3.84</v>
      </c>
      <c r="J1066">
        <v>76</v>
      </c>
      <c r="K1066">
        <f t="shared" ca="1" si="96"/>
        <v>1105</v>
      </c>
      <c r="L1066" t="str">
        <f t="shared" si="97"/>
        <v>Excellent</v>
      </c>
      <c r="M1066" t="str">
        <f>VLOOKUP(D1066,'Faculty head'!$A$2:$B$5,2,FALSE)</f>
        <v>Dr. Roy</v>
      </c>
      <c r="N1066" t="str">
        <f t="shared" si="98"/>
        <v>NO</v>
      </c>
      <c r="P1066" s="6" t="str">
        <f t="shared" si="99"/>
        <v>2022-2023</v>
      </c>
      <c r="S1066" t="str">
        <f t="shared" ca="1" si="100"/>
        <v>0</v>
      </c>
      <c r="T1066">
        <f t="shared" si="101"/>
        <v>3.84</v>
      </c>
    </row>
    <row r="1067" spans="1:20" x14ac:dyDescent="0.3">
      <c r="A1067" t="s">
        <v>2155</v>
      </c>
      <c r="B1067" t="s">
        <v>2156</v>
      </c>
      <c r="C1067" t="s">
        <v>12</v>
      </c>
      <c r="D1067" t="s">
        <v>62</v>
      </c>
      <c r="E1067" s="1">
        <v>44714</v>
      </c>
      <c r="F1067" t="s">
        <v>14</v>
      </c>
      <c r="G1067">
        <v>4701</v>
      </c>
      <c r="H1067">
        <v>5681</v>
      </c>
      <c r="I1067">
        <v>2.84</v>
      </c>
      <c r="J1067">
        <v>44</v>
      </c>
      <c r="K1067">
        <f t="shared" ca="1" si="96"/>
        <v>1197</v>
      </c>
      <c r="L1067" t="str">
        <f t="shared" si="97"/>
        <v>Average</v>
      </c>
      <c r="M1067" t="str">
        <f>VLOOKUP(D1067,'Faculty head'!$A$2:$B$5,2,FALSE)</f>
        <v>Dr. Sinha</v>
      </c>
      <c r="N1067" t="str">
        <f t="shared" si="98"/>
        <v>YES</v>
      </c>
      <c r="P1067" s="6" t="str">
        <f t="shared" si="99"/>
        <v>2022-2023</v>
      </c>
      <c r="S1067" t="str">
        <f t="shared" ca="1" si="100"/>
        <v>0</v>
      </c>
      <c r="T1067">
        <f t="shared" si="101"/>
        <v>2.84</v>
      </c>
    </row>
    <row r="1068" spans="1:20" x14ac:dyDescent="0.3">
      <c r="A1068" t="s">
        <v>2157</v>
      </c>
      <c r="B1068" t="s">
        <v>2158</v>
      </c>
      <c r="C1068" t="s">
        <v>17</v>
      </c>
      <c r="D1068" t="s">
        <v>62</v>
      </c>
      <c r="E1068" s="1">
        <v>45395</v>
      </c>
      <c r="F1068" t="s">
        <v>39</v>
      </c>
      <c r="G1068">
        <v>9016</v>
      </c>
      <c r="H1068">
        <v>7292</v>
      </c>
      <c r="I1068">
        <v>2.7</v>
      </c>
      <c r="J1068">
        <v>5</v>
      </c>
      <c r="K1068">
        <f t="shared" ca="1" si="96"/>
        <v>0</v>
      </c>
      <c r="L1068" t="str">
        <f t="shared" si="97"/>
        <v>Average</v>
      </c>
      <c r="M1068" t="str">
        <f>VLOOKUP(D1068,'Faculty head'!$A$2:$B$5,2,FALSE)</f>
        <v>Dr. Sinha</v>
      </c>
      <c r="N1068" t="str">
        <f t="shared" si="98"/>
        <v>YES</v>
      </c>
      <c r="P1068" s="6" t="str">
        <f t="shared" si="99"/>
        <v>2024-2025</v>
      </c>
      <c r="S1068" t="str">
        <f t="shared" ca="1" si="100"/>
        <v>0</v>
      </c>
      <c r="T1068">
        <f t="shared" si="101"/>
        <v>2.7</v>
      </c>
    </row>
    <row r="1069" spans="1:20" x14ac:dyDescent="0.3">
      <c r="A1069" t="s">
        <v>2159</v>
      </c>
      <c r="B1069" t="s">
        <v>2160</v>
      </c>
      <c r="C1069" t="s">
        <v>54</v>
      </c>
      <c r="D1069" t="s">
        <v>18</v>
      </c>
      <c r="E1069" s="1">
        <v>45120</v>
      </c>
      <c r="F1069" t="s">
        <v>19</v>
      </c>
      <c r="G1069">
        <v>6208</v>
      </c>
      <c r="H1069">
        <v>6067</v>
      </c>
      <c r="I1069">
        <v>3.75</v>
      </c>
      <c r="J1069">
        <v>93</v>
      </c>
      <c r="K1069">
        <f t="shared" ca="1" si="96"/>
        <v>0</v>
      </c>
      <c r="L1069" t="str">
        <f t="shared" si="97"/>
        <v>Excellent</v>
      </c>
      <c r="M1069" t="str">
        <f>VLOOKUP(D1069,'Faculty head'!$A$2:$B$5,2,FALSE)</f>
        <v>Dr. Roy</v>
      </c>
      <c r="N1069" t="str">
        <f t="shared" si="98"/>
        <v>YES</v>
      </c>
      <c r="P1069" s="6" t="str">
        <f t="shared" si="99"/>
        <v>2023-2024</v>
      </c>
      <c r="S1069">
        <f t="shared" ca="1" si="100"/>
        <v>791</v>
      </c>
      <c r="T1069">
        <f t="shared" si="101"/>
        <v>3.75</v>
      </c>
    </row>
    <row r="1070" spans="1:20" x14ac:dyDescent="0.3">
      <c r="A1070" t="s">
        <v>2161</v>
      </c>
      <c r="B1070" t="s">
        <v>2162</v>
      </c>
      <c r="C1070" t="s">
        <v>28</v>
      </c>
      <c r="D1070" t="s">
        <v>13</v>
      </c>
      <c r="E1070" s="1">
        <v>45090</v>
      </c>
      <c r="F1070" t="s">
        <v>19</v>
      </c>
      <c r="G1070">
        <v>5697</v>
      </c>
      <c r="H1070">
        <v>3573</v>
      </c>
      <c r="I1070">
        <v>3.77</v>
      </c>
      <c r="J1070">
        <v>79</v>
      </c>
      <c r="K1070">
        <f t="shared" ca="1" si="96"/>
        <v>0</v>
      </c>
      <c r="L1070" t="str">
        <f t="shared" si="97"/>
        <v>Excellent</v>
      </c>
      <c r="M1070" t="str">
        <f>VLOOKUP(D1070,'Faculty head'!$A$2:$B$5,2,FALSE)</f>
        <v xml:space="preserve"> Dr. Mehta</v>
      </c>
      <c r="N1070" t="str">
        <f t="shared" si="98"/>
        <v>YES</v>
      </c>
      <c r="P1070" s="6" t="str">
        <f t="shared" si="99"/>
        <v>2023-2024</v>
      </c>
      <c r="S1070">
        <f t="shared" ca="1" si="100"/>
        <v>821</v>
      </c>
      <c r="T1070">
        <f t="shared" si="101"/>
        <v>3.77</v>
      </c>
    </row>
    <row r="1071" spans="1:20" x14ac:dyDescent="0.3">
      <c r="A1071" t="s">
        <v>2163</v>
      </c>
      <c r="B1071" t="s">
        <v>2164</v>
      </c>
      <c r="C1071" t="s">
        <v>22</v>
      </c>
      <c r="D1071" t="s">
        <v>31</v>
      </c>
      <c r="E1071" s="1">
        <v>44568</v>
      </c>
      <c r="F1071" t="s">
        <v>14</v>
      </c>
      <c r="G1071">
        <v>14742</v>
      </c>
      <c r="H1071">
        <v>445</v>
      </c>
      <c r="I1071">
        <v>2.5499999999999998</v>
      </c>
      <c r="J1071">
        <v>6</v>
      </c>
      <c r="K1071">
        <f t="shared" ca="1" si="96"/>
        <v>1343</v>
      </c>
      <c r="L1071" t="str">
        <f t="shared" si="97"/>
        <v>Average</v>
      </c>
      <c r="M1071" t="str">
        <f>VLOOKUP(D1071,'Faculty head'!$A$2:$B$5,2,FALSE)</f>
        <v>Dr. Sharma</v>
      </c>
      <c r="N1071" t="str">
        <f t="shared" si="98"/>
        <v>NO</v>
      </c>
      <c r="P1071" s="6" t="str">
        <f t="shared" si="99"/>
        <v>2022-2023</v>
      </c>
      <c r="S1071" t="str">
        <f t="shared" ca="1" si="100"/>
        <v>0</v>
      </c>
      <c r="T1071">
        <f t="shared" si="101"/>
        <v>2.5499999999999998</v>
      </c>
    </row>
    <row r="1072" spans="1:20" x14ac:dyDescent="0.3">
      <c r="A1072" t="s">
        <v>2165</v>
      </c>
      <c r="B1072" t="s">
        <v>2166</v>
      </c>
      <c r="C1072" t="s">
        <v>54</v>
      </c>
      <c r="D1072" t="s">
        <v>62</v>
      </c>
      <c r="E1072" s="1">
        <v>44740</v>
      </c>
      <c r="F1072" t="s">
        <v>19</v>
      </c>
      <c r="G1072">
        <v>2296</v>
      </c>
      <c r="H1072">
        <v>325</v>
      </c>
      <c r="I1072">
        <v>2.64</v>
      </c>
      <c r="J1072">
        <v>71</v>
      </c>
      <c r="K1072">
        <f t="shared" ca="1" si="96"/>
        <v>0</v>
      </c>
      <c r="L1072" t="str">
        <f t="shared" si="97"/>
        <v>Average</v>
      </c>
      <c r="M1072" t="str">
        <f>VLOOKUP(D1072,'Faculty head'!$A$2:$B$5,2,FALSE)</f>
        <v>Dr. Sinha</v>
      </c>
      <c r="N1072" t="str">
        <f t="shared" si="98"/>
        <v>NO</v>
      </c>
      <c r="P1072" s="6" t="str">
        <f t="shared" si="99"/>
        <v>2022-2023</v>
      </c>
      <c r="S1072">
        <f t="shared" ca="1" si="100"/>
        <v>1171</v>
      </c>
      <c r="T1072">
        <f t="shared" si="101"/>
        <v>2.64</v>
      </c>
    </row>
    <row r="1073" spans="1:20" x14ac:dyDescent="0.3">
      <c r="A1073" t="s">
        <v>2167</v>
      </c>
      <c r="B1073" t="s">
        <v>2168</v>
      </c>
      <c r="C1073" t="s">
        <v>57</v>
      </c>
      <c r="D1073" t="s">
        <v>62</v>
      </c>
      <c r="E1073" s="1">
        <v>45231</v>
      </c>
      <c r="F1073" t="s">
        <v>14</v>
      </c>
      <c r="G1073">
        <v>10330</v>
      </c>
      <c r="H1073">
        <v>5973</v>
      </c>
      <c r="I1073">
        <v>2.65</v>
      </c>
      <c r="J1073">
        <v>50</v>
      </c>
      <c r="K1073">
        <f t="shared" ca="1" si="96"/>
        <v>680</v>
      </c>
      <c r="L1073" t="str">
        <f t="shared" si="97"/>
        <v>Average</v>
      </c>
      <c r="M1073" t="str">
        <f>VLOOKUP(D1073,'Faculty head'!$A$2:$B$5,2,FALSE)</f>
        <v>Dr. Sinha</v>
      </c>
      <c r="N1073" t="str">
        <f t="shared" si="98"/>
        <v>YES</v>
      </c>
      <c r="P1073" s="6" t="str">
        <f t="shared" si="99"/>
        <v>2023-2024</v>
      </c>
      <c r="S1073" t="str">
        <f t="shared" ca="1" si="100"/>
        <v>0</v>
      </c>
      <c r="T1073">
        <f t="shared" si="101"/>
        <v>2.65</v>
      </c>
    </row>
    <row r="1074" spans="1:20" x14ac:dyDescent="0.3">
      <c r="A1074" t="s">
        <v>2169</v>
      </c>
      <c r="B1074" t="s">
        <v>2170</v>
      </c>
      <c r="C1074" t="s">
        <v>28</v>
      </c>
      <c r="D1074" t="s">
        <v>13</v>
      </c>
      <c r="E1074" s="1">
        <v>45271</v>
      </c>
      <c r="F1074" t="s">
        <v>39</v>
      </c>
      <c r="G1074">
        <v>2000</v>
      </c>
      <c r="H1074">
        <v>8608</v>
      </c>
      <c r="I1074">
        <v>3.95</v>
      </c>
      <c r="J1074">
        <v>2</v>
      </c>
      <c r="K1074">
        <f t="shared" ca="1" si="96"/>
        <v>0</v>
      </c>
      <c r="L1074" t="str">
        <f t="shared" si="97"/>
        <v>Excellent</v>
      </c>
      <c r="M1074" t="str">
        <f>VLOOKUP(D1074,'Faculty head'!$A$2:$B$5,2,FALSE)</f>
        <v xml:space="preserve"> Dr. Mehta</v>
      </c>
      <c r="N1074" t="str">
        <f t="shared" si="98"/>
        <v>YES</v>
      </c>
      <c r="P1074" s="6" t="str">
        <f t="shared" si="99"/>
        <v>2023-2024</v>
      </c>
      <c r="S1074" t="str">
        <f t="shared" ca="1" si="100"/>
        <v>0</v>
      </c>
      <c r="T1074">
        <f t="shared" si="101"/>
        <v>3.95</v>
      </c>
    </row>
    <row r="1075" spans="1:20" x14ac:dyDescent="0.3">
      <c r="A1075" t="s">
        <v>2171</v>
      </c>
      <c r="B1075" t="s">
        <v>2172</v>
      </c>
      <c r="C1075" t="s">
        <v>57</v>
      </c>
      <c r="D1075" t="s">
        <v>18</v>
      </c>
      <c r="E1075" s="1">
        <v>44982</v>
      </c>
      <c r="F1075" t="s">
        <v>19</v>
      </c>
      <c r="G1075">
        <v>8970</v>
      </c>
      <c r="H1075">
        <v>6430</v>
      </c>
      <c r="I1075">
        <v>2.04</v>
      </c>
      <c r="J1075">
        <v>97</v>
      </c>
      <c r="K1075">
        <f t="shared" ca="1" si="96"/>
        <v>0</v>
      </c>
      <c r="L1075" t="str">
        <f t="shared" si="97"/>
        <v>Average</v>
      </c>
      <c r="M1075" t="str">
        <f>VLOOKUP(D1075,'Faculty head'!$A$2:$B$5,2,FALSE)</f>
        <v>Dr. Roy</v>
      </c>
      <c r="N1075" t="str">
        <f t="shared" si="98"/>
        <v>YES</v>
      </c>
      <c r="P1075" s="6" t="str">
        <f t="shared" si="99"/>
        <v>2023-2024</v>
      </c>
      <c r="S1075">
        <f t="shared" ca="1" si="100"/>
        <v>929</v>
      </c>
      <c r="T1075">
        <f t="shared" si="101"/>
        <v>2.04</v>
      </c>
    </row>
    <row r="1076" spans="1:20" x14ac:dyDescent="0.3">
      <c r="A1076" t="s">
        <v>2173</v>
      </c>
      <c r="B1076" t="s">
        <v>2174</v>
      </c>
      <c r="C1076" t="s">
        <v>57</v>
      </c>
      <c r="D1076" t="s">
        <v>18</v>
      </c>
      <c r="E1076" s="1">
        <v>45126</v>
      </c>
      <c r="F1076" t="s">
        <v>19</v>
      </c>
      <c r="G1076">
        <v>5560</v>
      </c>
      <c r="H1076">
        <v>6629</v>
      </c>
      <c r="I1076">
        <v>2.4700000000000002</v>
      </c>
      <c r="J1076">
        <v>66</v>
      </c>
      <c r="K1076">
        <f t="shared" ca="1" si="96"/>
        <v>0</v>
      </c>
      <c r="L1076" t="str">
        <f t="shared" si="97"/>
        <v>Average</v>
      </c>
      <c r="M1076" t="str">
        <f>VLOOKUP(D1076,'Faculty head'!$A$2:$B$5,2,FALSE)</f>
        <v>Dr. Roy</v>
      </c>
      <c r="N1076" t="str">
        <f t="shared" si="98"/>
        <v>YES</v>
      </c>
      <c r="P1076" s="6" t="str">
        <f t="shared" si="99"/>
        <v>2023-2024</v>
      </c>
      <c r="S1076">
        <f t="shared" ca="1" si="100"/>
        <v>785</v>
      </c>
      <c r="T1076">
        <f t="shared" si="101"/>
        <v>2.4700000000000002</v>
      </c>
    </row>
    <row r="1077" spans="1:20" x14ac:dyDescent="0.3">
      <c r="A1077" t="s">
        <v>2175</v>
      </c>
      <c r="B1077" t="s">
        <v>2176</v>
      </c>
      <c r="C1077" t="s">
        <v>12</v>
      </c>
      <c r="D1077" t="s">
        <v>13</v>
      </c>
      <c r="E1077" s="1">
        <v>45196</v>
      </c>
      <c r="F1077" t="s">
        <v>14</v>
      </c>
      <c r="G1077">
        <v>7903</v>
      </c>
      <c r="H1077">
        <v>897</v>
      </c>
      <c r="I1077">
        <v>2.0699999999999998</v>
      </c>
      <c r="J1077">
        <v>110</v>
      </c>
      <c r="K1077">
        <f t="shared" ca="1" si="96"/>
        <v>715</v>
      </c>
      <c r="L1077" t="str">
        <f t="shared" si="97"/>
        <v>Average</v>
      </c>
      <c r="M1077" t="str">
        <f>VLOOKUP(D1077,'Faculty head'!$A$2:$B$5,2,FALSE)</f>
        <v xml:space="preserve"> Dr. Mehta</v>
      </c>
      <c r="N1077" t="str">
        <f t="shared" si="98"/>
        <v>NO</v>
      </c>
      <c r="P1077" s="6" t="str">
        <f t="shared" si="99"/>
        <v>2023-2024</v>
      </c>
      <c r="S1077" t="str">
        <f t="shared" ca="1" si="100"/>
        <v>0</v>
      </c>
      <c r="T1077">
        <f t="shared" si="101"/>
        <v>2.0699999999999998</v>
      </c>
    </row>
    <row r="1078" spans="1:20" x14ac:dyDescent="0.3">
      <c r="A1078" t="s">
        <v>2177</v>
      </c>
      <c r="B1078" t="s">
        <v>2178</v>
      </c>
      <c r="C1078" t="s">
        <v>57</v>
      </c>
      <c r="D1078" t="s">
        <v>31</v>
      </c>
      <c r="E1078" s="1">
        <v>45104</v>
      </c>
      <c r="F1078" t="s">
        <v>14</v>
      </c>
      <c r="G1078">
        <v>4119</v>
      </c>
      <c r="H1078">
        <v>8833</v>
      </c>
      <c r="I1078">
        <v>3.31</v>
      </c>
      <c r="J1078">
        <v>74</v>
      </c>
      <c r="K1078">
        <f t="shared" ca="1" si="96"/>
        <v>807</v>
      </c>
      <c r="L1078" t="str">
        <f t="shared" si="97"/>
        <v>Good</v>
      </c>
      <c r="M1078" t="str">
        <f>VLOOKUP(D1078,'Faculty head'!$A$2:$B$5,2,FALSE)</f>
        <v>Dr. Sharma</v>
      </c>
      <c r="N1078" t="str">
        <f t="shared" si="98"/>
        <v>YES</v>
      </c>
      <c r="P1078" s="6" t="str">
        <f t="shared" si="99"/>
        <v>2023-2024</v>
      </c>
      <c r="S1078" t="str">
        <f t="shared" ca="1" si="100"/>
        <v>0</v>
      </c>
      <c r="T1078">
        <f t="shared" si="101"/>
        <v>3.31</v>
      </c>
    </row>
    <row r="1079" spans="1:20" x14ac:dyDescent="0.3">
      <c r="A1079" t="s">
        <v>2179</v>
      </c>
      <c r="B1079" t="s">
        <v>2180</v>
      </c>
      <c r="C1079" t="s">
        <v>28</v>
      </c>
      <c r="D1079" t="s">
        <v>62</v>
      </c>
      <c r="E1079" s="1">
        <v>45378</v>
      </c>
      <c r="F1079" t="s">
        <v>39</v>
      </c>
      <c r="G1079">
        <v>7853</v>
      </c>
      <c r="H1079">
        <v>2032</v>
      </c>
      <c r="I1079">
        <v>3.33</v>
      </c>
      <c r="J1079">
        <v>96</v>
      </c>
      <c r="K1079">
        <f t="shared" ca="1" si="96"/>
        <v>0</v>
      </c>
      <c r="L1079" t="str">
        <f t="shared" si="97"/>
        <v>Good</v>
      </c>
      <c r="M1079" t="str">
        <f>VLOOKUP(D1079,'Faculty head'!$A$2:$B$5,2,FALSE)</f>
        <v>Dr. Sinha</v>
      </c>
      <c r="N1079" t="str">
        <f t="shared" si="98"/>
        <v>NO</v>
      </c>
      <c r="P1079" s="6" t="str">
        <f t="shared" si="99"/>
        <v>2024-2025</v>
      </c>
      <c r="S1079" t="str">
        <f t="shared" ca="1" si="100"/>
        <v>0</v>
      </c>
      <c r="T1079">
        <f t="shared" si="101"/>
        <v>3.33</v>
      </c>
    </row>
    <row r="1080" spans="1:20" x14ac:dyDescent="0.3">
      <c r="A1080" t="s">
        <v>2181</v>
      </c>
      <c r="B1080" t="s">
        <v>2182</v>
      </c>
      <c r="C1080" t="s">
        <v>12</v>
      </c>
      <c r="D1080" t="s">
        <v>13</v>
      </c>
      <c r="E1080" s="1">
        <v>44918</v>
      </c>
      <c r="F1080" t="s">
        <v>39</v>
      </c>
      <c r="G1080">
        <v>7107</v>
      </c>
      <c r="H1080">
        <v>1911</v>
      </c>
      <c r="I1080">
        <v>2.87</v>
      </c>
      <c r="J1080">
        <v>73</v>
      </c>
      <c r="K1080">
        <f t="shared" ca="1" si="96"/>
        <v>0</v>
      </c>
      <c r="L1080" t="str">
        <f t="shared" si="97"/>
        <v>Average</v>
      </c>
      <c r="M1080" t="str">
        <f>VLOOKUP(D1080,'Faculty head'!$A$2:$B$5,2,FALSE)</f>
        <v xml:space="preserve"> Dr. Mehta</v>
      </c>
      <c r="N1080" t="str">
        <f t="shared" si="98"/>
        <v>NO</v>
      </c>
      <c r="P1080" s="6" t="str">
        <f t="shared" si="99"/>
        <v>2022-2023</v>
      </c>
      <c r="S1080" t="str">
        <f t="shared" ca="1" si="100"/>
        <v>0</v>
      </c>
      <c r="T1080">
        <f t="shared" si="101"/>
        <v>2.87</v>
      </c>
    </row>
    <row r="1081" spans="1:20" x14ac:dyDescent="0.3">
      <c r="A1081" t="s">
        <v>2183</v>
      </c>
      <c r="B1081" t="s">
        <v>2184</v>
      </c>
      <c r="C1081" t="s">
        <v>17</v>
      </c>
      <c r="D1081" t="s">
        <v>18</v>
      </c>
      <c r="E1081" s="1">
        <v>45385</v>
      </c>
      <c r="F1081" t="s">
        <v>14</v>
      </c>
      <c r="G1081">
        <v>3245</v>
      </c>
      <c r="H1081">
        <v>6823</v>
      </c>
      <c r="I1081">
        <v>2.5</v>
      </c>
      <c r="J1081">
        <v>16</v>
      </c>
      <c r="K1081">
        <f t="shared" ca="1" si="96"/>
        <v>526</v>
      </c>
      <c r="L1081" t="str">
        <f t="shared" si="97"/>
        <v>Average</v>
      </c>
      <c r="M1081" t="str">
        <f>VLOOKUP(D1081,'Faculty head'!$A$2:$B$5,2,FALSE)</f>
        <v>Dr. Roy</v>
      </c>
      <c r="N1081" t="str">
        <f t="shared" si="98"/>
        <v>YES</v>
      </c>
      <c r="P1081" s="6" t="str">
        <f t="shared" si="99"/>
        <v>2024-2025</v>
      </c>
      <c r="S1081" t="str">
        <f t="shared" ca="1" si="100"/>
        <v>0</v>
      </c>
      <c r="T1081">
        <f t="shared" si="101"/>
        <v>2.5</v>
      </c>
    </row>
    <row r="1082" spans="1:20" x14ac:dyDescent="0.3">
      <c r="A1082" t="s">
        <v>2185</v>
      </c>
      <c r="B1082" t="s">
        <v>2186</v>
      </c>
      <c r="C1082" t="s">
        <v>17</v>
      </c>
      <c r="D1082" t="s">
        <v>13</v>
      </c>
      <c r="E1082" s="1">
        <v>45387</v>
      </c>
      <c r="F1082" t="s">
        <v>14</v>
      </c>
      <c r="G1082">
        <v>4892</v>
      </c>
      <c r="H1082">
        <v>7034</v>
      </c>
      <c r="I1082">
        <v>3.83</v>
      </c>
      <c r="J1082">
        <v>43</v>
      </c>
      <c r="K1082">
        <f t="shared" ca="1" si="96"/>
        <v>524</v>
      </c>
      <c r="L1082" t="str">
        <f t="shared" si="97"/>
        <v>Excellent</v>
      </c>
      <c r="M1082" t="str">
        <f>VLOOKUP(D1082,'Faculty head'!$A$2:$B$5,2,FALSE)</f>
        <v xml:space="preserve"> Dr. Mehta</v>
      </c>
      <c r="N1082" t="str">
        <f t="shared" si="98"/>
        <v>YES</v>
      </c>
      <c r="P1082" s="6" t="str">
        <f t="shared" si="99"/>
        <v>2024-2025</v>
      </c>
      <c r="S1082" t="str">
        <f t="shared" ca="1" si="100"/>
        <v>0</v>
      </c>
      <c r="T1082">
        <f t="shared" si="101"/>
        <v>3.83</v>
      </c>
    </row>
    <row r="1083" spans="1:20" x14ac:dyDescent="0.3">
      <c r="A1083" t="s">
        <v>2187</v>
      </c>
      <c r="B1083" t="s">
        <v>2188</v>
      </c>
      <c r="C1083" t="s">
        <v>54</v>
      </c>
      <c r="D1083" t="s">
        <v>62</v>
      </c>
      <c r="E1083" s="1">
        <v>44846</v>
      </c>
      <c r="F1083" t="s">
        <v>14</v>
      </c>
      <c r="G1083">
        <v>5130</v>
      </c>
      <c r="H1083">
        <v>9628</v>
      </c>
      <c r="I1083">
        <v>2.56</v>
      </c>
      <c r="J1083">
        <v>113</v>
      </c>
      <c r="K1083">
        <f t="shared" ca="1" si="96"/>
        <v>1065</v>
      </c>
      <c r="L1083" t="str">
        <f t="shared" si="97"/>
        <v>Average</v>
      </c>
      <c r="M1083" t="str">
        <f>VLOOKUP(D1083,'Faculty head'!$A$2:$B$5,2,FALSE)</f>
        <v>Dr. Sinha</v>
      </c>
      <c r="N1083" t="str">
        <f t="shared" si="98"/>
        <v>YES</v>
      </c>
      <c r="P1083" s="6" t="str">
        <f t="shared" si="99"/>
        <v>2022-2023</v>
      </c>
      <c r="S1083" t="str">
        <f t="shared" ca="1" si="100"/>
        <v>0</v>
      </c>
      <c r="T1083">
        <f t="shared" si="101"/>
        <v>2.56</v>
      </c>
    </row>
    <row r="1084" spans="1:20" x14ac:dyDescent="0.3">
      <c r="A1084" t="s">
        <v>2189</v>
      </c>
      <c r="B1084" t="s">
        <v>2190</v>
      </c>
      <c r="C1084" t="s">
        <v>25</v>
      </c>
      <c r="D1084" t="s">
        <v>62</v>
      </c>
      <c r="E1084" s="1">
        <v>44831</v>
      </c>
      <c r="F1084" t="s">
        <v>14</v>
      </c>
      <c r="G1084">
        <v>12773</v>
      </c>
      <c r="H1084">
        <v>1546</v>
      </c>
      <c r="I1084">
        <v>3.89</v>
      </c>
      <c r="J1084">
        <v>96</v>
      </c>
      <c r="K1084">
        <f t="shared" ca="1" si="96"/>
        <v>1080</v>
      </c>
      <c r="L1084" t="str">
        <f t="shared" si="97"/>
        <v>Excellent</v>
      </c>
      <c r="M1084" t="str">
        <f>VLOOKUP(D1084,'Faculty head'!$A$2:$B$5,2,FALSE)</f>
        <v>Dr. Sinha</v>
      </c>
      <c r="N1084" t="str">
        <f t="shared" si="98"/>
        <v>NO</v>
      </c>
      <c r="P1084" s="6" t="str">
        <f t="shared" si="99"/>
        <v>2022-2023</v>
      </c>
      <c r="S1084" t="str">
        <f t="shared" ca="1" si="100"/>
        <v>0</v>
      </c>
      <c r="T1084">
        <f t="shared" si="101"/>
        <v>3.89</v>
      </c>
    </row>
    <row r="1085" spans="1:20" x14ac:dyDescent="0.3">
      <c r="A1085" t="s">
        <v>2191</v>
      </c>
      <c r="B1085" t="s">
        <v>2192</v>
      </c>
      <c r="C1085" t="s">
        <v>54</v>
      </c>
      <c r="D1085" t="s">
        <v>18</v>
      </c>
      <c r="E1085" s="1">
        <v>44758</v>
      </c>
      <c r="F1085" t="s">
        <v>19</v>
      </c>
      <c r="G1085">
        <v>11415</v>
      </c>
      <c r="H1085">
        <v>2626</v>
      </c>
      <c r="I1085">
        <v>3.4</v>
      </c>
      <c r="J1085">
        <v>5</v>
      </c>
      <c r="K1085">
        <f t="shared" ca="1" si="96"/>
        <v>0</v>
      </c>
      <c r="L1085" t="str">
        <f t="shared" si="97"/>
        <v>Good</v>
      </c>
      <c r="M1085" t="str">
        <f>VLOOKUP(D1085,'Faculty head'!$A$2:$B$5,2,FALSE)</f>
        <v>Dr. Roy</v>
      </c>
      <c r="N1085" t="str">
        <f t="shared" si="98"/>
        <v>NO</v>
      </c>
      <c r="P1085" s="6" t="str">
        <f t="shared" si="99"/>
        <v>2022-2023</v>
      </c>
      <c r="S1085">
        <f t="shared" ca="1" si="100"/>
        <v>1153</v>
      </c>
      <c r="T1085">
        <f t="shared" si="101"/>
        <v>3.4</v>
      </c>
    </row>
    <row r="1086" spans="1:20" x14ac:dyDescent="0.3">
      <c r="A1086" t="s">
        <v>2193</v>
      </c>
      <c r="B1086" t="s">
        <v>2194</v>
      </c>
      <c r="C1086" t="s">
        <v>54</v>
      </c>
      <c r="D1086" t="s">
        <v>62</v>
      </c>
      <c r="E1086" s="1">
        <v>44772</v>
      </c>
      <c r="F1086" t="s">
        <v>14</v>
      </c>
      <c r="G1086">
        <v>8463</v>
      </c>
      <c r="H1086">
        <v>6739</v>
      </c>
      <c r="I1086">
        <v>3.87</v>
      </c>
      <c r="J1086">
        <v>33</v>
      </c>
      <c r="K1086">
        <f t="shared" ca="1" si="96"/>
        <v>1139</v>
      </c>
      <c r="L1086" t="str">
        <f t="shared" si="97"/>
        <v>Excellent</v>
      </c>
      <c r="M1086" t="str">
        <f>VLOOKUP(D1086,'Faculty head'!$A$2:$B$5,2,FALSE)</f>
        <v>Dr. Sinha</v>
      </c>
      <c r="N1086" t="str">
        <f t="shared" si="98"/>
        <v>YES</v>
      </c>
      <c r="P1086" s="6" t="str">
        <f t="shared" si="99"/>
        <v>2022-2023</v>
      </c>
      <c r="S1086" t="str">
        <f t="shared" ca="1" si="100"/>
        <v>0</v>
      </c>
      <c r="T1086">
        <f t="shared" si="101"/>
        <v>3.87</v>
      </c>
    </row>
    <row r="1087" spans="1:20" x14ac:dyDescent="0.3">
      <c r="A1087" t="s">
        <v>2195</v>
      </c>
      <c r="B1087" t="s">
        <v>2196</v>
      </c>
      <c r="C1087" t="s">
        <v>36</v>
      </c>
      <c r="D1087" t="s">
        <v>62</v>
      </c>
      <c r="E1087" s="1">
        <v>44618</v>
      </c>
      <c r="F1087" t="s">
        <v>14</v>
      </c>
      <c r="G1087">
        <v>13713</v>
      </c>
      <c r="H1087">
        <v>3304</v>
      </c>
      <c r="I1087">
        <v>3.81</v>
      </c>
      <c r="J1087">
        <v>54</v>
      </c>
      <c r="K1087">
        <f t="shared" ca="1" si="96"/>
        <v>1293</v>
      </c>
      <c r="L1087" t="str">
        <f t="shared" si="97"/>
        <v>Excellent</v>
      </c>
      <c r="M1087" t="str">
        <f>VLOOKUP(D1087,'Faculty head'!$A$2:$B$5,2,FALSE)</f>
        <v>Dr. Sinha</v>
      </c>
      <c r="N1087" t="str">
        <f t="shared" si="98"/>
        <v>NO</v>
      </c>
      <c r="P1087" s="6" t="str">
        <f t="shared" si="99"/>
        <v>2022-2023</v>
      </c>
      <c r="S1087" t="str">
        <f t="shared" ca="1" si="100"/>
        <v>0</v>
      </c>
      <c r="T1087">
        <f t="shared" si="101"/>
        <v>3.81</v>
      </c>
    </row>
    <row r="1088" spans="1:20" x14ac:dyDescent="0.3">
      <c r="A1088" t="s">
        <v>2197</v>
      </c>
      <c r="B1088" t="s">
        <v>2198</v>
      </c>
      <c r="C1088" t="s">
        <v>28</v>
      </c>
      <c r="D1088" t="s">
        <v>62</v>
      </c>
      <c r="E1088" s="1">
        <v>44594</v>
      </c>
      <c r="F1088" t="s">
        <v>14</v>
      </c>
      <c r="G1088">
        <v>10725</v>
      </c>
      <c r="H1088">
        <v>6124</v>
      </c>
      <c r="I1088">
        <v>3.94</v>
      </c>
      <c r="J1088">
        <v>41</v>
      </c>
      <c r="K1088">
        <f t="shared" ca="1" si="96"/>
        <v>1317</v>
      </c>
      <c r="L1088" t="str">
        <f t="shared" si="97"/>
        <v>Excellent</v>
      </c>
      <c r="M1088" t="str">
        <f>VLOOKUP(D1088,'Faculty head'!$A$2:$B$5,2,FALSE)</f>
        <v>Dr. Sinha</v>
      </c>
      <c r="N1088" t="str">
        <f t="shared" si="98"/>
        <v>YES</v>
      </c>
      <c r="P1088" s="6" t="str">
        <f t="shared" si="99"/>
        <v>2022-2023</v>
      </c>
      <c r="S1088" t="str">
        <f t="shared" ca="1" si="100"/>
        <v>0</v>
      </c>
      <c r="T1088">
        <f t="shared" si="101"/>
        <v>3.94</v>
      </c>
    </row>
    <row r="1089" spans="1:20" x14ac:dyDescent="0.3">
      <c r="A1089" t="s">
        <v>2199</v>
      </c>
      <c r="B1089" t="s">
        <v>2200</v>
      </c>
      <c r="C1089" t="s">
        <v>17</v>
      </c>
      <c r="D1089" t="s">
        <v>62</v>
      </c>
      <c r="E1089" s="1">
        <v>45105</v>
      </c>
      <c r="F1089" t="s">
        <v>39</v>
      </c>
      <c r="G1089">
        <v>11630</v>
      </c>
      <c r="H1089">
        <v>7578</v>
      </c>
      <c r="I1089">
        <v>3.65</v>
      </c>
      <c r="J1089">
        <v>111</v>
      </c>
      <c r="K1089">
        <f t="shared" ca="1" si="96"/>
        <v>0</v>
      </c>
      <c r="L1089" t="str">
        <f t="shared" si="97"/>
        <v>Excellent</v>
      </c>
      <c r="M1089" t="str">
        <f>VLOOKUP(D1089,'Faculty head'!$A$2:$B$5,2,FALSE)</f>
        <v>Dr. Sinha</v>
      </c>
      <c r="N1089" t="str">
        <f t="shared" si="98"/>
        <v>YES</v>
      </c>
      <c r="P1089" s="6" t="str">
        <f t="shared" si="99"/>
        <v>2023-2024</v>
      </c>
      <c r="S1089" t="str">
        <f t="shared" ca="1" si="100"/>
        <v>0</v>
      </c>
      <c r="T1089">
        <f t="shared" si="101"/>
        <v>3.65</v>
      </c>
    </row>
    <row r="1090" spans="1:20" x14ac:dyDescent="0.3">
      <c r="A1090" t="s">
        <v>2201</v>
      </c>
      <c r="B1090" t="s">
        <v>2202</v>
      </c>
      <c r="C1090" t="s">
        <v>54</v>
      </c>
      <c r="D1090" t="s">
        <v>31</v>
      </c>
      <c r="E1090" s="1">
        <v>45413</v>
      </c>
      <c r="F1090" t="s">
        <v>14</v>
      </c>
      <c r="G1090">
        <v>12478</v>
      </c>
      <c r="H1090">
        <v>8335</v>
      </c>
      <c r="I1090">
        <v>3.01</v>
      </c>
      <c r="J1090">
        <v>22</v>
      </c>
      <c r="K1090">
        <f t="shared" ca="1" si="96"/>
        <v>498</v>
      </c>
      <c r="L1090" t="str">
        <f t="shared" si="97"/>
        <v>Good</v>
      </c>
      <c r="M1090" t="str">
        <f>VLOOKUP(D1090,'Faculty head'!$A$2:$B$5,2,FALSE)</f>
        <v>Dr. Sharma</v>
      </c>
      <c r="N1090" t="str">
        <f t="shared" si="98"/>
        <v>YES</v>
      </c>
      <c r="P1090" s="6" t="str">
        <f t="shared" si="99"/>
        <v>2024-2025</v>
      </c>
      <c r="S1090" t="str">
        <f t="shared" ca="1" si="100"/>
        <v>0</v>
      </c>
      <c r="T1090">
        <f t="shared" si="101"/>
        <v>3.01</v>
      </c>
    </row>
    <row r="1091" spans="1:20" x14ac:dyDescent="0.3">
      <c r="A1091" t="s">
        <v>2203</v>
      </c>
      <c r="B1091" t="s">
        <v>2204</v>
      </c>
      <c r="C1091" t="s">
        <v>22</v>
      </c>
      <c r="D1091" t="s">
        <v>62</v>
      </c>
      <c r="E1091" s="1">
        <v>44725</v>
      </c>
      <c r="F1091" t="s">
        <v>39</v>
      </c>
      <c r="G1091">
        <v>8685</v>
      </c>
      <c r="H1091">
        <v>2204</v>
      </c>
      <c r="I1091">
        <v>2.29</v>
      </c>
      <c r="J1091">
        <v>1</v>
      </c>
      <c r="K1091">
        <f t="shared" ref="K1091:K1154" ca="1" si="102">IF(F1091="Enrolled",TODAY()-E1091,0)</f>
        <v>0</v>
      </c>
      <c r="L1091" t="str">
        <f t="shared" ref="L1091:L1154" si="103">_xlfn.IFS(I1091&gt;=3.5,"Excellent",I1091&gt;=3,"Good",I1091&gt;=2,"Average",I1091&lt;2,"Poor")</f>
        <v>Average</v>
      </c>
      <c r="M1091" t="str">
        <f>VLOOKUP(D1091,'Faculty head'!$A$2:$B$5,2,FALSE)</f>
        <v>Dr. Sinha</v>
      </c>
      <c r="N1091" t="str">
        <f t="shared" ref="N1091:N1154" si="104">IF(H1091&gt;=0.5*G1091,"YES","NO")</f>
        <v>NO</v>
      </c>
      <c r="P1091" s="6" t="str">
        <f t="shared" ref="P1091:P1154" si="105">YEAR(E1091) &amp; "-" &amp; (YEAR(E1091)+1)</f>
        <v>2022-2023</v>
      </c>
      <c r="S1091" t="str">
        <f t="shared" ref="S1091:S1154" ca="1" si="106">IF(F1091="Completed", TODAY()-E1091, "0")</f>
        <v>0</v>
      </c>
      <c r="T1091">
        <f t="shared" ref="T1091:T1154" si="107">INDEX(I:I, MATCH(A1091, A:A, 0))</f>
        <v>2.29</v>
      </c>
    </row>
    <row r="1092" spans="1:20" x14ac:dyDescent="0.3">
      <c r="A1092" t="s">
        <v>2205</v>
      </c>
      <c r="B1092" t="s">
        <v>2206</v>
      </c>
      <c r="C1092" t="s">
        <v>36</v>
      </c>
      <c r="D1092" t="s">
        <v>62</v>
      </c>
      <c r="E1092" s="1">
        <v>44983</v>
      </c>
      <c r="F1092" t="s">
        <v>14</v>
      </c>
      <c r="G1092">
        <v>6591</v>
      </c>
      <c r="H1092">
        <v>8495</v>
      </c>
      <c r="I1092">
        <v>2.29</v>
      </c>
      <c r="J1092">
        <v>46</v>
      </c>
      <c r="K1092">
        <f t="shared" ca="1" si="102"/>
        <v>928</v>
      </c>
      <c r="L1092" t="str">
        <f t="shared" si="103"/>
        <v>Average</v>
      </c>
      <c r="M1092" t="str">
        <f>VLOOKUP(D1092,'Faculty head'!$A$2:$B$5,2,FALSE)</f>
        <v>Dr. Sinha</v>
      </c>
      <c r="N1092" t="str">
        <f t="shared" si="104"/>
        <v>YES</v>
      </c>
      <c r="P1092" s="6" t="str">
        <f t="shared" si="105"/>
        <v>2023-2024</v>
      </c>
      <c r="S1092" t="str">
        <f t="shared" ca="1" si="106"/>
        <v>0</v>
      </c>
      <c r="T1092">
        <f t="shared" si="107"/>
        <v>2.29</v>
      </c>
    </row>
    <row r="1093" spans="1:20" x14ac:dyDescent="0.3">
      <c r="A1093" t="s">
        <v>2207</v>
      </c>
      <c r="B1093" t="s">
        <v>2208</v>
      </c>
      <c r="C1093" t="s">
        <v>36</v>
      </c>
      <c r="D1093" t="s">
        <v>62</v>
      </c>
      <c r="E1093" s="1">
        <v>44983</v>
      </c>
      <c r="F1093" t="s">
        <v>14</v>
      </c>
      <c r="G1093">
        <v>8141</v>
      </c>
      <c r="H1093">
        <v>7905</v>
      </c>
      <c r="I1093">
        <v>2.77</v>
      </c>
      <c r="J1093">
        <v>46</v>
      </c>
      <c r="K1093">
        <f t="shared" ca="1" si="102"/>
        <v>928</v>
      </c>
      <c r="L1093" t="str">
        <f t="shared" si="103"/>
        <v>Average</v>
      </c>
      <c r="M1093" t="str">
        <f>VLOOKUP(D1093,'Faculty head'!$A$2:$B$5,2,FALSE)</f>
        <v>Dr. Sinha</v>
      </c>
      <c r="N1093" t="str">
        <f t="shared" si="104"/>
        <v>YES</v>
      </c>
      <c r="P1093" s="6" t="str">
        <f t="shared" si="105"/>
        <v>2023-2024</v>
      </c>
      <c r="S1093" t="str">
        <f t="shared" ca="1" si="106"/>
        <v>0</v>
      </c>
      <c r="T1093">
        <f t="shared" si="107"/>
        <v>2.77</v>
      </c>
    </row>
    <row r="1094" spans="1:20" x14ac:dyDescent="0.3">
      <c r="A1094" t="s">
        <v>2209</v>
      </c>
      <c r="B1094" t="s">
        <v>2210</v>
      </c>
      <c r="C1094" t="s">
        <v>17</v>
      </c>
      <c r="D1094" t="s">
        <v>31</v>
      </c>
      <c r="E1094" s="1">
        <v>44635</v>
      </c>
      <c r="F1094" t="s">
        <v>14</v>
      </c>
      <c r="G1094">
        <v>3019</v>
      </c>
      <c r="H1094">
        <v>6321</v>
      </c>
      <c r="I1094">
        <v>2.82</v>
      </c>
      <c r="J1094">
        <v>79</v>
      </c>
      <c r="K1094">
        <f t="shared" ca="1" si="102"/>
        <v>1276</v>
      </c>
      <c r="L1094" t="str">
        <f t="shared" si="103"/>
        <v>Average</v>
      </c>
      <c r="M1094" t="str">
        <f>VLOOKUP(D1094,'Faculty head'!$A$2:$B$5,2,FALSE)</f>
        <v>Dr. Sharma</v>
      </c>
      <c r="N1094" t="str">
        <f t="shared" si="104"/>
        <v>YES</v>
      </c>
      <c r="P1094" s="6" t="str">
        <f t="shared" si="105"/>
        <v>2022-2023</v>
      </c>
      <c r="S1094" t="str">
        <f t="shared" ca="1" si="106"/>
        <v>0</v>
      </c>
      <c r="T1094">
        <f t="shared" si="107"/>
        <v>2.82</v>
      </c>
    </row>
    <row r="1095" spans="1:20" x14ac:dyDescent="0.3">
      <c r="A1095" t="s">
        <v>2211</v>
      </c>
      <c r="B1095" t="s">
        <v>2212</v>
      </c>
      <c r="C1095" t="s">
        <v>57</v>
      </c>
      <c r="D1095" t="s">
        <v>31</v>
      </c>
      <c r="E1095" s="1">
        <v>45283</v>
      </c>
      <c r="F1095" t="s">
        <v>19</v>
      </c>
      <c r="G1095">
        <v>8929</v>
      </c>
      <c r="H1095">
        <v>7083</v>
      </c>
      <c r="I1095">
        <v>2.68</v>
      </c>
      <c r="J1095">
        <v>104</v>
      </c>
      <c r="K1095">
        <f t="shared" ca="1" si="102"/>
        <v>0</v>
      </c>
      <c r="L1095" t="str">
        <f t="shared" si="103"/>
        <v>Average</v>
      </c>
      <c r="M1095" t="str">
        <f>VLOOKUP(D1095,'Faculty head'!$A$2:$B$5,2,FALSE)</f>
        <v>Dr. Sharma</v>
      </c>
      <c r="N1095" t="str">
        <f t="shared" si="104"/>
        <v>YES</v>
      </c>
      <c r="P1095" s="6" t="str">
        <f t="shared" si="105"/>
        <v>2023-2024</v>
      </c>
      <c r="S1095">
        <f t="shared" ca="1" si="106"/>
        <v>628</v>
      </c>
      <c r="T1095">
        <f t="shared" si="107"/>
        <v>2.68</v>
      </c>
    </row>
    <row r="1096" spans="1:20" x14ac:dyDescent="0.3">
      <c r="A1096" t="s">
        <v>2213</v>
      </c>
      <c r="B1096" t="s">
        <v>2214</v>
      </c>
      <c r="C1096" t="s">
        <v>57</v>
      </c>
      <c r="D1096" t="s">
        <v>62</v>
      </c>
      <c r="E1096" s="1">
        <v>44576</v>
      </c>
      <c r="F1096" t="s">
        <v>14</v>
      </c>
      <c r="G1096">
        <v>11878</v>
      </c>
      <c r="H1096">
        <v>4182</v>
      </c>
      <c r="I1096">
        <v>3.52</v>
      </c>
      <c r="J1096">
        <v>96</v>
      </c>
      <c r="K1096">
        <f t="shared" ca="1" si="102"/>
        <v>1335</v>
      </c>
      <c r="L1096" t="str">
        <f t="shared" si="103"/>
        <v>Excellent</v>
      </c>
      <c r="M1096" t="str">
        <f>VLOOKUP(D1096,'Faculty head'!$A$2:$B$5,2,FALSE)</f>
        <v>Dr. Sinha</v>
      </c>
      <c r="N1096" t="str">
        <f t="shared" si="104"/>
        <v>NO</v>
      </c>
      <c r="P1096" s="6" t="str">
        <f t="shared" si="105"/>
        <v>2022-2023</v>
      </c>
      <c r="S1096" t="str">
        <f t="shared" ca="1" si="106"/>
        <v>0</v>
      </c>
      <c r="T1096">
        <f t="shared" si="107"/>
        <v>3.52</v>
      </c>
    </row>
    <row r="1097" spans="1:20" x14ac:dyDescent="0.3">
      <c r="A1097" t="s">
        <v>2215</v>
      </c>
      <c r="B1097" t="s">
        <v>2216</v>
      </c>
      <c r="C1097" t="s">
        <v>36</v>
      </c>
      <c r="D1097" t="s">
        <v>13</v>
      </c>
      <c r="E1097" s="1">
        <v>45259</v>
      </c>
      <c r="F1097" t="s">
        <v>19</v>
      </c>
      <c r="G1097">
        <v>11961</v>
      </c>
      <c r="H1097">
        <v>8528</v>
      </c>
      <c r="I1097">
        <v>3.72</v>
      </c>
      <c r="J1097">
        <v>16</v>
      </c>
      <c r="K1097">
        <f t="shared" ca="1" si="102"/>
        <v>0</v>
      </c>
      <c r="L1097" t="str">
        <f t="shared" si="103"/>
        <v>Excellent</v>
      </c>
      <c r="M1097" t="str">
        <f>VLOOKUP(D1097,'Faculty head'!$A$2:$B$5,2,FALSE)</f>
        <v xml:space="preserve"> Dr. Mehta</v>
      </c>
      <c r="N1097" t="str">
        <f t="shared" si="104"/>
        <v>YES</v>
      </c>
      <c r="P1097" s="6" t="str">
        <f t="shared" si="105"/>
        <v>2023-2024</v>
      </c>
      <c r="S1097">
        <f t="shared" ca="1" si="106"/>
        <v>652</v>
      </c>
      <c r="T1097">
        <f t="shared" si="107"/>
        <v>3.72</v>
      </c>
    </row>
    <row r="1098" spans="1:20" x14ac:dyDescent="0.3">
      <c r="A1098" t="s">
        <v>2217</v>
      </c>
      <c r="B1098" t="s">
        <v>2218</v>
      </c>
      <c r="C1098" t="s">
        <v>12</v>
      </c>
      <c r="D1098" t="s">
        <v>13</v>
      </c>
      <c r="E1098" s="1">
        <v>44721</v>
      </c>
      <c r="F1098" t="s">
        <v>19</v>
      </c>
      <c r="G1098">
        <v>14062</v>
      </c>
      <c r="H1098">
        <v>9193</v>
      </c>
      <c r="I1098">
        <v>3.07</v>
      </c>
      <c r="J1098">
        <v>103</v>
      </c>
      <c r="K1098">
        <f t="shared" ca="1" si="102"/>
        <v>0</v>
      </c>
      <c r="L1098" t="str">
        <f t="shared" si="103"/>
        <v>Good</v>
      </c>
      <c r="M1098" t="str">
        <f>VLOOKUP(D1098,'Faculty head'!$A$2:$B$5,2,FALSE)</f>
        <v xml:space="preserve"> Dr. Mehta</v>
      </c>
      <c r="N1098" t="str">
        <f t="shared" si="104"/>
        <v>YES</v>
      </c>
      <c r="P1098" s="6" t="str">
        <f t="shared" si="105"/>
        <v>2022-2023</v>
      </c>
      <c r="S1098">
        <f t="shared" ca="1" si="106"/>
        <v>1190</v>
      </c>
      <c r="T1098">
        <f t="shared" si="107"/>
        <v>3.07</v>
      </c>
    </row>
    <row r="1099" spans="1:20" x14ac:dyDescent="0.3">
      <c r="A1099" t="s">
        <v>2219</v>
      </c>
      <c r="B1099" t="s">
        <v>2220</v>
      </c>
      <c r="C1099" t="s">
        <v>57</v>
      </c>
      <c r="D1099" t="s">
        <v>31</v>
      </c>
      <c r="E1099" s="1">
        <v>44780</v>
      </c>
      <c r="F1099" t="s">
        <v>19</v>
      </c>
      <c r="G1099">
        <v>7312</v>
      </c>
      <c r="H1099">
        <v>8464</v>
      </c>
      <c r="I1099">
        <v>2.74</v>
      </c>
      <c r="J1099">
        <v>104</v>
      </c>
      <c r="K1099">
        <f t="shared" ca="1" si="102"/>
        <v>0</v>
      </c>
      <c r="L1099" t="str">
        <f t="shared" si="103"/>
        <v>Average</v>
      </c>
      <c r="M1099" t="str">
        <f>VLOOKUP(D1099,'Faculty head'!$A$2:$B$5,2,FALSE)</f>
        <v>Dr. Sharma</v>
      </c>
      <c r="N1099" t="str">
        <f t="shared" si="104"/>
        <v>YES</v>
      </c>
      <c r="P1099" s="6" t="str">
        <f t="shared" si="105"/>
        <v>2022-2023</v>
      </c>
      <c r="S1099">
        <f t="shared" ca="1" si="106"/>
        <v>1131</v>
      </c>
      <c r="T1099">
        <f t="shared" si="107"/>
        <v>2.74</v>
      </c>
    </row>
    <row r="1100" spans="1:20" x14ac:dyDescent="0.3">
      <c r="A1100" t="s">
        <v>2221</v>
      </c>
      <c r="B1100" t="s">
        <v>2222</v>
      </c>
      <c r="C1100" t="s">
        <v>57</v>
      </c>
      <c r="D1100" t="s">
        <v>31</v>
      </c>
      <c r="E1100" s="1">
        <v>45023</v>
      </c>
      <c r="F1100" t="s">
        <v>14</v>
      </c>
      <c r="G1100">
        <v>5745</v>
      </c>
      <c r="H1100">
        <v>499</v>
      </c>
      <c r="I1100">
        <v>3.1</v>
      </c>
      <c r="J1100">
        <v>31</v>
      </c>
      <c r="K1100">
        <f t="shared" ca="1" si="102"/>
        <v>888</v>
      </c>
      <c r="L1100" t="str">
        <f t="shared" si="103"/>
        <v>Good</v>
      </c>
      <c r="M1100" t="str">
        <f>VLOOKUP(D1100,'Faculty head'!$A$2:$B$5,2,FALSE)</f>
        <v>Dr. Sharma</v>
      </c>
      <c r="N1100" t="str">
        <f t="shared" si="104"/>
        <v>NO</v>
      </c>
      <c r="P1100" s="6" t="str">
        <f t="shared" si="105"/>
        <v>2023-2024</v>
      </c>
      <c r="S1100" t="str">
        <f t="shared" ca="1" si="106"/>
        <v>0</v>
      </c>
      <c r="T1100">
        <f t="shared" si="107"/>
        <v>3.1</v>
      </c>
    </row>
    <row r="1101" spans="1:20" x14ac:dyDescent="0.3">
      <c r="A1101" t="s">
        <v>2223</v>
      </c>
      <c r="B1101" t="s">
        <v>2224</v>
      </c>
      <c r="C1101" t="s">
        <v>17</v>
      </c>
      <c r="D1101" t="s">
        <v>62</v>
      </c>
      <c r="E1101" s="1">
        <v>44726</v>
      </c>
      <c r="F1101" t="s">
        <v>39</v>
      </c>
      <c r="G1101">
        <v>6844</v>
      </c>
      <c r="H1101">
        <v>1405</v>
      </c>
      <c r="I1101">
        <v>3.05</v>
      </c>
      <c r="J1101">
        <v>44</v>
      </c>
      <c r="K1101">
        <f t="shared" ca="1" si="102"/>
        <v>0</v>
      </c>
      <c r="L1101" t="str">
        <f t="shared" si="103"/>
        <v>Good</v>
      </c>
      <c r="M1101" t="str">
        <f>VLOOKUP(D1101,'Faculty head'!$A$2:$B$5,2,FALSE)</f>
        <v>Dr. Sinha</v>
      </c>
      <c r="N1101" t="str">
        <f t="shared" si="104"/>
        <v>NO</v>
      </c>
      <c r="P1101" s="6" t="str">
        <f t="shared" si="105"/>
        <v>2022-2023</v>
      </c>
      <c r="S1101" t="str">
        <f t="shared" ca="1" si="106"/>
        <v>0</v>
      </c>
      <c r="T1101">
        <f t="shared" si="107"/>
        <v>3.05</v>
      </c>
    </row>
    <row r="1102" spans="1:20" x14ac:dyDescent="0.3">
      <c r="A1102" t="s">
        <v>2225</v>
      </c>
      <c r="B1102" t="s">
        <v>2226</v>
      </c>
      <c r="C1102" t="s">
        <v>57</v>
      </c>
      <c r="D1102" t="s">
        <v>18</v>
      </c>
      <c r="E1102" s="1">
        <v>44753</v>
      </c>
      <c r="F1102" t="s">
        <v>14</v>
      </c>
      <c r="G1102">
        <v>13054</v>
      </c>
      <c r="H1102">
        <v>4741</v>
      </c>
      <c r="I1102">
        <v>3.54</v>
      </c>
      <c r="J1102">
        <v>31</v>
      </c>
      <c r="K1102">
        <f t="shared" ca="1" si="102"/>
        <v>1158</v>
      </c>
      <c r="L1102" t="str">
        <f t="shared" si="103"/>
        <v>Excellent</v>
      </c>
      <c r="M1102" t="str">
        <f>VLOOKUP(D1102,'Faculty head'!$A$2:$B$5,2,FALSE)</f>
        <v>Dr. Roy</v>
      </c>
      <c r="N1102" t="str">
        <f t="shared" si="104"/>
        <v>NO</v>
      </c>
      <c r="P1102" s="6" t="str">
        <f t="shared" si="105"/>
        <v>2022-2023</v>
      </c>
      <c r="S1102" t="str">
        <f t="shared" ca="1" si="106"/>
        <v>0</v>
      </c>
      <c r="T1102">
        <f t="shared" si="107"/>
        <v>3.54</v>
      </c>
    </row>
    <row r="1103" spans="1:20" x14ac:dyDescent="0.3">
      <c r="A1103" t="s">
        <v>2227</v>
      </c>
      <c r="B1103" t="s">
        <v>2228</v>
      </c>
      <c r="C1103" t="s">
        <v>36</v>
      </c>
      <c r="D1103" t="s">
        <v>31</v>
      </c>
      <c r="E1103" s="1">
        <v>45007</v>
      </c>
      <c r="F1103" t="s">
        <v>14</v>
      </c>
      <c r="G1103">
        <v>10986</v>
      </c>
      <c r="H1103">
        <v>8048</v>
      </c>
      <c r="I1103">
        <v>3.16</v>
      </c>
      <c r="J1103">
        <v>70</v>
      </c>
      <c r="K1103">
        <f t="shared" ca="1" si="102"/>
        <v>904</v>
      </c>
      <c r="L1103" t="str">
        <f t="shared" si="103"/>
        <v>Good</v>
      </c>
      <c r="M1103" t="str">
        <f>VLOOKUP(D1103,'Faculty head'!$A$2:$B$5,2,FALSE)</f>
        <v>Dr. Sharma</v>
      </c>
      <c r="N1103" t="str">
        <f t="shared" si="104"/>
        <v>YES</v>
      </c>
      <c r="P1103" s="6" t="str">
        <f t="shared" si="105"/>
        <v>2023-2024</v>
      </c>
      <c r="S1103" t="str">
        <f t="shared" ca="1" si="106"/>
        <v>0</v>
      </c>
      <c r="T1103">
        <f t="shared" si="107"/>
        <v>3.16</v>
      </c>
    </row>
    <row r="1104" spans="1:20" x14ac:dyDescent="0.3">
      <c r="A1104" t="s">
        <v>2229</v>
      </c>
      <c r="B1104" t="s">
        <v>2230</v>
      </c>
      <c r="C1104" t="s">
        <v>17</v>
      </c>
      <c r="D1104" t="s">
        <v>18</v>
      </c>
      <c r="E1104" s="1">
        <v>45421</v>
      </c>
      <c r="F1104" t="s">
        <v>39</v>
      </c>
      <c r="G1104">
        <v>3798</v>
      </c>
      <c r="H1104">
        <v>1392</v>
      </c>
      <c r="I1104">
        <v>2.2999999999999998</v>
      </c>
      <c r="J1104">
        <v>98</v>
      </c>
      <c r="K1104">
        <f t="shared" ca="1" si="102"/>
        <v>0</v>
      </c>
      <c r="L1104" t="str">
        <f t="shared" si="103"/>
        <v>Average</v>
      </c>
      <c r="M1104" t="str">
        <f>VLOOKUP(D1104,'Faculty head'!$A$2:$B$5,2,FALSE)</f>
        <v>Dr. Roy</v>
      </c>
      <c r="N1104" t="str">
        <f t="shared" si="104"/>
        <v>NO</v>
      </c>
      <c r="P1104" s="6" t="str">
        <f t="shared" si="105"/>
        <v>2024-2025</v>
      </c>
      <c r="S1104" t="str">
        <f t="shared" ca="1" si="106"/>
        <v>0</v>
      </c>
      <c r="T1104">
        <f t="shared" si="107"/>
        <v>2.2999999999999998</v>
      </c>
    </row>
    <row r="1105" spans="1:20" x14ac:dyDescent="0.3">
      <c r="A1105" t="s">
        <v>2231</v>
      </c>
      <c r="B1105" t="s">
        <v>2232</v>
      </c>
      <c r="C1105" t="s">
        <v>54</v>
      </c>
      <c r="D1105" t="s">
        <v>13</v>
      </c>
      <c r="E1105" s="1">
        <v>45332</v>
      </c>
      <c r="F1105" t="s">
        <v>19</v>
      </c>
      <c r="G1105">
        <v>8999</v>
      </c>
      <c r="H1105">
        <v>7122</v>
      </c>
      <c r="I1105">
        <v>2.0499999999999998</v>
      </c>
      <c r="J1105">
        <v>115</v>
      </c>
      <c r="K1105">
        <f t="shared" ca="1" si="102"/>
        <v>0</v>
      </c>
      <c r="L1105" t="str">
        <f t="shared" si="103"/>
        <v>Average</v>
      </c>
      <c r="M1105" t="str">
        <f>VLOOKUP(D1105,'Faculty head'!$A$2:$B$5,2,FALSE)</f>
        <v xml:space="preserve"> Dr. Mehta</v>
      </c>
      <c r="N1105" t="str">
        <f t="shared" si="104"/>
        <v>YES</v>
      </c>
      <c r="P1105" s="6" t="str">
        <f t="shared" si="105"/>
        <v>2024-2025</v>
      </c>
      <c r="S1105">
        <f t="shared" ca="1" si="106"/>
        <v>579</v>
      </c>
      <c r="T1105">
        <f t="shared" si="107"/>
        <v>2.0499999999999998</v>
      </c>
    </row>
    <row r="1106" spans="1:20" x14ac:dyDescent="0.3">
      <c r="A1106" t="s">
        <v>2233</v>
      </c>
      <c r="B1106" t="s">
        <v>2234</v>
      </c>
      <c r="C1106" t="s">
        <v>12</v>
      </c>
      <c r="D1106" t="s">
        <v>62</v>
      </c>
      <c r="E1106" s="1">
        <v>44649</v>
      </c>
      <c r="F1106" t="s">
        <v>14</v>
      </c>
      <c r="G1106">
        <v>4243</v>
      </c>
      <c r="H1106">
        <v>6445</v>
      </c>
      <c r="I1106">
        <v>3.32</v>
      </c>
      <c r="J1106">
        <v>18</v>
      </c>
      <c r="K1106">
        <f t="shared" ca="1" si="102"/>
        <v>1262</v>
      </c>
      <c r="L1106" t="str">
        <f t="shared" si="103"/>
        <v>Good</v>
      </c>
      <c r="M1106" t="str">
        <f>VLOOKUP(D1106,'Faculty head'!$A$2:$B$5,2,FALSE)</f>
        <v>Dr. Sinha</v>
      </c>
      <c r="N1106" t="str">
        <f t="shared" si="104"/>
        <v>YES</v>
      </c>
      <c r="P1106" s="6" t="str">
        <f t="shared" si="105"/>
        <v>2022-2023</v>
      </c>
      <c r="S1106" t="str">
        <f t="shared" ca="1" si="106"/>
        <v>0</v>
      </c>
      <c r="T1106">
        <f t="shared" si="107"/>
        <v>3.32</v>
      </c>
    </row>
    <row r="1107" spans="1:20" x14ac:dyDescent="0.3">
      <c r="A1107" t="s">
        <v>2235</v>
      </c>
      <c r="B1107" t="s">
        <v>2236</v>
      </c>
      <c r="C1107" t="s">
        <v>12</v>
      </c>
      <c r="D1107" t="s">
        <v>13</v>
      </c>
      <c r="E1107" s="1">
        <v>45071</v>
      </c>
      <c r="F1107" t="s">
        <v>19</v>
      </c>
      <c r="G1107">
        <v>2171</v>
      </c>
      <c r="H1107">
        <v>2358</v>
      </c>
      <c r="I1107">
        <v>2.4500000000000002</v>
      </c>
      <c r="J1107">
        <v>31</v>
      </c>
      <c r="K1107">
        <f t="shared" ca="1" si="102"/>
        <v>0</v>
      </c>
      <c r="L1107" t="str">
        <f t="shared" si="103"/>
        <v>Average</v>
      </c>
      <c r="M1107" t="str">
        <f>VLOOKUP(D1107,'Faculty head'!$A$2:$B$5,2,FALSE)</f>
        <v xml:space="preserve"> Dr. Mehta</v>
      </c>
      <c r="N1107" t="str">
        <f t="shared" si="104"/>
        <v>YES</v>
      </c>
      <c r="P1107" s="6" t="str">
        <f t="shared" si="105"/>
        <v>2023-2024</v>
      </c>
      <c r="S1107">
        <f t="shared" ca="1" si="106"/>
        <v>840</v>
      </c>
      <c r="T1107">
        <f t="shared" si="107"/>
        <v>2.4500000000000002</v>
      </c>
    </row>
    <row r="1108" spans="1:20" x14ac:dyDescent="0.3">
      <c r="A1108" t="s">
        <v>2237</v>
      </c>
      <c r="B1108" t="s">
        <v>2238</v>
      </c>
      <c r="C1108" t="s">
        <v>25</v>
      </c>
      <c r="D1108" t="s">
        <v>62</v>
      </c>
      <c r="E1108" s="1">
        <v>44839</v>
      </c>
      <c r="F1108" t="s">
        <v>19</v>
      </c>
      <c r="G1108">
        <v>4746</v>
      </c>
      <c r="H1108">
        <v>1220</v>
      </c>
      <c r="I1108">
        <v>3.26</v>
      </c>
      <c r="J1108">
        <v>10</v>
      </c>
      <c r="K1108">
        <f t="shared" ca="1" si="102"/>
        <v>0</v>
      </c>
      <c r="L1108" t="str">
        <f t="shared" si="103"/>
        <v>Good</v>
      </c>
      <c r="M1108" t="str">
        <f>VLOOKUP(D1108,'Faculty head'!$A$2:$B$5,2,FALSE)</f>
        <v>Dr. Sinha</v>
      </c>
      <c r="N1108" t="str">
        <f t="shared" si="104"/>
        <v>NO</v>
      </c>
      <c r="P1108" s="6" t="str">
        <f t="shared" si="105"/>
        <v>2022-2023</v>
      </c>
      <c r="S1108">
        <f t="shared" ca="1" si="106"/>
        <v>1072</v>
      </c>
      <c r="T1108">
        <f t="shared" si="107"/>
        <v>3.26</v>
      </c>
    </row>
    <row r="1109" spans="1:20" x14ac:dyDescent="0.3">
      <c r="A1109" t="s">
        <v>2239</v>
      </c>
      <c r="B1109" t="s">
        <v>2240</v>
      </c>
      <c r="C1109" t="s">
        <v>17</v>
      </c>
      <c r="D1109" t="s">
        <v>18</v>
      </c>
      <c r="E1109" s="1">
        <v>45329</v>
      </c>
      <c r="F1109" t="s">
        <v>14</v>
      </c>
      <c r="G1109">
        <v>5813</v>
      </c>
      <c r="H1109">
        <v>8271</v>
      </c>
      <c r="I1109">
        <v>3.89</v>
      </c>
      <c r="J1109">
        <v>13</v>
      </c>
      <c r="K1109">
        <f t="shared" ca="1" si="102"/>
        <v>582</v>
      </c>
      <c r="L1109" t="str">
        <f t="shared" si="103"/>
        <v>Excellent</v>
      </c>
      <c r="M1109" t="str">
        <f>VLOOKUP(D1109,'Faculty head'!$A$2:$B$5,2,FALSE)</f>
        <v>Dr. Roy</v>
      </c>
      <c r="N1109" t="str">
        <f t="shared" si="104"/>
        <v>YES</v>
      </c>
      <c r="P1109" s="6" t="str">
        <f t="shared" si="105"/>
        <v>2024-2025</v>
      </c>
      <c r="S1109" t="str">
        <f t="shared" ca="1" si="106"/>
        <v>0</v>
      </c>
      <c r="T1109">
        <f t="shared" si="107"/>
        <v>3.89</v>
      </c>
    </row>
    <row r="1110" spans="1:20" x14ac:dyDescent="0.3">
      <c r="A1110" t="s">
        <v>2241</v>
      </c>
      <c r="B1110" t="s">
        <v>2242</v>
      </c>
      <c r="C1110" t="s">
        <v>36</v>
      </c>
      <c r="D1110" t="s">
        <v>13</v>
      </c>
      <c r="E1110" s="1">
        <v>44599</v>
      </c>
      <c r="F1110" t="s">
        <v>14</v>
      </c>
      <c r="G1110">
        <v>11997</v>
      </c>
      <c r="H1110">
        <v>3979</v>
      </c>
      <c r="I1110">
        <v>3.75</v>
      </c>
      <c r="J1110">
        <v>81</v>
      </c>
      <c r="K1110">
        <f t="shared" ca="1" si="102"/>
        <v>1312</v>
      </c>
      <c r="L1110" t="str">
        <f t="shared" si="103"/>
        <v>Excellent</v>
      </c>
      <c r="M1110" t="str">
        <f>VLOOKUP(D1110,'Faculty head'!$A$2:$B$5,2,FALSE)</f>
        <v xml:space="preserve"> Dr. Mehta</v>
      </c>
      <c r="N1110" t="str">
        <f t="shared" si="104"/>
        <v>NO</v>
      </c>
      <c r="P1110" s="6" t="str">
        <f t="shared" si="105"/>
        <v>2022-2023</v>
      </c>
      <c r="S1110" t="str">
        <f t="shared" ca="1" si="106"/>
        <v>0</v>
      </c>
      <c r="T1110">
        <f t="shared" si="107"/>
        <v>3.75</v>
      </c>
    </row>
    <row r="1111" spans="1:20" x14ac:dyDescent="0.3">
      <c r="A1111" t="s">
        <v>2243</v>
      </c>
      <c r="B1111" t="s">
        <v>2244</v>
      </c>
      <c r="C1111" t="s">
        <v>36</v>
      </c>
      <c r="D1111" t="s">
        <v>31</v>
      </c>
      <c r="E1111" s="1">
        <v>44891</v>
      </c>
      <c r="F1111" t="s">
        <v>19</v>
      </c>
      <c r="G1111">
        <v>3129</v>
      </c>
      <c r="H1111">
        <v>3377</v>
      </c>
      <c r="I1111">
        <v>2.92</v>
      </c>
      <c r="J1111">
        <v>94</v>
      </c>
      <c r="K1111">
        <f t="shared" ca="1" si="102"/>
        <v>0</v>
      </c>
      <c r="L1111" t="str">
        <f t="shared" si="103"/>
        <v>Average</v>
      </c>
      <c r="M1111" t="str">
        <f>VLOOKUP(D1111,'Faculty head'!$A$2:$B$5,2,FALSE)</f>
        <v>Dr. Sharma</v>
      </c>
      <c r="N1111" t="str">
        <f t="shared" si="104"/>
        <v>YES</v>
      </c>
      <c r="P1111" s="6" t="str">
        <f t="shared" si="105"/>
        <v>2022-2023</v>
      </c>
      <c r="S1111">
        <f t="shared" ca="1" si="106"/>
        <v>1020</v>
      </c>
      <c r="T1111">
        <f t="shared" si="107"/>
        <v>2.92</v>
      </c>
    </row>
    <row r="1112" spans="1:20" x14ac:dyDescent="0.3">
      <c r="A1112" t="s">
        <v>2245</v>
      </c>
      <c r="B1112" t="s">
        <v>2246</v>
      </c>
      <c r="C1112" t="s">
        <v>22</v>
      </c>
      <c r="D1112" t="s">
        <v>62</v>
      </c>
      <c r="E1112" s="1">
        <v>45278</v>
      </c>
      <c r="F1112" t="s">
        <v>14</v>
      </c>
      <c r="G1112">
        <v>4829</v>
      </c>
      <c r="H1112">
        <v>2463</v>
      </c>
      <c r="I1112">
        <v>3.81</v>
      </c>
      <c r="J1112">
        <v>71</v>
      </c>
      <c r="K1112">
        <f t="shared" ca="1" si="102"/>
        <v>633</v>
      </c>
      <c r="L1112" t="str">
        <f t="shared" si="103"/>
        <v>Excellent</v>
      </c>
      <c r="M1112" t="str">
        <f>VLOOKUP(D1112,'Faculty head'!$A$2:$B$5,2,FALSE)</f>
        <v>Dr. Sinha</v>
      </c>
      <c r="N1112" t="str">
        <f t="shared" si="104"/>
        <v>YES</v>
      </c>
      <c r="P1112" s="6" t="str">
        <f t="shared" si="105"/>
        <v>2023-2024</v>
      </c>
      <c r="S1112" t="str">
        <f t="shared" ca="1" si="106"/>
        <v>0</v>
      </c>
      <c r="T1112">
        <f t="shared" si="107"/>
        <v>3.81</v>
      </c>
    </row>
    <row r="1113" spans="1:20" x14ac:dyDescent="0.3">
      <c r="A1113" t="s">
        <v>2247</v>
      </c>
      <c r="B1113" t="s">
        <v>2248</v>
      </c>
      <c r="C1113" t="s">
        <v>17</v>
      </c>
      <c r="D1113" t="s">
        <v>31</v>
      </c>
      <c r="E1113" s="1">
        <v>45270</v>
      </c>
      <c r="F1113" t="s">
        <v>14</v>
      </c>
      <c r="G1113">
        <v>13773</v>
      </c>
      <c r="H1113">
        <v>9595</v>
      </c>
      <c r="I1113">
        <v>2.15</v>
      </c>
      <c r="J1113">
        <v>22</v>
      </c>
      <c r="K1113">
        <f t="shared" ca="1" si="102"/>
        <v>641</v>
      </c>
      <c r="L1113" t="str">
        <f t="shared" si="103"/>
        <v>Average</v>
      </c>
      <c r="M1113" t="str">
        <f>VLOOKUP(D1113,'Faculty head'!$A$2:$B$5,2,FALSE)</f>
        <v>Dr. Sharma</v>
      </c>
      <c r="N1113" t="str">
        <f t="shared" si="104"/>
        <v>YES</v>
      </c>
      <c r="P1113" s="6" t="str">
        <f t="shared" si="105"/>
        <v>2023-2024</v>
      </c>
      <c r="S1113" t="str">
        <f t="shared" ca="1" si="106"/>
        <v>0</v>
      </c>
      <c r="T1113">
        <f t="shared" si="107"/>
        <v>2.15</v>
      </c>
    </row>
    <row r="1114" spans="1:20" x14ac:dyDescent="0.3">
      <c r="A1114" t="s">
        <v>2249</v>
      </c>
      <c r="B1114" t="s">
        <v>2250</v>
      </c>
      <c r="C1114" t="s">
        <v>57</v>
      </c>
      <c r="D1114" t="s">
        <v>18</v>
      </c>
      <c r="E1114" s="1">
        <v>44879</v>
      </c>
      <c r="F1114" t="s">
        <v>19</v>
      </c>
      <c r="G1114">
        <v>7845</v>
      </c>
      <c r="H1114">
        <v>1768</v>
      </c>
      <c r="I1114">
        <v>3.79</v>
      </c>
      <c r="J1114">
        <v>82</v>
      </c>
      <c r="K1114">
        <f t="shared" ca="1" si="102"/>
        <v>0</v>
      </c>
      <c r="L1114" t="str">
        <f t="shared" si="103"/>
        <v>Excellent</v>
      </c>
      <c r="M1114" t="str">
        <f>VLOOKUP(D1114,'Faculty head'!$A$2:$B$5,2,FALSE)</f>
        <v>Dr. Roy</v>
      </c>
      <c r="N1114" t="str">
        <f t="shared" si="104"/>
        <v>NO</v>
      </c>
      <c r="P1114" s="6" t="str">
        <f t="shared" si="105"/>
        <v>2022-2023</v>
      </c>
      <c r="S1114">
        <f t="shared" ca="1" si="106"/>
        <v>1032</v>
      </c>
      <c r="T1114">
        <f t="shared" si="107"/>
        <v>3.79</v>
      </c>
    </row>
    <row r="1115" spans="1:20" x14ac:dyDescent="0.3">
      <c r="A1115" t="s">
        <v>2251</v>
      </c>
      <c r="B1115" t="s">
        <v>2252</v>
      </c>
      <c r="C1115" t="s">
        <v>28</v>
      </c>
      <c r="D1115" t="s">
        <v>31</v>
      </c>
      <c r="E1115" s="1">
        <v>45337</v>
      </c>
      <c r="F1115" t="s">
        <v>19</v>
      </c>
      <c r="G1115">
        <v>14112</v>
      </c>
      <c r="H1115">
        <v>4858</v>
      </c>
      <c r="I1115">
        <v>2.48</v>
      </c>
      <c r="J1115">
        <v>106</v>
      </c>
      <c r="K1115">
        <f t="shared" ca="1" si="102"/>
        <v>0</v>
      </c>
      <c r="L1115" t="str">
        <f t="shared" si="103"/>
        <v>Average</v>
      </c>
      <c r="M1115" t="str">
        <f>VLOOKUP(D1115,'Faculty head'!$A$2:$B$5,2,FALSE)</f>
        <v>Dr. Sharma</v>
      </c>
      <c r="N1115" t="str">
        <f t="shared" si="104"/>
        <v>NO</v>
      </c>
      <c r="P1115" s="6" t="str">
        <f t="shared" si="105"/>
        <v>2024-2025</v>
      </c>
      <c r="S1115">
        <f t="shared" ca="1" si="106"/>
        <v>574</v>
      </c>
      <c r="T1115">
        <f t="shared" si="107"/>
        <v>2.48</v>
      </c>
    </row>
    <row r="1116" spans="1:20" x14ac:dyDescent="0.3">
      <c r="A1116" t="s">
        <v>2253</v>
      </c>
      <c r="B1116" t="s">
        <v>2254</v>
      </c>
      <c r="C1116" t="s">
        <v>17</v>
      </c>
      <c r="D1116" t="s">
        <v>31</v>
      </c>
      <c r="E1116" s="1">
        <v>45429</v>
      </c>
      <c r="F1116" t="s">
        <v>14</v>
      </c>
      <c r="G1116">
        <v>8386</v>
      </c>
      <c r="H1116">
        <v>6949</v>
      </c>
      <c r="I1116">
        <v>2.54</v>
      </c>
      <c r="J1116">
        <v>97</v>
      </c>
      <c r="K1116">
        <f t="shared" ca="1" si="102"/>
        <v>482</v>
      </c>
      <c r="L1116" t="str">
        <f t="shared" si="103"/>
        <v>Average</v>
      </c>
      <c r="M1116" t="str">
        <f>VLOOKUP(D1116,'Faculty head'!$A$2:$B$5,2,FALSE)</f>
        <v>Dr. Sharma</v>
      </c>
      <c r="N1116" t="str">
        <f t="shared" si="104"/>
        <v>YES</v>
      </c>
      <c r="P1116" s="6" t="str">
        <f t="shared" si="105"/>
        <v>2024-2025</v>
      </c>
      <c r="S1116" t="str">
        <f t="shared" ca="1" si="106"/>
        <v>0</v>
      </c>
      <c r="T1116">
        <f t="shared" si="107"/>
        <v>2.54</v>
      </c>
    </row>
    <row r="1117" spans="1:20" x14ac:dyDescent="0.3">
      <c r="A1117" t="s">
        <v>2255</v>
      </c>
      <c r="B1117" t="s">
        <v>2256</v>
      </c>
      <c r="C1117" t="s">
        <v>54</v>
      </c>
      <c r="D1117" t="s">
        <v>18</v>
      </c>
      <c r="E1117" s="1">
        <v>45136</v>
      </c>
      <c r="F1117" t="s">
        <v>14</v>
      </c>
      <c r="G1117">
        <v>11924</v>
      </c>
      <c r="H1117">
        <v>8400</v>
      </c>
      <c r="I1117">
        <v>3.46</v>
      </c>
      <c r="J1117">
        <v>23</v>
      </c>
      <c r="K1117">
        <f t="shared" ca="1" si="102"/>
        <v>775</v>
      </c>
      <c r="L1117" t="str">
        <f t="shared" si="103"/>
        <v>Good</v>
      </c>
      <c r="M1117" t="str">
        <f>VLOOKUP(D1117,'Faculty head'!$A$2:$B$5,2,FALSE)</f>
        <v>Dr. Roy</v>
      </c>
      <c r="N1117" t="str">
        <f t="shared" si="104"/>
        <v>YES</v>
      </c>
      <c r="P1117" s="6" t="str">
        <f t="shared" si="105"/>
        <v>2023-2024</v>
      </c>
      <c r="S1117" t="str">
        <f t="shared" ca="1" si="106"/>
        <v>0</v>
      </c>
      <c r="T1117">
        <f t="shared" si="107"/>
        <v>3.46</v>
      </c>
    </row>
    <row r="1118" spans="1:20" x14ac:dyDescent="0.3">
      <c r="A1118" t="s">
        <v>2257</v>
      </c>
      <c r="B1118" t="s">
        <v>2258</v>
      </c>
      <c r="C1118" t="s">
        <v>28</v>
      </c>
      <c r="D1118" t="s">
        <v>31</v>
      </c>
      <c r="E1118" s="1">
        <v>44647</v>
      </c>
      <c r="F1118" t="s">
        <v>19</v>
      </c>
      <c r="G1118">
        <v>6259</v>
      </c>
      <c r="H1118">
        <v>6330</v>
      </c>
      <c r="I1118">
        <v>3.7</v>
      </c>
      <c r="J1118">
        <v>69</v>
      </c>
      <c r="K1118">
        <f t="shared" ca="1" si="102"/>
        <v>0</v>
      </c>
      <c r="L1118" t="str">
        <f t="shared" si="103"/>
        <v>Excellent</v>
      </c>
      <c r="M1118" t="str">
        <f>VLOOKUP(D1118,'Faculty head'!$A$2:$B$5,2,FALSE)</f>
        <v>Dr. Sharma</v>
      </c>
      <c r="N1118" t="str">
        <f t="shared" si="104"/>
        <v>YES</v>
      </c>
      <c r="P1118" s="6" t="str">
        <f t="shared" si="105"/>
        <v>2022-2023</v>
      </c>
      <c r="S1118">
        <f t="shared" ca="1" si="106"/>
        <v>1264</v>
      </c>
      <c r="T1118">
        <f t="shared" si="107"/>
        <v>3.7</v>
      </c>
    </row>
    <row r="1119" spans="1:20" x14ac:dyDescent="0.3">
      <c r="A1119" t="s">
        <v>2259</v>
      </c>
      <c r="B1119" t="s">
        <v>2260</v>
      </c>
      <c r="C1119" t="s">
        <v>22</v>
      </c>
      <c r="D1119" t="s">
        <v>31</v>
      </c>
      <c r="E1119" s="1">
        <v>45347</v>
      </c>
      <c r="F1119" t="s">
        <v>14</v>
      </c>
      <c r="G1119">
        <v>2965</v>
      </c>
      <c r="H1119">
        <v>4420</v>
      </c>
      <c r="I1119">
        <v>3.5</v>
      </c>
      <c r="J1119">
        <v>79</v>
      </c>
      <c r="K1119">
        <f t="shared" ca="1" si="102"/>
        <v>564</v>
      </c>
      <c r="L1119" t="str">
        <f t="shared" si="103"/>
        <v>Excellent</v>
      </c>
      <c r="M1119" t="str">
        <f>VLOOKUP(D1119,'Faculty head'!$A$2:$B$5,2,FALSE)</f>
        <v>Dr. Sharma</v>
      </c>
      <c r="N1119" t="str">
        <f t="shared" si="104"/>
        <v>YES</v>
      </c>
      <c r="P1119" s="6" t="str">
        <f t="shared" si="105"/>
        <v>2024-2025</v>
      </c>
      <c r="S1119" t="str">
        <f t="shared" ca="1" si="106"/>
        <v>0</v>
      </c>
      <c r="T1119">
        <f t="shared" si="107"/>
        <v>3.5</v>
      </c>
    </row>
    <row r="1120" spans="1:20" x14ac:dyDescent="0.3">
      <c r="A1120" t="s">
        <v>2261</v>
      </c>
      <c r="B1120" t="s">
        <v>2262</v>
      </c>
      <c r="C1120" t="s">
        <v>12</v>
      </c>
      <c r="D1120" t="s">
        <v>13</v>
      </c>
      <c r="E1120" s="1">
        <v>45347</v>
      </c>
      <c r="F1120" t="s">
        <v>14</v>
      </c>
      <c r="G1120">
        <v>10945</v>
      </c>
      <c r="H1120">
        <v>3789</v>
      </c>
      <c r="I1120">
        <v>3.56</v>
      </c>
      <c r="J1120">
        <v>39</v>
      </c>
      <c r="K1120">
        <f t="shared" ca="1" si="102"/>
        <v>564</v>
      </c>
      <c r="L1120" t="str">
        <f t="shared" si="103"/>
        <v>Excellent</v>
      </c>
      <c r="M1120" t="str">
        <f>VLOOKUP(D1120,'Faculty head'!$A$2:$B$5,2,FALSE)</f>
        <v xml:space="preserve"> Dr. Mehta</v>
      </c>
      <c r="N1120" t="str">
        <f t="shared" si="104"/>
        <v>NO</v>
      </c>
      <c r="P1120" s="6" t="str">
        <f t="shared" si="105"/>
        <v>2024-2025</v>
      </c>
      <c r="S1120" t="str">
        <f t="shared" ca="1" si="106"/>
        <v>0</v>
      </c>
      <c r="T1120">
        <f t="shared" si="107"/>
        <v>3.56</v>
      </c>
    </row>
    <row r="1121" spans="1:20" x14ac:dyDescent="0.3">
      <c r="A1121" t="s">
        <v>2263</v>
      </c>
      <c r="B1121" t="s">
        <v>2264</v>
      </c>
      <c r="C1121" t="s">
        <v>54</v>
      </c>
      <c r="D1121" t="s">
        <v>62</v>
      </c>
      <c r="E1121" s="1">
        <v>45406</v>
      </c>
      <c r="F1121" t="s">
        <v>19</v>
      </c>
      <c r="G1121">
        <v>5840</v>
      </c>
      <c r="H1121">
        <v>9839</v>
      </c>
      <c r="I1121">
        <v>3.91</v>
      </c>
      <c r="J1121">
        <v>21</v>
      </c>
      <c r="K1121">
        <f t="shared" ca="1" si="102"/>
        <v>0</v>
      </c>
      <c r="L1121" t="str">
        <f t="shared" si="103"/>
        <v>Excellent</v>
      </c>
      <c r="M1121" t="str">
        <f>VLOOKUP(D1121,'Faculty head'!$A$2:$B$5,2,FALSE)</f>
        <v>Dr. Sinha</v>
      </c>
      <c r="N1121" t="str">
        <f t="shared" si="104"/>
        <v>YES</v>
      </c>
      <c r="P1121" s="6" t="str">
        <f t="shared" si="105"/>
        <v>2024-2025</v>
      </c>
      <c r="S1121">
        <f t="shared" ca="1" si="106"/>
        <v>505</v>
      </c>
      <c r="T1121">
        <f t="shared" si="107"/>
        <v>3.91</v>
      </c>
    </row>
    <row r="1122" spans="1:20" x14ac:dyDescent="0.3">
      <c r="A1122" t="s">
        <v>2265</v>
      </c>
      <c r="B1122" t="s">
        <v>2266</v>
      </c>
      <c r="C1122" t="s">
        <v>28</v>
      </c>
      <c r="D1122" t="s">
        <v>62</v>
      </c>
      <c r="E1122" s="1">
        <v>45288</v>
      </c>
      <c r="F1122" t="s">
        <v>19</v>
      </c>
      <c r="G1122">
        <v>11837</v>
      </c>
      <c r="H1122">
        <v>4235</v>
      </c>
      <c r="I1122">
        <v>3.73</v>
      </c>
      <c r="J1122">
        <v>67</v>
      </c>
      <c r="K1122">
        <f t="shared" ca="1" si="102"/>
        <v>0</v>
      </c>
      <c r="L1122" t="str">
        <f t="shared" si="103"/>
        <v>Excellent</v>
      </c>
      <c r="M1122" t="str">
        <f>VLOOKUP(D1122,'Faculty head'!$A$2:$B$5,2,FALSE)</f>
        <v>Dr. Sinha</v>
      </c>
      <c r="N1122" t="str">
        <f t="shared" si="104"/>
        <v>NO</v>
      </c>
      <c r="P1122" s="6" t="str">
        <f t="shared" si="105"/>
        <v>2023-2024</v>
      </c>
      <c r="S1122">
        <f t="shared" ca="1" si="106"/>
        <v>623</v>
      </c>
      <c r="T1122">
        <f t="shared" si="107"/>
        <v>3.73</v>
      </c>
    </row>
    <row r="1123" spans="1:20" x14ac:dyDescent="0.3">
      <c r="A1123" t="s">
        <v>2267</v>
      </c>
      <c r="B1123" t="s">
        <v>2268</v>
      </c>
      <c r="C1123" t="s">
        <v>57</v>
      </c>
      <c r="D1123" t="s">
        <v>31</v>
      </c>
      <c r="E1123" s="1">
        <v>45245</v>
      </c>
      <c r="F1123" t="s">
        <v>19</v>
      </c>
      <c r="G1123">
        <v>2593</v>
      </c>
      <c r="H1123">
        <v>3001</v>
      </c>
      <c r="I1123">
        <v>2.4</v>
      </c>
      <c r="J1123">
        <v>25</v>
      </c>
      <c r="K1123">
        <f t="shared" ca="1" si="102"/>
        <v>0</v>
      </c>
      <c r="L1123" t="str">
        <f t="shared" si="103"/>
        <v>Average</v>
      </c>
      <c r="M1123" t="str">
        <f>VLOOKUP(D1123,'Faculty head'!$A$2:$B$5,2,FALSE)</f>
        <v>Dr. Sharma</v>
      </c>
      <c r="N1123" t="str">
        <f t="shared" si="104"/>
        <v>YES</v>
      </c>
      <c r="P1123" s="6" t="str">
        <f t="shared" si="105"/>
        <v>2023-2024</v>
      </c>
      <c r="S1123">
        <f t="shared" ca="1" si="106"/>
        <v>666</v>
      </c>
      <c r="T1123">
        <f t="shared" si="107"/>
        <v>2.4</v>
      </c>
    </row>
    <row r="1124" spans="1:20" x14ac:dyDescent="0.3">
      <c r="A1124" t="s">
        <v>2269</v>
      </c>
      <c r="B1124" t="s">
        <v>2270</v>
      </c>
      <c r="C1124" t="s">
        <v>17</v>
      </c>
      <c r="D1124" t="s">
        <v>62</v>
      </c>
      <c r="E1124" s="1">
        <v>45222</v>
      </c>
      <c r="F1124" t="s">
        <v>14</v>
      </c>
      <c r="G1124">
        <v>4320</v>
      </c>
      <c r="H1124">
        <v>5243</v>
      </c>
      <c r="I1124">
        <v>4</v>
      </c>
      <c r="J1124">
        <v>67</v>
      </c>
      <c r="K1124">
        <f t="shared" ca="1" si="102"/>
        <v>689</v>
      </c>
      <c r="L1124" t="str">
        <f t="shared" si="103"/>
        <v>Excellent</v>
      </c>
      <c r="M1124" t="str">
        <f>VLOOKUP(D1124,'Faculty head'!$A$2:$B$5,2,FALSE)</f>
        <v>Dr. Sinha</v>
      </c>
      <c r="N1124" t="str">
        <f t="shared" si="104"/>
        <v>YES</v>
      </c>
      <c r="P1124" s="6" t="str">
        <f t="shared" si="105"/>
        <v>2023-2024</v>
      </c>
      <c r="S1124" t="str">
        <f t="shared" ca="1" si="106"/>
        <v>0</v>
      </c>
      <c r="T1124">
        <f t="shared" si="107"/>
        <v>4</v>
      </c>
    </row>
    <row r="1125" spans="1:20" x14ac:dyDescent="0.3">
      <c r="A1125" t="s">
        <v>2271</v>
      </c>
      <c r="B1125" t="s">
        <v>2272</v>
      </c>
      <c r="C1125" t="s">
        <v>17</v>
      </c>
      <c r="D1125" t="s">
        <v>13</v>
      </c>
      <c r="E1125" s="1">
        <v>44779</v>
      </c>
      <c r="F1125" t="s">
        <v>19</v>
      </c>
      <c r="G1125">
        <v>5074</v>
      </c>
      <c r="H1125">
        <v>3228</v>
      </c>
      <c r="I1125">
        <v>3.89</v>
      </c>
      <c r="J1125">
        <v>10</v>
      </c>
      <c r="K1125">
        <f t="shared" ca="1" si="102"/>
        <v>0</v>
      </c>
      <c r="L1125" t="str">
        <f t="shared" si="103"/>
        <v>Excellent</v>
      </c>
      <c r="M1125" t="str">
        <f>VLOOKUP(D1125,'Faculty head'!$A$2:$B$5,2,FALSE)</f>
        <v xml:space="preserve"> Dr. Mehta</v>
      </c>
      <c r="N1125" t="str">
        <f t="shared" si="104"/>
        <v>YES</v>
      </c>
      <c r="P1125" s="6" t="str">
        <f t="shared" si="105"/>
        <v>2022-2023</v>
      </c>
      <c r="S1125">
        <f t="shared" ca="1" si="106"/>
        <v>1132</v>
      </c>
      <c r="T1125">
        <f t="shared" si="107"/>
        <v>3.89</v>
      </c>
    </row>
    <row r="1126" spans="1:20" x14ac:dyDescent="0.3">
      <c r="A1126" t="s">
        <v>2273</v>
      </c>
      <c r="B1126" t="s">
        <v>2274</v>
      </c>
      <c r="C1126" t="s">
        <v>17</v>
      </c>
      <c r="D1126" t="s">
        <v>62</v>
      </c>
      <c r="E1126" s="1">
        <v>45138</v>
      </c>
      <c r="F1126" t="s">
        <v>14</v>
      </c>
      <c r="G1126">
        <v>10173</v>
      </c>
      <c r="H1126">
        <v>2208</v>
      </c>
      <c r="I1126">
        <v>2.9</v>
      </c>
      <c r="J1126">
        <v>3</v>
      </c>
      <c r="K1126">
        <f t="shared" ca="1" si="102"/>
        <v>773</v>
      </c>
      <c r="L1126" t="str">
        <f t="shared" si="103"/>
        <v>Average</v>
      </c>
      <c r="M1126" t="str">
        <f>VLOOKUP(D1126,'Faculty head'!$A$2:$B$5,2,FALSE)</f>
        <v>Dr. Sinha</v>
      </c>
      <c r="N1126" t="str">
        <f t="shared" si="104"/>
        <v>NO</v>
      </c>
      <c r="P1126" s="6" t="str">
        <f t="shared" si="105"/>
        <v>2023-2024</v>
      </c>
      <c r="S1126" t="str">
        <f t="shared" ca="1" si="106"/>
        <v>0</v>
      </c>
      <c r="T1126">
        <f t="shared" si="107"/>
        <v>2.9</v>
      </c>
    </row>
    <row r="1127" spans="1:20" x14ac:dyDescent="0.3">
      <c r="A1127" t="s">
        <v>2275</v>
      </c>
      <c r="B1127" t="s">
        <v>2276</v>
      </c>
      <c r="C1127" t="s">
        <v>28</v>
      </c>
      <c r="D1127" t="s">
        <v>13</v>
      </c>
      <c r="E1127" s="1">
        <v>44684</v>
      </c>
      <c r="F1127" t="s">
        <v>19</v>
      </c>
      <c r="G1127">
        <v>12039</v>
      </c>
      <c r="H1127">
        <v>2849</v>
      </c>
      <c r="I1127">
        <v>2.93</v>
      </c>
      <c r="J1127">
        <v>4</v>
      </c>
      <c r="K1127">
        <f t="shared" ca="1" si="102"/>
        <v>0</v>
      </c>
      <c r="L1127" t="str">
        <f t="shared" si="103"/>
        <v>Average</v>
      </c>
      <c r="M1127" t="str">
        <f>VLOOKUP(D1127,'Faculty head'!$A$2:$B$5,2,FALSE)</f>
        <v xml:space="preserve"> Dr. Mehta</v>
      </c>
      <c r="N1127" t="str">
        <f t="shared" si="104"/>
        <v>NO</v>
      </c>
      <c r="P1127" s="6" t="str">
        <f t="shared" si="105"/>
        <v>2022-2023</v>
      </c>
      <c r="S1127">
        <f t="shared" ca="1" si="106"/>
        <v>1227</v>
      </c>
      <c r="T1127">
        <f t="shared" si="107"/>
        <v>2.93</v>
      </c>
    </row>
    <row r="1128" spans="1:20" x14ac:dyDescent="0.3">
      <c r="A1128" t="s">
        <v>2277</v>
      </c>
      <c r="B1128" t="s">
        <v>2278</v>
      </c>
      <c r="C1128" t="s">
        <v>57</v>
      </c>
      <c r="D1128" t="s">
        <v>31</v>
      </c>
      <c r="E1128" s="1">
        <v>45172</v>
      </c>
      <c r="F1128" t="s">
        <v>14</v>
      </c>
      <c r="G1128">
        <v>9593</v>
      </c>
      <c r="H1128">
        <v>3437</v>
      </c>
      <c r="I1128">
        <v>3.75</v>
      </c>
      <c r="J1128">
        <v>117</v>
      </c>
      <c r="K1128">
        <f t="shared" ca="1" si="102"/>
        <v>739</v>
      </c>
      <c r="L1128" t="str">
        <f t="shared" si="103"/>
        <v>Excellent</v>
      </c>
      <c r="M1128" t="str">
        <f>VLOOKUP(D1128,'Faculty head'!$A$2:$B$5,2,FALSE)</f>
        <v>Dr. Sharma</v>
      </c>
      <c r="N1128" t="str">
        <f t="shared" si="104"/>
        <v>NO</v>
      </c>
      <c r="P1128" s="6" t="str">
        <f t="shared" si="105"/>
        <v>2023-2024</v>
      </c>
      <c r="S1128" t="str">
        <f t="shared" ca="1" si="106"/>
        <v>0</v>
      </c>
      <c r="T1128">
        <f t="shared" si="107"/>
        <v>3.75</v>
      </c>
    </row>
    <row r="1129" spans="1:20" x14ac:dyDescent="0.3">
      <c r="A1129" t="s">
        <v>2279</v>
      </c>
      <c r="B1129" t="s">
        <v>2280</v>
      </c>
      <c r="C1129" t="s">
        <v>57</v>
      </c>
      <c r="D1129" t="s">
        <v>31</v>
      </c>
      <c r="E1129" s="1">
        <v>44816</v>
      </c>
      <c r="F1129" t="s">
        <v>14</v>
      </c>
      <c r="G1129">
        <v>12305</v>
      </c>
      <c r="H1129">
        <v>4221</v>
      </c>
      <c r="I1129">
        <v>3.38</v>
      </c>
      <c r="J1129">
        <v>40</v>
      </c>
      <c r="K1129">
        <f t="shared" ca="1" si="102"/>
        <v>1095</v>
      </c>
      <c r="L1129" t="str">
        <f t="shared" si="103"/>
        <v>Good</v>
      </c>
      <c r="M1129" t="str">
        <f>VLOOKUP(D1129,'Faculty head'!$A$2:$B$5,2,FALSE)</f>
        <v>Dr. Sharma</v>
      </c>
      <c r="N1129" t="str">
        <f t="shared" si="104"/>
        <v>NO</v>
      </c>
      <c r="P1129" s="6" t="str">
        <f t="shared" si="105"/>
        <v>2022-2023</v>
      </c>
      <c r="S1129" t="str">
        <f t="shared" ca="1" si="106"/>
        <v>0</v>
      </c>
      <c r="T1129">
        <f t="shared" si="107"/>
        <v>3.38</v>
      </c>
    </row>
    <row r="1130" spans="1:20" x14ac:dyDescent="0.3">
      <c r="A1130" t="s">
        <v>2281</v>
      </c>
      <c r="B1130" t="s">
        <v>2282</v>
      </c>
      <c r="C1130" t="s">
        <v>17</v>
      </c>
      <c r="D1130" t="s">
        <v>62</v>
      </c>
      <c r="E1130" s="1">
        <v>45196</v>
      </c>
      <c r="F1130" t="s">
        <v>14</v>
      </c>
      <c r="G1130">
        <v>10591</v>
      </c>
      <c r="H1130">
        <v>8903</v>
      </c>
      <c r="I1130">
        <v>3.69</v>
      </c>
      <c r="J1130">
        <v>106</v>
      </c>
      <c r="K1130">
        <f t="shared" ca="1" si="102"/>
        <v>715</v>
      </c>
      <c r="L1130" t="str">
        <f t="shared" si="103"/>
        <v>Excellent</v>
      </c>
      <c r="M1130" t="str">
        <f>VLOOKUP(D1130,'Faculty head'!$A$2:$B$5,2,FALSE)</f>
        <v>Dr. Sinha</v>
      </c>
      <c r="N1130" t="str">
        <f t="shared" si="104"/>
        <v>YES</v>
      </c>
      <c r="P1130" s="6" t="str">
        <f t="shared" si="105"/>
        <v>2023-2024</v>
      </c>
      <c r="S1130" t="str">
        <f t="shared" ca="1" si="106"/>
        <v>0</v>
      </c>
      <c r="T1130">
        <f t="shared" si="107"/>
        <v>3.69</v>
      </c>
    </row>
    <row r="1131" spans="1:20" x14ac:dyDescent="0.3">
      <c r="A1131" t="s">
        <v>2283</v>
      </c>
      <c r="B1131" t="s">
        <v>2284</v>
      </c>
      <c r="C1131" t="s">
        <v>36</v>
      </c>
      <c r="D1131" t="s">
        <v>62</v>
      </c>
      <c r="E1131" s="1">
        <v>45199</v>
      </c>
      <c r="F1131" t="s">
        <v>14</v>
      </c>
      <c r="G1131">
        <v>7321</v>
      </c>
      <c r="H1131">
        <v>2534</v>
      </c>
      <c r="I1131">
        <v>3.52</v>
      </c>
      <c r="J1131">
        <v>33</v>
      </c>
      <c r="K1131">
        <f t="shared" ca="1" si="102"/>
        <v>712</v>
      </c>
      <c r="L1131" t="str">
        <f t="shared" si="103"/>
        <v>Excellent</v>
      </c>
      <c r="M1131" t="str">
        <f>VLOOKUP(D1131,'Faculty head'!$A$2:$B$5,2,FALSE)</f>
        <v>Dr. Sinha</v>
      </c>
      <c r="N1131" t="str">
        <f t="shared" si="104"/>
        <v>NO</v>
      </c>
      <c r="P1131" s="6" t="str">
        <f t="shared" si="105"/>
        <v>2023-2024</v>
      </c>
      <c r="S1131" t="str">
        <f t="shared" ca="1" si="106"/>
        <v>0</v>
      </c>
      <c r="T1131">
        <f t="shared" si="107"/>
        <v>3.52</v>
      </c>
    </row>
    <row r="1132" spans="1:20" x14ac:dyDescent="0.3">
      <c r="A1132" t="s">
        <v>2285</v>
      </c>
      <c r="B1132" t="s">
        <v>2286</v>
      </c>
      <c r="C1132" t="s">
        <v>17</v>
      </c>
      <c r="D1132" t="s">
        <v>31</v>
      </c>
      <c r="E1132" s="1">
        <v>45234</v>
      </c>
      <c r="F1132" t="s">
        <v>14</v>
      </c>
      <c r="G1132">
        <v>7742</v>
      </c>
      <c r="H1132">
        <v>3650</v>
      </c>
      <c r="I1132">
        <v>3.42</v>
      </c>
      <c r="J1132">
        <v>60</v>
      </c>
      <c r="K1132">
        <f t="shared" ca="1" si="102"/>
        <v>677</v>
      </c>
      <c r="L1132" t="str">
        <f t="shared" si="103"/>
        <v>Good</v>
      </c>
      <c r="M1132" t="str">
        <f>VLOOKUP(D1132,'Faculty head'!$A$2:$B$5,2,FALSE)</f>
        <v>Dr. Sharma</v>
      </c>
      <c r="N1132" t="str">
        <f t="shared" si="104"/>
        <v>NO</v>
      </c>
      <c r="P1132" s="6" t="str">
        <f t="shared" si="105"/>
        <v>2023-2024</v>
      </c>
      <c r="S1132" t="str">
        <f t="shared" ca="1" si="106"/>
        <v>0</v>
      </c>
      <c r="T1132">
        <f t="shared" si="107"/>
        <v>3.42</v>
      </c>
    </row>
    <row r="1133" spans="1:20" x14ac:dyDescent="0.3">
      <c r="A1133" t="s">
        <v>2287</v>
      </c>
      <c r="B1133" t="s">
        <v>2288</v>
      </c>
      <c r="C1133" t="s">
        <v>25</v>
      </c>
      <c r="D1133" t="s">
        <v>31</v>
      </c>
      <c r="E1133" s="1">
        <v>45371</v>
      </c>
      <c r="F1133" t="s">
        <v>14</v>
      </c>
      <c r="G1133">
        <v>11854</v>
      </c>
      <c r="H1133">
        <v>1254</v>
      </c>
      <c r="I1133">
        <v>3.76</v>
      </c>
      <c r="J1133">
        <v>1</v>
      </c>
      <c r="K1133">
        <f t="shared" ca="1" si="102"/>
        <v>540</v>
      </c>
      <c r="L1133" t="str">
        <f t="shared" si="103"/>
        <v>Excellent</v>
      </c>
      <c r="M1133" t="str">
        <f>VLOOKUP(D1133,'Faculty head'!$A$2:$B$5,2,FALSE)</f>
        <v>Dr. Sharma</v>
      </c>
      <c r="N1133" t="str">
        <f t="shared" si="104"/>
        <v>NO</v>
      </c>
      <c r="P1133" s="6" t="str">
        <f t="shared" si="105"/>
        <v>2024-2025</v>
      </c>
      <c r="S1133" t="str">
        <f t="shared" ca="1" si="106"/>
        <v>0</v>
      </c>
      <c r="T1133">
        <f t="shared" si="107"/>
        <v>3.76</v>
      </c>
    </row>
    <row r="1134" spans="1:20" x14ac:dyDescent="0.3">
      <c r="A1134" t="s">
        <v>2289</v>
      </c>
      <c r="B1134" t="s">
        <v>2290</v>
      </c>
      <c r="C1134" t="s">
        <v>25</v>
      </c>
      <c r="D1134" t="s">
        <v>62</v>
      </c>
      <c r="E1134" s="1">
        <v>44982</v>
      </c>
      <c r="F1134" t="s">
        <v>39</v>
      </c>
      <c r="G1134">
        <v>3324</v>
      </c>
      <c r="H1134">
        <v>6168</v>
      </c>
      <c r="I1134">
        <v>3.97</v>
      </c>
      <c r="J1134">
        <v>54</v>
      </c>
      <c r="K1134">
        <f t="shared" ca="1" si="102"/>
        <v>0</v>
      </c>
      <c r="L1134" t="str">
        <f t="shared" si="103"/>
        <v>Excellent</v>
      </c>
      <c r="M1134" t="str">
        <f>VLOOKUP(D1134,'Faculty head'!$A$2:$B$5,2,FALSE)</f>
        <v>Dr. Sinha</v>
      </c>
      <c r="N1134" t="str">
        <f t="shared" si="104"/>
        <v>YES</v>
      </c>
      <c r="P1134" s="6" t="str">
        <f t="shared" si="105"/>
        <v>2023-2024</v>
      </c>
      <c r="S1134" t="str">
        <f t="shared" ca="1" si="106"/>
        <v>0</v>
      </c>
      <c r="T1134">
        <f t="shared" si="107"/>
        <v>3.97</v>
      </c>
    </row>
    <row r="1135" spans="1:20" x14ac:dyDescent="0.3">
      <c r="A1135" t="s">
        <v>2291</v>
      </c>
      <c r="B1135" t="s">
        <v>2292</v>
      </c>
      <c r="C1135" t="s">
        <v>17</v>
      </c>
      <c r="D1135" t="s">
        <v>62</v>
      </c>
      <c r="E1135" s="1">
        <v>45381</v>
      </c>
      <c r="F1135" t="s">
        <v>14</v>
      </c>
      <c r="G1135">
        <v>6655</v>
      </c>
      <c r="H1135">
        <v>8989</v>
      </c>
      <c r="I1135">
        <v>3.86</v>
      </c>
      <c r="J1135">
        <v>82</v>
      </c>
      <c r="K1135">
        <f t="shared" ca="1" si="102"/>
        <v>530</v>
      </c>
      <c r="L1135" t="str">
        <f t="shared" si="103"/>
        <v>Excellent</v>
      </c>
      <c r="M1135" t="str">
        <f>VLOOKUP(D1135,'Faculty head'!$A$2:$B$5,2,FALSE)</f>
        <v>Dr. Sinha</v>
      </c>
      <c r="N1135" t="str">
        <f t="shared" si="104"/>
        <v>YES</v>
      </c>
      <c r="P1135" s="6" t="str">
        <f t="shared" si="105"/>
        <v>2024-2025</v>
      </c>
      <c r="S1135" t="str">
        <f t="shared" ca="1" si="106"/>
        <v>0</v>
      </c>
      <c r="T1135">
        <f t="shared" si="107"/>
        <v>3.86</v>
      </c>
    </row>
    <row r="1136" spans="1:20" x14ac:dyDescent="0.3">
      <c r="A1136" t="s">
        <v>2293</v>
      </c>
      <c r="B1136" t="s">
        <v>2294</v>
      </c>
      <c r="C1136" t="s">
        <v>36</v>
      </c>
      <c r="D1136" t="s">
        <v>13</v>
      </c>
      <c r="E1136" s="1">
        <v>44571</v>
      </c>
      <c r="F1136" t="s">
        <v>14</v>
      </c>
      <c r="G1136">
        <v>6724</v>
      </c>
      <c r="H1136">
        <v>1796</v>
      </c>
      <c r="I1136">
        <v>3.56</v>
      </c>
      <c r="J1136">
        <v>9</v>
      </c>
      <c r="K1136">
        <f t="shared" ca="1" si="102"/>
        <v>1340</v>
      </c>
      <c r="L1136" t="str">
        <f t="shared" si="103"/>
        <v>Excellent</v>
      </c>
      <c r="M1136" t="str">
        <f>VLOOKUP(D1136,'Faculty head'!$A$2:$B$5,2,FALSE)</f>
        <v xml:space="preserve"> Dr. Mehta</v>
      </c>
      <c r="N1136" t="str">
        <f t="shared" si="104"/>
        <v>NO</v>
      </c>
      <c r="P1136" s="6" t="str">
        <f t="shared" si="105"/>
        <v>2022-2023</v>
      </c>
      <c r="S1136" t="str">
        <f t="shared" ca="1" si="106"/>
        <v>0</v>
      </c>
      <c r="T1136">
        <f t="shared" si="107"/>
        <v>3.56</v>
      </c>
    </row>
    <row r="1137" spans="1:20" x14ac:dyDescent="0.3">
      <c r="A1137" t="s">
        <v>2295</v>
      </c>
      <c r="B1137" t="s">
        <v>2296</v>
      </c>
      <c r="C1137" t="s">
        <v>57</v>
      </c>
      <c r="D1137" t="s">
        <v>62</v>
      </c>
      <c r="E1137" s="1">
        <v>45323</v>
      </c>
      <c r="F1137" t="s">
        <v>19</v>
      </c>
      <c r="G1137">
        <v>7277</v>
      </c>
      <c r="H1137">
        <v>7758</v>
      </c>
      <c r="I1137">
        <v>3.04</v>
      </c>
      <c r="J1137">
        <v>0</v>
      </c>
      <c r="K1137">
        <f t="shared" ca="1" si="102"/>
        <v>0</v>
      </c>
      <c r="L1137" t="str">
        <f t="shared" si="103"/>
        <v>Good</v>
      </c>
      <c r="M1137" t="str">
        <f>VLOOKUP(D1137,'Faculty head'!$A$2:$B$5,2,FALSE)</f>
        <v>Dr. Sinha</v>
      </c>
      <c r="N1137" t="str">
        <f t="shared" si="104"/>
        <v>YES</v>
      </c>
      <c r="P1137" s="6" t="str">
        <f t="shared" si="105"/>
        <v>2024-2025</v>
      </c>
      <c r="S1137">
        <f t="shared" ca="1" si="106"/>
        <v>588</v>
      </c>
      <c r="T1137">
        <f t="shared" si="107"/>
        <v>3.04</v>
      </c>
    </row>
    <row r="1138" spans="1:20" x14ac:dyDescent="0.3">
      <c r="A1138" t="s">
        <v>2297</v>
      </c>
      <c r="B1138" t="s">
        <v>2298</v>
      </c>
      <c r="C1138" t="s">
        <v>25</v>
      </c>
      <c r="D1138" t="s">
        <v>31</v>
      </c>
      <c r="E1138" s="1">
        <v>44637</v>
      </c>
      <c r="F1138" t="s">
        <v>14</v>
      </c>
      <c r="G1138">
        <v>10295</v>
      </c>
      <c r="H1138">
        <v>4718</v>
      </c>
      <c r="I1138">
        <v>2.93</v>
      </c>
      <c r="J1138">
        <v>80</v>
      </c>
      <c r="K1138">
        <f t="shared" ca="1" si="102"/>
        <v>1274</v>
      </c>
      <c r="L1138" t="str">
        <f t="shared" si="103"/>
        <v>Average</v>
      </c>
      <c r="M1138" t="str">
        <f>VLOOKUP(D1138,'Faculty head'!$A$2:$B$5,2,FALSE)</f>
        <v>Dr. Sharma</v>
      </c>
      <c r="N1138" t="str">
        <f t="shared" si="104"/>
        <v>NO</v>
      </c>
      <c r="P1138" s="6" t="str">
        <f t="shared" si="105"/>
        <v>2022-2023</v>
      </c>
      <c r="S1138" t="str">
        <f t="shared" ca="1" si="106"/>
        <v>0</v>
      </c>
      <c r="T1138">
        <f t="shared" si="107"/>
        <v>2.93</v>
      </c>
    </row>
    <row r="1139" spans="1:20" x14ac:dyDescent="0.3">
      <c r="A1139" t="s">
        <v>2299</v>
      </c>
      <c r="B1139" t="s">
        <v>2300</v>
      </c>
      <c r="C1139" t="s">
        <v>22</v>
      </c>
      <c r="D1139" t="s">
        <v>31</v>
      </c>
      <c r="E1139" s="1">
        <v>44600</v>
      </c>
      <c r="F1139" t="s">
        <v>14</v>
      </c>
      <c r="G1139">
        <v>14993</v>
      </c>
      <c r="H1139">
        <v>3599</v>
      </c>
      <c r="I1139">
        <v>2.61</v>
      </c>
      <c r="J1139">
        <v>47</v>
      </c>
      <c r="K1139">
        <f t="shared" ca="1" si="102"/>
        <v>1311</v>
      </c>
      <c r="L1139" t="str">
        <f t="shared" si="103"/>
        <v>Average</v>
      </c>
      <c r="M1139" t="str">
        <f>VLOOKUP(D1139,'Faculty head'!$A$2:$B$5,2,FALSE)</f>
        <v>Dr. Sharma</v>
      </c>
      <c r="N1139" t="str">
        <f t="shared" si="104"/>
        <v>NO</v>
      </c>
      <c r="P1139" s="6" t="str">
        <f t="shared" si="105"/>
        <v>2022-2023</v>
      </c>
      <c r="S1139" t="str">
        <f t="shared" ca="1" si="106"/>
        <v>0</v>
      </c>
      <c r="T1139">
        <f t="shared" si="107"/>
        <v>2.61</v>
      </c>
    </row>
    <row r="1140" spans="1:20" x14ac:dyDescent="0.3">
      <c r="A1140" t="s">
        <v>2301</v>
      </c>
      <c r="B1140" t="s">
        <v>2302</v>
      </c>
      <c r="C1140" t="s">
        <v>17</v>
      </c>
      <c r="D1140" t="s">
        <v>62</v>
      </c>
      <c r="E1140" s="1">
        <v>45284</v>
      </c>
      <c r="F1140" t="s">
        <v>14</v>
      </c>
      <c r="G1140">
        <v>4493</v>
      </c>
      <c r="H1140">
        <v>7576</v>
      </c>
      <c r="I1140">
        <v>2.69</v>
      </c>
      <c r="J1140">
        <v>99</v>
      </c>
      <c r="K1140">
        <f t="shared" ca="1" si="102"/>
        <v>627</v>
      </c>
      <c r="L1140" t="str">
        <f t="shared" si="103"/>
        <v>Average</v>
      </c>
      <c r="M1140" t="str">
        <f>VLOOKUP(D1140,'Faculty head'!$A$2:$B$5,2,FALSE)</f>
        <v>Dr. Sinha</v>
      </c>
      <c r="N1140" t="str">
        <f t="shared" si="104"/>
        <v>YES</v>
      </c>
      <c r="P1140" s="6" t="str">
        <f t="shared" si="105"/>
        <v>2023-2024</v>
      </c>
      <c r="S1140" t="str">
        <f t="shared" ca="1" si="106"/>
        <v>0</v>
      </c>
      <c r="T1140">
        <f t="shared" si="107"/>
        <v>2.69</v>
      </c>
    </row>
    <row r="1141" spans="1:20" x14ac:dyDescent="0.3">
      <c r="A1141" t="s">
        <v>2303</v>
      </c>
      <c r="B1141" t="s">
        <v>2304</v>
      </c>
      <c r="C1141" t="s">
        <v>12</v>
      </c>
      <c r="D1141" t="s">
        <v>31</v>
      </c>
      <c r="E1141" s="1">
        <v>45010</v>
      </c>
      <c r="F1141" t="s">
        <v>14</v>
      </c>
      <c r="G1141">
        <v>6908</v>
      </c>
      <c r="H1141">
        <v>4097</v>
      </c>
      <c r="I1141">
        <v>3.41</v>
      </c>
      <c r="J1141">
        <v>65</v>
      </c>
      <c r="K1141">
        <f t="shared" ca="1" si="102"/>
        <v>901</v>
      </c>
      <c r="L1141" t="str">
        <f t="shared" si="103"/>
        <v>Good</v>
      </c>
      <c r="M1141" t="str">
        <f>VLOOKUP(D1141,'Faculty head'!$A$2:$B$5,2,FALSE)</f>
        <v>Dr. Sharma</v>
      </c>
      <c r="N1141" t="str">
        <f t="shared" si="104"/>
        <v>YES</v>
      </c>
      <c r="P1141" s="6" t="str">
        <f t="shared" si="105"/>
        <v>2023-2024</v>
      </c>
      <c r="S1141" t="str">
        <f t="shared" ca="1" si="106"/>
        <v>0</v>
      </c>
      <c r="T1141">
        <f t="shared" si="107"/>
        <v>3.41</v>
      </c>
    </row>
    <row r="1142" spans="1:20" x14ac:dyDescent="0.3">
      <c r="A1142" t="s">
        <v>2305</v>
      </c>
      <c r="B1142" t="s">
        <v>2306</v>
      </c>
      <c r="C1142" t="s">
        <v>57</v>
      </c>
      <c r="D1142" t="s">
        <v>31</v>
      </c>
      <c r="E1142" s="1">
        <v>44727</v>
      </c>
      <c r="F1142" t="s">
        <v>14</v>
      </c>
      <c r="G1142">
        <v>13292</v>
      </c>
      <c r="H1142">
        <v>1593</v>
      </c>
      <c r="I1142">
        <v>3.54</v>
      </c>
      <c r="J1142">
        <v>72</v>
      </c>
      <c r="K1142">
        <f t="shared" ca="1" si="102"/>
        <v>1184</v>
      </c>
      <c r="L1142" t="str">
        <f t="shared" si="103"/>
        <v>Excellent</v>
      </c>
      <c r="M1142" t="str">
        <f>VLOOKUP(D1142,'Faculty head'!$A$2:$B$5,2,FALSE)</f>
        <v>Dr. Sharma</v>
      </c>
      <c r="N1142" t="str">
        <f t="shared" si="104"/>
        <v>NO</v>
      </c>
      <c r="P1142" s="6" t="str">
        <f t="shared" si="105"/>
        <v>2022-2023</v>
      </c>
      <c r="S1142" t="str">
        <f t="shared" ca="1" si="106"/>
        <v>0</v>
      </c>
      <c r="T1142">
        <f t="shared" si="107"/>
        <v>3.54</v>
      </c>
    </row>
    <row r="1143" spans="1:20" x14ac:dyDescent="0.3">
      <c r="A1143" t="s">
        <v>2307</v>
      </c>
      <c r="B1143" t="s">
        <v>2308</v>
      </c>
      <c r="C1143" t="s">
        <v>54</v>
      </c>
      <c r="D1143" t="s">
        <v>31</v>
      </c>
      <c r="E1143" s="1">
        <v>45363</v>
      </c>
      <c r="F1143" t="s">
        <v>14</v>
      </c>
      <c r="G1143">
        <v>14486</v>
      </c>
      <c r="H1143">
        <v>3971</v>
      </c>
      <c r="I1143">
        <v>3.31</v>
      </c>
      <c r="J1143">
        <v>97</v>
      </c>
      <c r="K1143">
        <f t="shared" ca="1" si="102"/>
        <v>548</v>
      </c>
      <c r="L1143" t="str">
        <f t="shared" si="103"/>
        <v>Good</v>
      </c>
      <c r="M1143" t="str">
        <f>VLOOKUP(D1143,'Faculty head'!$A$2:$B$5,2,FALSE)</f>
        <v>Dr. Sharma</v>
      </c>
      <c r="N1143" t="str">
        <f t="shared" si="104"/>
        <v>NO</v>
      </c>
      <c r="P1143" s="6" t="str">
        <f t="shared" si="105"/>
        <v>2024-2025</v>
      </c>
      <c r="S1143" t="str">
        <f t="shared" ca="1" si="106"/>
        <v>0</v>
      </c>
      <c r="T1143">
        <f t="shared" si="107"/>
        <v>3.31</v>
      </c>
    </row>
    <row r="1144" spans="1:20" x14ac:dyDescent="0.3">
      <c r="A1144" t="s">
        <v>2309</v>
      </c>
      <c r="B1144" t="s">
        <v>2310</v>
      </c>
      <c r="C1144" t="s">
        <v>25</v>
      </c>
      <c r="D1144" t="s">
        <v>18</v>
      </c>
      <c r="E1144" s="1">
        <v>45441</v>
      </c>
      <c r="F1144" t="s">
        <v>19</v>
      </c>
      <c r="G1144">
        <v>9401</v>
      </c>
      <c r="H1144">
        <v>6397</v>
      </c>
      <c r="I1144">
        <v>3.79</v>
      </c>
      <c r="J1144">
        <v>99</v>
      </c>
      <c r="K1144">
        <f t="shared" ca="1" si="102"/>
        <v>0</v>
      </c>
      <c r="L1144" t="str">
        <f t="shared" si="103"/>
        <v>Excellent</v>
      </c>
      <c r="M1144" t="str">
        <f>VLOOKUP(D1144,'Faculty head'!$A$2:$B$5,2,FALSE)</f>
        <v>Dr. Roy</v>
      </c>
      <c r="N1144" t="str">
        <f t="shared" si="104"/>
        <v>YES</v>
      </c>
      <c r="P1144" s="6" t="str">
        <f t="shared" si="105"/>
        <v>2024-2025</v>
      </c>
      <c r="S1144">
        <f t="shared" ca="1" si="106"/>
        <v>470</v>
      </c>
      <c r="T1144">
        <f t="shared" si="107"/>
        <v>3.79</v>
      </c>
    </row>
    <row r="1145" spans="1:20" x14ac:dyDescent="0.3">
      <c r="A1145" t="s">
        <v>2311</v>
      </c>
      <c r="B1145" t="s">
        <v>2312</v>
      </c>
      <c r="C1145" t="s">
        <v>25</v>
      </c>
      <c r="D1145" t="s">
        <v>13</v>
      </c>
      <c r="E1145" s="1">
        <v>45335</v>
      </c>
      <c r="F1145" t="s">
        <v>14</v>
      </c>
      <c r="G1145">
        <v>9412</v>
      </c>
      <c r="H1145">
        <v>8356</v>
      </c>
      <c r="I1145">
        <v>2.4900000000000002</v>
      </c>
      <c r="J1145">
        <v>57</v>
      </c>
      <c r="K1145">
        <f t="shared" ca="1" si="102"/>
        <v>576</v>
      </c>
      <c r="L1145" t="str">
        <f t="shared" si="103"/>
        <v>Average</v>
      </c>
      <c r="M1145" t="str">
        <f>VLOOKUP(D1145,'Faculty head'!$A$2:$B$5,2,FALSE)</f>
        <v xml:space="preserve"> Dr. Mehta</v>
      </c>
      <c r="N1145" t="str">
        <f t="shared" si="104"/>
        <v>YES</v>
      </c>
      <c r="P1145" s="6" t="str">
        <f t="shared" si="105"/>
        <v>2024-2025</v>
      </c>
      <c r="S1145" t="str">
        <f t="shared" ca="1" si="106"/>
        <v>0</v>
      </c>
      <c r="T1145">
        <f t="shared" si="107"/>
        <v>2.4900000000000002</v>
      </c>
    </row>
    <row r="1146" spans="1:20" x14ac:dyDescent="0.3">
      <c r="A1146" t="s">
        <v>2313</v>
      </c>
      <c r="B1146" t="s">
        <v>2314</v>
      </c>
      <c r="C1146" t="s">
        <v>54</v>
      </c>
      <c r="D1146" t="s">
        <v>13</v>
      </c>
      <c r="E1146" s="1">
        <v>45271</v>
      </c>
      <c r="F1146" t="s">
        <v>14</v>
      </c>
      <c r="G1146">
        <v>4940</v>
      </c>
      <c r="H1146">
        <v>3090</v>
      </c>
      <c r="I1146">
        <v>3.66</v>
      </c>
      <c r="J1146">
        <v>59</v>
      </c>
      <c r="K1146">
        <f t="shared" ca="1" si="102"/>
        <v>640</v>
      </c>
      <c r="L1146" t="str">
        <f t="shared" si="103"/>
        <v>Excellent</v>
      </c>
      <c r="M1146" t="str">
        <f>VLOOKUP(D1146,'Faculty head'!$A$2:$B$5,2,FALSE)</f>
        <v xml:space="preserve"> Dr. Mehta</v>
      </c>
      <c r="N1146" t="str">
        <f t="shared" si="104"/>
        <v>YES</v>
      </c>
      <c r="P1146" s="6" t="str">
        <f t="shared" si="105"/>
        <v>2023-2024</v>
      </c>
      <c r="S1146" t="str">
        <f t="shared" ca="1" si="106"/>
        <v>0</v>
      </c>
      <c r="T1146">
        <f t="shared" si="107"/>
        <v>3.66</v>
      </c>
    </row>
    <row r="1147" spans="1:20" x14ac:dyDescent="0.3">
      <c r="A1147" t="s">
        <v>2315</v>
      </c>
      <c r="B1147" t="s">
        <v>2316</v>
      </c>
      <c r="C1147" t="s">
        <v>17</v>
      </c>
      <c r="D1147" t="s">
        <v>62</v>
      </c>
      <c r="E1147" s="1">
        <v>45416</v>
      </c>
      <c r="F1147" t="s">
        <v>19</v>
      </c>
      <c r="G1147">
        <v>2258</v>
      </c>
      <c r="H1147">
        <v>2167</v>
      </c>
      <c r="I1147">
        <v>3.71</v>
      </c>
      <c r="J1147">
        <v>37</v>
      </c>
      <c r="K1147">
        <f t="shared" ca="1" si="102"/>
        <v>0</v>
      </c>
      <c r="L1147" t="str">
        <f t="shared" si="103"/>
        <v>Excellent</v>
      </c>
      <c r="M1147" t="str">
        <f>VLOOKUP(D1147,'Faculty head'!$A$2:$B$5,2,FALSE)</f>
        <v>Dr. Sinha</v>
      </c>
      <c r="N1147" t="str">
        <f t="shared" si="104"/>
        <v>YES</v>
      </c>
      <c r="P1147" s="6" t="str">
        <f t="shared" si="105"/>
        <v>2024-2025</v>
      </c>
      <c r="S1147">
        <f t="shared" ca="1" si="106"/>
        <v>495</v>
      </c>
      <c r="T1147">
        <f t="shared" si="107"/>
        <v>3.71</v>
      </c>
    </row>
    <row r="1148" spans="1:20" x14ac:dyDescent="0.3">
      <c r="A1148" t="s">
        <v>2317</v>
      </c>
      <c r="B1148" t="s">
        <v>2318</v>
      </c>
      <c r="C1148" t="s">
        <v>54</v>
      </c>
      <c r="D1148" t="s">
        <v>62</v>
      </c>
      <c r="E1148" s="1">
        <v>45105</v>
      </c>
      <c r="F1148" t="s">
        <v>14</v>
      </c>
      <c r="G1148">
        <v>12187</v>
      </c>
      <c r="H1148">
        <v>6773</v>
      </c>
      <c r="I1148">
        <v>3.49</v>
      </c>
      <c r="J1148">
        <v>74</v>
      </c>
      <c r="K1148">
        <f t="shared" ca="1" si="102"/>
        <v>806</v>
      </c>
      <c r="L1148" t="str">
        <f t="shared" si="103"/>
        <v>Good</v>
      </c>
      <c r="M1148" t="str">
        <f>VLOOKUP(D1148,'Faculty head'!$A$2:$B$5,2,FALSE)</f>
        <v>Dr. Sinha</v>
      </c>
      <c r="N1148" t="str">
        <f t="shared" si="104"/>
        <v>YES</v>
      </c>
      <c r="P1148" s="6" t="str">
        <f t="shared" si="105"/>
        <v>2023-2024</v>
      </c>
      <c r="S1148" t="str">
        <f t="shared" ca="1" si="106"/>
        <v>0</v>
      </c>
      <c r="T1148">
        <f t="shared" si="107"/>
        <v>3.49</v>
      </c>
    </row>
    <row r="1149" spans="1:20" x14ac:dyDescent="0.3">
      <c r="A1149" t="s">
        <v>2319</v>
      </c>
      <c r="B1149" t="s">
        <v>2320</v>
      </c>
      <c r="C1149" t="s">
        <v>57</v>
      </c>
      <c r="D1149" t="s">
        <v>31</v>
      </c>
      <c r="E1149" s="1">
        <v>44855</v>
      </c>
      <c r="F1149" t="s">
        <v>14</v>
      </c>
      <c r="G1149">
        <v>11200</v>
      </c>
      <c r="H1149">
        <v>302</v>
      </c>
      <c r="I1149">
        <v>2.75</v>
      </c>
      <c r="J1149">
        <v>13</v>
      </c>
      <c r="K1149">
        <f t="shared" ca="1" si="102"/>
        <v>1056</v>
      </c>
      <c r="L1149" t="str">
        <f t="shared" si="103"/>
        <v>Average</v>
      </c>
      <c r="M1149" t="str">
        <f>VLOOKUP(D1149,'Faculty head'!$A$2:$B$5,2,FALSE)</f>
        <v>Dr. Sharma</v>
      </c>
      <c r="N1149" t="str">
        <f t="shared" si="104"/>
        <v>NO</v>
      </c>
      <c r="P1149" s="6" t="str">
        <f t="shared" si="105"/>
        <v>2022-2023</v>
      </c>
      <c r="S1149" t="str">
        <f t="shared" ca="1" si="106"/>
        <v>0</v>
      </c>
      <c r="T1149">
        <f t="shared" si="107"/>
        <v>2.75</v>
      </c>
    </row>
    <row r="1150" spans="1:20" x14ac:dyDescent="0.3">
      <c r="A1150" t="s">
        <v>2321</v>
      </c>
      <c r="B1150" t="s">
        <v>2322</v>
      </c>
      <c r="C1150" t="s">
        <v>25</v>
      </c>
      <c r="D1150" t="s">
        <v>18</v>
      </c>
      <c r="E1150" s="1">
        <v>44909</v>
      </c>
      <c r="F1150" t="s">
        <v>14</v>
      </c>
      <c r="G1150">
        <v>3576</v>
      </c>
      <c r="H1150">
        <v>1605</v>
      </c>
      <c r="I1150">
        <v>2.0699999999999998</v>
      </c>
      <c r="J1150">
        <v>18</v>
      </c>
      <c r="K1150">
        <f t="shared" ca="1" si="102"/>
        <v>1002</v>
      </c>
      <c r="L1150" t="str">
        <f t="shared" si="103"/>
        <v>Average</v>
      </c>
      <c r="M1150" t="str">
        <f>VLOOKUP(D1150,'Faculty head'!$A$2:$B$5,2,FALSE)</f>
        <v>Dr. Roy</v>
      </c>
      <c r="N1150" t="str">
        <f t="shared" si="104"/>
        <v>NO</v>
      </c>
      <c r="P1150" s="6" t="str">
        <f t="shared" si="105"/>
        <v>2022-2023</v>
      </c>
      <c r="S1150" t="str">
        <f t="shared" ca="1" si="106"/>
        <v>0</v>
      </c>
      <c r="T1150">
        <f t="shared" si="107"/>
        <v>2.0699999999999998</v>
      </c>
    </row>
    <row r="1151" spans="1:20" x14ac:dyDescent="0.3">
      <c r="A1151" t="s">
        <v>2323</v>
      </c>
      <c r="B1151" t="s">
        <v>2324</v>
      </c>
      <c r="C1151" t="s">
        <v>22</v>
      </c>
      <c r="D1151" t="s">
        <v>31</v>
      </c>
      <c r="E1151" s="1">
        <v>45250</v>
      </c>
      <c r="F1151" t="s">
        <v>14</v>
      </c>
      <c r="G1151">
        <v>6142</v>
      </c>
      <c r="H1151">
        <v>1679</v>
      </c>
      <c r="I1151">
        <v>2.72</v>
      </c>
      <c r="J1151">
        <v>82</v>
      </c>
      <c r="K1151">
        <f t="shared" ca="1" si="102"/>
        <v>661</v>
      </c>
      <c r="L1151" t="str">
        <f t="shared" si="103"/>
        <v>Average</v>
      </c>
      <c r="M1151" t="str">
        <f>VLOOKUP(D1151,'Faculty head'!$A$2:$B$5,2,FALSE)</f>
        <v>Dr. Sharma</v>
      </c>
      <c r="N1151" t="str">
        <f t="shared" si="104"/>
        <v>NO</v>
      </c>
      <c r="P1151" s="6" t="str">
        <f t="shared" si="105"/>
        <v>2023-2024</v>
      </c>
      <c r="S1151" t="str">
        <f t="shared" ca="1" si="106"/>
        <v>0</v>
      </c>
      <c r="T1151">
        <f t="shared" si="107"/>
        <v>2.72</v>
      </c>
    </row>
    <row r="1152" spans="1:20" x14ac:dyDescent="0.3">
      <c r="A1152" t="s">
        <v>2325</v>
      </c>
      <c r="B1152" t="s">
        <v>2326</v>
      </c>
      <c r="C1152" t="s">
        <v>28</v>
      </c>
      <c r="D1152" t="s">
        <v>18</v>
      </c>
      <c r="E1152" s="1">
        <v>45054</v>
      </c>
      <c r="F1152" t="s">
        <v>14</v>
      </c>
      <c r="G1152">
        <v>11980</v>
      </c>
      <c r="H1152">
        <v>6646</v>
      </c>
      <c r="I1152">
        <v>2.04</v>
      </c>
      <c r="J1152">
        <v>84</v>
      </c>
      <c r="K1152">
        <f t="shared" ca="1" si="102"/>
        <v>857</v>
      </c>
      <c r="L1152" t="str">
        <f t="shared" si="103"/>
        <v>Average</v>
      </c>
      <c r="M1152" t="str">
        <f>VLOOKUP(D1152,'Faculty head'!$A$2:$B$5,2,FALSE)</f>
        <v>Dr. Roy</v>
      </c>
      <c r="N1152" t="str">
        <f t="shared" si="104"/>
        <v>YES</v>
      </c>
      <c r="P1152" s="6" t="str">
        <f t="shared" si="105"/>
        <v>2023-2024</v>
      </c>
      <c r="S1152" t="str">
        <f t="shared" ca="1" si="106"/>
        <v>0</v>
      </c>
      <c r="T1152">
        <f t="shared" si="107"/>
        <v>2.04</v>
      </c>
    </row>
    <row r="1153" spans="1:20" x14ac:dyDescent="0.3">
      <c r="A1153" t="s">
        <v>2327</v>
      </c>
      <c r="B1153" t="s">
        <v>2328</v>
      </c>
      <c r="C1153" t="s">
        <v>25</v>
      </c>
      <c r="D1153" t="s">
        <v>18</v>
      </c>
      <c r="E1153" s="1">
        <v>45461</v>
      </c>
      <c r="F1153" t="s">
        <v>14</v>
      </c>
      <c r="G1153">
        <v>7486</v>
      </c>
      <c r="H1153">
        <v>7006</v>
      </c>
      <c r="I1153">
        <v>2.86</v>
      </c>
      <c r="J1153">
        <v>104</v>
      </c>
      <c r="K1153">
        <f t="shared" ca="1" si="102"/>
        <v>450</v>
      </c>
      <c r="L1153" t="str">
        <f t="shared" si="103"/>
        <v>Average</v>
      </c>
      <c r="M1153" t="str">
        <f>VLOOKUP(D1153,'Faculty head'!$A$2:$B$5,2,FALSE)</f>
        <v>Dr. Roy</v>
      </c>
      <c r="N1153" t="str">
        <f t="shared" si="104"/>
        <v>YES</v>
      </c>
      <c r="P1153" s="6" t="str">
        <f t="shared" si="105"/>
        <v>2024-2025</v>
      </c>
      <c r="S1153" t="str">
        <f t="shared" ca="1" si="106"/>
        <v>0</v>
      </c>
      <c r="T1153">
        <f t="shared" si="107"/>
        <v>2.86</v>
      </c>
    </row>
    <row r="1154" spans="1:20" x14ac:dyDescent="0.3">
      <c r="A1154" t="s">
        <v>2329</v>
      </c>
      <c r="B1154" t="s">
        <v>2330</v>
      </c>
      <c r="C1154" t="s">
        <v>54</v>
      </c>
      <c r="D1154" t="s">
        <v>13</v>
      </c>
      <c r="E1154" s="1">
        <v>45233</v>
      </c>
      <c r="F1154" t="s">
        <v>14</v>
      </c>
      <c r="G1154">
        <v>5997</v>
      </c>
      <c r="H1154">
        <v>6311</v>
      </c>
      <c r="I1154">
        <v>2.66</v>
      </c>
      <c r="J1154">
        <v>49</v>
      </c>
      <c r="K1154">
        <f t="shared" ca="1" si="102"/>
        <v>678</v>
      </c>
      <c r="L1154" t="str">
        <f t="shared" si="103"/>
        <v>Average</v>
      </c>
      <c r="M1154" t="str">
        <f>VLOOKUP(D1154,'Faculty head'!$A$2:$B$5,2,FALSE)</f>
        <v xml:space="preserve"> Dr. Mehta</v>
      </c>
      <c r="N1154" t="str">
        <f t="shared" si="104"/>
        <v>YES</v>
      </c>
      <c r="P1154" s="6" t="str">
        <f t="shared" si="105"/>
        <v>2023-2024</v>
      </c>
      <c r="S1154" t="str">
        <f t="shared" ca="1" si="106"/>
        <v>0</v>
      </c>
      <c r="T1154">
        <f t="shared" si="107"/>
        <v>2.66</v>
      </c>
    </row>
    <row r="1155" spans="1:20" x14ac:dyDescent="0.3">
      <c r="A1155" t="s">
        <v>2331</v>
      </c>
      <c r="B1155" t="s">
        <v>2332</v>
      </c>
      <c r="C1155" t="s">
        <v>54</v>
      </c>
      <c r="D1155" t="s">
        <v>31</v>
      </c>
      <c r="E1155" s="1">
        <v>44609</v>
      </c>
      <c r="F1155" t="s">
        <v>19</v>
      </c>
      <c r="G1155">
        <v>10841</v>
      </c>
      <c r="H1155">
        <v>3690</v>
      </c>
      <c r="I1155">
        <v>2.39</v>
      </c>
      <c r="J1155">
        <v>68</v>
      </c>
      <c r="K1155">
        <f t="shared" ref="K1155:K1201" ca="1" si="108">IF(F1155="Enrolled",TODAY()-E1155,0)</f>
        <v>0</v>
      </c>
      <c r="L1155" t="str">
        <f t="shared" ref="L1155:L1201" si="109">_xlfn.IFS(I1155&gt;=3.5,"Excellent",I1155&gt;=3,"Good",I1155&gt;=2,"Average",I1155&lt;2,"Poor")</f>
        <v>Average</v>
      </c>
      <c r="M1155" t="str">
        <f>VLOOKUP(D1155,'Faculty head'!$A$2:$B$5,2,FALSE)</f>
        <v>Dr. Sharma</v>
      </c>
      <c r="N1155" t="str">
        <f t="shared" ref="N1155:N1201" si="110">IF(H1155&gt;=0.5*G1155,"YES","NO")</f>
        <v>NO</v>
      </c>
      <c r="P1155" s="6" t="str">
        <f t="shared" ref="P1155:P1201" si="111">YEAR(E1155) &amp; "-" &amp; (YEAR(E1155)+1)</f>
        <v>2022-2023</v>
      </c>
      <c r="S1155">
        <f t="shared" ref="S1155:S1201" ca="1" si="112">IF(F1155="Completed", TODAY()-E1155, "0")</f>
        <v>1302</v>
      </c>
      <c r="T1155">
        <f t="shared" ref="T1155:T1201" si="113">INDEX(I:I, MATCH(A1155, A:A, 0))</f>
        <v>2.39</v>
      </c>
    </row>
    <row r="1156" spans="1:20" x14ac:dyDescent="0.3">
      <c r="A1156" t="s">
        <v>2333</v>
      </c>
      <c r="B1156" t="s">
        <v>2334</v>
      </c>
      <c r="C1156" t="s">
        <v>25</v>
      </c>
      <c r="D1156" t="s">
        <v>62</v>
      </c>
      <c r="E1156" s="1">
        <v>45176</v>
      </c>
      <c r="F1156" t="s">
        <v>14</v>
      </c>
      <c r="G1156">
        <v>3841</v>
      </c>
      <c r="H1156">
        <v>4198</v>
      </c>
      <c r="I1156">
        <v>2.38</v>
      </c>
      <c r="J1156">
        <v>53</v>
      </c>
      <c r="K1156">
        <f t="shared" ca="1" si="108"/>
        <v>735</v>
      </c>
      <c r="L1156" t="str">
        <f t="shared" si="109"/>
        <v>Average</v>
      </c>
      <c r="M1156" t="str">
        <f>VLOOKUP(D1156,'Faculty head'!$A$2:$B$5,2,FALSE)</f>
        <v>Dr. Sinha</v>
      </c>
      <c r="N1156" t="str">
        <f t="shared" si="110"/>
        <v>YES</v>
      </c>
      <c r="P1156" s="6" t="str">
        <f t="shared" si="111"/>
        <v>2023-2024</v>
      </c>
      <c r="S1156" t="str">
        <f t="shared" ca="1" si="112"/>
        <v>0</v>
      </c>
      <c r="T1156">
        <f t="shared" si="113"/>
        <v>2.38</v>
      </c>
    </row>
    <row r="1157" spans="1:20" x14ac:dyDescent="0.3">
      <c r="A1157" t="s">
        <v>2335</v>
      </c>
      <c r="B1157" t="s">
        <v>2336</v>
      </c>
      <c r="C1157" t="s">
        <v>12</v>
      </c>
      <c r="D1157" t="s">
        <v>62</v>
      </c>
      <c r="E1157" s="1">
        <v>45455</v>
      </c>
      <c r="F1157" t="s">
        <v>14</v>
      </c>
      <c r="G1157">
        <v>13164</v>
      </c>
      <c r="H1157">
        <v>4550</v>
      </c>
      <c r="I1157">
        <v>3.08</v>
      </c>
      <c r="J1157">
        <v>62</v>
      </c>
      <c r="K1157">
        <f t="shared" ca="1" si="108"/>
        <v>456</v>
      </c>
      <c r="L1157" t="str">
        <f t="shared" si="109"/>
        <v>Good</v>
      </c>
      <c r="M1157" t="str">
        <f>VLOOKUP(D1157,'Faculty head'!$A$2:$B$5,2,FALSE)</f>
        <v>Dr. Sinha</v>
      </c>
      <c r="N1157" t="str">
        <f t="shared" si="110"/>
        <v>NO</v>
      </c>
      <c r="P1157" s="6" t="str">
        <f t="shared" si="111"/>
        <v>2024-2025</v>
      </c>
      <c r="S1157" t="str">
        <f t="shared" ca="1" si="112"/>
        <v>0</v>
      </c>
      <c r="T1157">
        <f t="shared" si="113"/>
        <v>3.08</v>
      </c>
    </row>
    <row r="1158" spans="1:20" x14ac:dyDescent="0.3">
      <c r="A1158" t="s">
        <v>2337</v>
      </c>
      <c r="B1158" t="s">
        <v>2338</v>
      </c>
      <c r="C1158" t="s">
        <v>22</v>
      </c>
      <c r="D1158" t="s">
        <v>13</v>
      </c>
      <c r="E1158" s="1">
        <v>44983</v>
      </c>
      <c r="F1158" t="s">
        <v>39</v>
      </c>
      <c r="G1158">
        <v>5796</v>
      </c>
      <c r="H1158">
        <v>9267</v>
      </c>
      <c r="I1158">
        <v>3.81</v>
      </c>
      <c r="J1158">
        <v>68</v>
      </c>
      <c r="K1158">
        <f t="shared" ca="1" si="108"/>
        <v>0</v>
      </c>
      <c r="L1158" t="str">
        <f t="shared" si="109"/>
        <v>Excellent</v>
      </c>
      <c r="M1158" t="str">
        <f>VLOOKUP(D1158,'Faculty head'!$A$2:$B$5,2,FALSE)</f>
        <v xml:space="preserve"> Dr. Mehta</v>
      </c>
      <c r="N1158" t="str">
        <f t="shared" si="110"/>
        <v>YES</v>
      </c>
      <c r="P1158" s="6" t="str">
        <f t="shared" si="111"/>
        <v>2023-2024</v>
      </c>
      <c r="S1158" t="str">
        <f t="shared" ca="1" si="112"/>
        <v>0</v>
      </c>
      <c r="T1158">
        <f t="shared" si="113"/>
        <v>3.81</v>
      </c>
    </row>
    <row r="1159" spans="1:20" x14ac:dyDescent="0.3">
      <c r="A1159" t="s">
        <v>2339</v>
      </c>
      <c r="B1159" t="s">
        <v>2340</v>
      </c>
      <c r="C1159" t="s">
        <v>22</v>
      </c>
      <c r="D1159" t="s">
        <v>31</v>
      </c>
      <c r="E1159" s="1">
        <v>44734</v>
      </c>
      <c r="F1159" t="s">
        <v>14</v>
      </c>
      <c r="G1159">
        <v>9635</v>
      </c>
      <c r="H1159">
        <v>3090</v>
      </c>
      <c r="I1159">
        <v>2.99</v>
      </c>
      <c r="J1159">
        <v>33</v>
      </c>
      <c r="K1159">
        <f t="shared" ca="1" si="108"/>
        <v>1177</v>
      </c>
      <c r="L1159" t="str">
        <f t="shared" si="109"/>
        <v>Average</v>
      </c>
      <c r="M1159" t="str">
        <f>VLOOKUP(D1159,'Faculty head'!$A$2:$B$5,2,FALSE)</f>
        <v>Dr. Sharma</v>
      </c>
      <c r="N1159" t="str">
        <f t="shared" si="110"/>
        <v>NO</v>
      </c>
      <c r="P1159" s="6" t="str">
        <f t="shared" si="111"/>
        <v>2022-2023</v>
      </c>
      <c r="S1159" t="str">
        <f t="shared" ca="1" si="112"/>
        <v>0</v>
      </c>
      <c r="T1159">
        <f t="shared" si="113"/>
        <v>2.99</v>
      </c>
    </row>
    <row r="1160" spans="1:20" x14ac:dyDescent="0.3">
      <c r="A1160" t="s">
        <v>2341</v>
      </c>
      <c r="B1160" t="s">
        <v>2342</v>
      </c>
      <c r="C1160" t="s">
        <v>17</v>
      </c>
      <c r="D1160" t="s">
        <v>13</v>
      </c>
      <c r="E1160" s="1">
        <v>45343</v>
      </c>
      <c r="F1160" t="s">
        <v>14</v>
      </c>
      <c r="G1160">
        <v>2086</v>
      </c>
      <c r="H1160">
        <v>9790</v>
      </c>
      <c r="I1160">
        <v>2.17</v>
      </c>
      <c r="J1160">
        <v>27</v>
      </c>
      <c r="K1160">
        <f t="shared" ca="1" si="108"/>
        <v>568</v>
      </c>
      <c r="L1160" t="str">
        <f t="shared" si="109"/>
        <v>Average</v>
      </c>
      <c r="M1160" t="str">
        <f>VLOOKUP(D1160,'Faculty head'!$A$2:$B$5,2,FALSE)</f>
        <v xml:space="preserve"> Dr. Mehta</v>
      </c>
      <c r="N1160" t="str">
        <f t="shared" si="110"/>
        <v>YES</v>
      </c>
      <c r="P1160" s="6" t="str">
        <f t="shared" si="111"/>
        <v>2024-2025</v>
      </c>
      <c r="S1160" t="str">
        <f t="shared" ca="1" si="112"/>
        <v>0</v>
      </c>
      <c r="T1160">
        <f t="shared" si="113"/>
        <v>2.17</v>
      </c>
    </row>
    <row r="1161" spans="1:20" x14ac:dyDescent="0.3">
      <c r="A1161" t="s">
        <v>2343</v>
      </c>
      <c r="B1161" t="s">
        <v>2344</v>
      </c>
      <c r="C1161" t="s">
        <v>22</v>
      </c>
      <c r="D1161" t="s">
        <v>31</v>
      </c>
      <c r="E1161" s="1">
        <v>44866</v>
      </c>
      <c r="F1161" t="s">
        <v>14</v>
      </c>
      <c r="G1161">
        <v>8164</v>
      </c>
      <c r="H1161">
        <v>1674</v>
      </c>
      <c r="I1161">
        <v>3.24</v>
      </c>
      <c r="J1161">
        <v>114</v>
      </c>
      <c r="K1161">
        <f t="shared" ca="1" si="108"/>
        <v>1045</v>
      </c>
      <c r="L1161" t="str">
        <f t="shared" si="109"/>
        <v>Good</v>
      </c>
      <c r="M1161" t="str">
        <f>VLOOKUP(D1161,'Faculty head'!$A$2:$B$5,2,FALSE)</f>
        <v>Dr. Sharma</v>
      </c>
      <c r="N1161" t="str">
        <f t="shared" si="110"/>
        <v>NO</v>
      </c>
      <c r="P1161" s="6" t="str">
        <f t="shared" si="111"/>
        <v>2022-2023</v>
      </c>
      <c r="S1161" t="str">
        <f t="shared" ca="1" si="112"/>
        <v>0</v>
      </c>
      <c r="T1161">
        <f t="shared" si="113"/>
        <v>3.24</v>
      </c>
    </row>
    <row r="1162" spans="1:20" x14ac:dyDescent="0.3">
      <c r="A1162" t="s">
        <v>2345</v>
      </c>
      <c r="B1162" t="s">
        <v>2346</v>
      </c>
      <c r="C1162" t="s">
        <v>28</v>
      </c>
      <c r="D1162" t="s">
        <v>18</v>
      </c>
      <c r="E1162" s="1">
        <v>45446</v>
      </c>
      <c r="F1162" t="s">
        <v>19</v>
      </c>
      <c r="G1162">
        <v>8694</v>
      </c>
      <c r="H1162">
        <v>4198</v>
      </c>
      <c r="I1162">
        <v>3.36</v>
      </c>
      <c r="J1162">
        <v>28</v>
      </c>
      <c r="K1162">
        <f t="shared" ca="1" si="108"/>
        <v>0</v>
      </c>
      <c r="L1162" t="str">
        <f t="shared" si="109"/>
        <v>Good</v>
      </c>
      <c r="M1162" t="str">
        <f>VLOOKUP(D1162,'Faculty head'!$A$2:$B$5,2,FALSE)</f>
        <v>Dr. Roy</v>
      </c>
      <c r="N1162" t="str">
        <f t="shared" si="110"/>
        <v>NO</v>
      </c>
      <c r="P1162" s="6" t="str">
        <f t="shared" si="111"/>
        <v>2024-2025</v>
      </c>
      <c r="S1162">
        <f t="shared" ca="1" si="112"/>
        <v>465</v>
      </c>
      <c r="T1162">
        <f t="shared" si="113"/>
        <v>3.36</v>
      </c>
    </row>
    <row r="1163" spans="1:20" x14ac:dyDescent="0.3">
      <c r="A1163" t="s">
        <v>2347</v>
      </c>
      <c r="B1163" t="s">
        <v>2348</v>
      </c>
      <c r="C1163" t="s">
        <v>17</v>
      </c>
      <c r="D1163" t="s">
        <v>13</v>
      </c>
      <c r="E1163" s="1">
        <v>45108</v>
      </c>
      <c r="F1163" t="s">
        <v>39</v>
      </c>
      <c r="G1163">
        <v>2766</v>
      </c>
      <c r="H1163">
        <v>3689</v>
      </c>
      <c r="I1163">
        <v>2.29</v>
      </c>
      <c r="J1163">
        <v>38</v>
      </c>
      <c r="K1163">
        <f t="shared" ca="1" si="108"/>
        <v>0</v>
      </c>
      <c r="L1163" t="str">
        <f t="shared" si="109"/>
        <v>Average</v>
      </c>
      <c r="M1163" t="str">
        <f>VLOOKUP(D1163,'Faculty head'!$A$2:$B$5,2,FALSE)</f>
        <v xml:space="preserve"> Dr. Mehta</v>
      </c>
      <c r="N1163" t="str">
        <f t="shared" si="110"/>
        <v>YES</v>
      </c>
      <c r="P1163" s="6" t="str">
        <f t="shared" si="111"/>
        <v>2023-2024</v>
      </c>
      <c r="S1163" t="str">
        <f t="shared" ca="1" si="112"/>
        <v>0</v>
      </c>
      <c r="T1163">
        <f t="shared" si="113"/>
        <v>2.29</v>
      </c>
    </row>
    <row r="1164" spans="1:20" x14ac:dyDescent="0.3">
      <c r="A1164" t="s">
        <v>2349</v>
      </c>
      <c r="B1164" t="s">
        <v>2350</v>
      </c>
      <c r="C1164" t="s">
        <v>57</v>
      </c>
      <c r="D1164" t="s">
        <v>18</v>
      </c>
      <c r="E1164" s="1">
        <v>44817</v>
      </c>
      <c r="F1164" t="s">
        <v>14</v>
      </c>
      <c r="G1164">
        <v>8228</v>
      </c>
      <c r="H1164">
        <v>2328</v>
      </c>
      <c r="I1164">
        <v>2.2000000000000002</v>
      </c>
      <c r="J1164">
        <v>113</v>
      </c>
      <c r="K1164">
        <f t="shared" ca="1" si="108"/>
        <v>1094</v>
      </c>
      <c r="L1164" t="str">
        <f t="shared" si="109"/>
        <v>Average</v>
      </c>
      <c r="M1164" t="str">
        <f>VLOOKUP(D1164,'Faculty head'!$A$2:$B$5,2,FALSE)</f>
        <v>Dr. Roy</v>
      </c>
      <c r="N1164" t="str">
        <f t="shared" si="110"/>
        <v>NO</v>
      </c>
      <c r="P1164" s="6" t="str">
        <f t="shared" si="111"/>
        <v>2022-2023</v>
      </c>
      <c r="S1164" t="str">
        <f t="shared" ca="1" si="112"/>
        <v>0</v>
      </c>
      <c r="T1164">
        <f t="shared" si="113"/>
        <v>2.2000000000000002</v>
      </c>
    </row>
    <row r="1165" spans="1:20" x14ac:dyDescent="0.3">
      <c r="A1165" t="s">
        <v>2351</v>
      </c>
      <c r="B1165" t="s">
        <v>2352</v>
      </c>
      <c r="C1165" t="s">
        <v>17</v>
      </c>
      <c r="D1165" t="s">
        <v>31</v>
      </c>
      <c r="E1165" s="1">
        <v>44946</v>
      </c>
      <c r="F1165" t="s">
        <v>14</v>
      </c>
      <c r="G1165">
        <v>6310</v>
      </c>
      <c r="H1165">
        <v>6133</v>
      </c>
      <c r="I1165">
        <v>3.37</v>
      </c>
      <c r="J1165">
        <v>82</v>
      </c>
      <c r="K1165">
        <f t="shared" ca="1" si="108"/>
        <v>965</v>
      </c>
      <c r="L1165" t="str">
        <f t="shared" si="109"/>
        <v>Good</v>
      </c>
      <c r="M1165" t="str">
        <f>VLOOKUP(D1165,'Faculty head'!$A$2:$B$5,2,FALSE)</f>
        <v>Dr. Sharma</v>
      </c>
      <c r="N1165" t="str">
        <f t="shared" si="110"/>
        <v>YES</v>
      </c>
      <c r="P1165" s="6" t="str">
        <f t="shared" si="111"/>
        <v>2023-2024</v>
      </c>
      <c r="S1165" t="str">
        <f t="shared" ca="1" si="112"/>
        <v>0</v>
      </c>
      <c r="T1165">
        <f t="shared" si="113"/>
        <v>3.37</v>
      </c>
    </row>
    <row r="1166" spans="1:20" x14ac:dyDescent="0.3">
      <c r="A1166" t="s">
        <v>2353</v>
      </c>
      <c r="B1166" t="s">
        <v>2354</v>
      </c>
      <c r="C1166" t="s">
        <v>22</v>
      </c>
      <c r="D1166" t="s">
        <v>13</v>
      </c>
      <c r="E1166" s="1">
        <v>44730</v>
      </c>
      <c r="F1166" t="s">
        <v>19</v>
      </c>
      <c r="G1166">
        <v>7845</v>
      </c>
      <c r="H1166">
        <v>8796</v>
      </c>
      <c r="I1166">
        <v>3.54</v>
      </c>
      <c r="J1166">
        <v>22</v>
      </c>
      <c r="K1166">
        <f t="shared" ca="1" si="108"/>
        <v>0</v>
      </c>
      <c r="L1166" t="str">
        <f t="shared" si="109"/>
        <v>Excellent</v>
      </c>
      <c r="M1166" t="str">
        <f>VLOOKUP(D1166,'Faculty head'!$A$2:$B$5,2,FALSE)</f>
        <v xml:space="preserve"> Dr. Mehta</v>
      </c>
      <c r="N1166" t="str">
        <f t="shared" si="110"/>
        <v>YES</v>
      </c>
      <c r="P1166" s="6" t="str">
        <f t="shared" si="111"/>
        <v>2022-2023</v>
      </c>
      <c r="S1166">
        <f t="shared" ca="1" si="112"/>
        <v>1181</v>
      </c>
      <c r="T1166">
        <f t="shared" si="113"/>
        <v>3.54</v>
      </c>
    </row>
    <row r="1167" spans="1:20" x14ac:dyDescent="0.3">
      <c r="A1167" t="s">
        <v>2355</v>
      </c>
      <c r="B1167" t="s">
        <v>2356</v>
      </c>
      <c r="C1167" t="s">
        <v>12</v>
      </c>
      <c r="D1167" t="s">
        <v>13</v>
      </c>
      <c r="E1167" s="1">
        <v>44800</v>
      </c>
      <c r="F1167" t="s">
        <v>14</v>
      </c>
      <c r="G1167">
        <v>9700</v>
      </c>
      <c r="H1167">
        <v>5277</v>
      </c>
      <c r="I1167">
        <v>3.74</v>
      </c>
      <c r="J1167">
        <v>61</v>
      </c>
      <c r="K1167">
        <f t="shared" ca="1" si="108"/>
        <v>1111</v>
      </c>
      <c r="L1167" t="str">
        <f t="shared" si="109"/>
        <v>Excellent</v>
      </c>
      <c r="M1167" t="str">
        <f>VLOOKUP(D1167,'Faculty head'!$A$2:$B$5,2,FALSE)</f>
        <v xml:space="preserve"> Dr. Mehta</v>
      </c>
      <c r="N1167" t="str">
        <f t="shared" si="110"/>
        <v>YES</v>
      </c>
      <c r="P1167" s="6" t="str">
        <f t="shared" si="111"/>
        <v>2022-2023</v>
      </c>
      <c r="S1167" t="str">
        <f t="shared" ca="1" si="112"/>
        <v>0</v>
      </c>
      <c r="T1167">
        <f t="shared" si="113"/>
        <v>3.74</v>
      </c>
    </row>
    <row r="1168" spans="1:20" x14ac:dyDescent="0.3">
      <c r="A1168" t="s">
        <v>2357</v>
      </c>
      <c r="B1168" t="s">
        <v>2358</v>
      </c>
      <c r="C1168" t="s">
        <v>36</v>
      </c>
      <c r="D1168" t="s">
        <v>31</v>
      </c>
      <c r="E1168" s="1">
        <v>45438</v>
      </c>
      <c r="F1168" t="s">
        <v>14</v>
      </c>
      <c r="G1168">
        <v>6402</v>
      </c>
      <c r="H1168">
        <v>8298</v>
      </c>
      <c r="I1168">
        <v>2.7</v>
      </c>
      <c r="J1168">
        <v>24</v>
      </c>
      <c r="K1168">
        <f t="shared" ca="1" si="108"/>
        <v>473</v>
      </c>
      <c r="L1168" t="str">
        <f t="shared" si="109"/>
        <v>Average</v>
      </c>
      <c r="M1168" t="str">
        <f>VLOOKUP(D1168,'Faculty head'!$A$2:$B$5,2,FALSE)</f>
        <v>Dr. Sharma</v>
      </c>
      <c r="N1168" t="str">
        <f t="shared" si="110"/>
        <v>YES</v>
      </c>
      <c r="P1168" s="6" t="str">
        <f t="shared" si="111"/>
        <v>2024-2025</v>
      </c>
      <c r="S1168" t="str">
        <f t="shared" ca="1" si="112"/>
        <v>0</v>
      </c>
      <c r="T1168">
        <f t="shared" si="113"/>
        <v>2.7</v>
      </c>
    </row>
    <row r="1169" spans="1:20" x14ac:dyDescent="0.3">
      <c r="A1169" t="s">
        <v>2359</v>
      </c>
      <c r="B1169" t="s">
        <v>2360</v>
      </c>
      <c r="C1169" t="s">
        <v>57</v>
      </c>
      <c r="D1169" t="s">
        <v>31</v>
      </c>
      <c r="E1169" s="1">
        <v>45143</v>
      </c>
      <c r="F1169" t="s">
        <v>14</v>
      </c>
      <c r="G1169">
        <v>9573</v>
      </c>
      <c r="H1169">
        <v>6314</v>
      </c>
      <c r="I1169">
        <v>3.03</v>
      </c>
      <c r="J1169">
        <v>20</v>
      </c>
      <c r="K1169">
        <f t="shared" ca="1" si="108"/>
        <v>768</v>
      </c>
      <c r="L1169" t="str">
        <f t="shared" si="109"/>
        <v>Good</v>
      </c>
      <c r="M1169" t="str">
        <f>VLOOKUP(D1169,'Faculty head'!$A$2:$B$5,2,FALSE)</f>
        <v>Dr. Sharma</v>
      </c>
      <c r="N1169" t="str">
        <f t="shared" si="110"/>
        <v>YES</v>
      </c>
      <c r="P1169" s="6" t="str">
        <f t="shared" si="111"/>
        <v>2023-2024</v>
      </c>
      <c r="S1169" t="str">
        <f t="shared" ca="1" si="112"/>
        <v>0</v>
      </c>
      <c r="T1169">
        <f t="shared" si="113"/>
        <v>3.03</v>
      </c>
    </row>
    <row r="1170" spans="1:20" x14ac:dyDescent="0.3">
      <c r="A1170" t="s">
        <v>2361</v>
      </c>
      <c r="B1170" t="s">
        <v>2362</v>
      </c>
      <c r="C1170" t="s">
        <v>28</v>
      </c>
      <c r="D1170" t="s">
        <v>13</v>
      </c>
      <c r="E1170" s="1">
        <v>44945</v>
      </c>
      <c r="F1170" t="s">
        <v>19</v>
      </c>
      <c r="G1170">
        <v>7706</v>
      </c>
      <c r="H1170">
        <v>6640</v>
      </c>
      <c r="I1170">
        <v>3.18</v>
      </c>
      <c r="J1170">
        <v>59</v>
      </c>
      <c r="K1170">
        <f t="shared" ca="1" si="108"/>
        <v>0</v>
      </c>
      <c r="L1170" t="str">
        <f t="shared" si="109"/>
        <v>Good</v>
      </c>
      <c r="M1170" t="str">
        <f>VLOOKUP(D1170,'Faculty head'!$A$2:$B$5,2,FALSE)</f>
        <v xml:space="preserve"> Dr. Mehta</v>
      </c>
      <c r="N1170" t="str">
        <f t="shared" si="110"/>
        <v>YES</v>
      </c>
      <c r="P1170" s="6" t="str">
        <f t="shared" si="111"/>
        <v>2023-2024</v>
      </c>
      <c r="S1170">
        <f t="shared" ca="1" si="112"/>
        <v>966</v>
      </c>
      <c r="T1170">
        <f t="shared" si="113"/>
        <v>3.18</v>
      </c>
    </row>
    <row r="1171" spans="1:20" x14ac:dyDescent="0.3">
      <c r="A1171" t="s">
        <v>2363</v>
      </c>
      <c r="B1171" t="s">
        <v>2364</v>
      </c>
      <c r="C1171" t="s">
        <v>12</v>
      </c>
      <c r="D1171" t="s">
        <v>31</v>
      </c>
      <c r="E1171" s="1">
        <v>44744</v>
      </c>
      <c r="F1171" t="s">
        <v>14</v>
      </c>
      <c r="G1171">
        <v>12608</v>
      </c>
      <c r="H1171">
        <v>1280</v>
      </c>
      <c r="I1171">
        <v>2.16</v>
      </c>
      <c r="J1171">
        <v>69</v>
      </c>
      <c r="K1171">
        <f t="shared" ca="1" si="108"/>
        <v>1167</v>
      </c>
      <c r="L1171" t="str">
        <f t="shared" si="109"/>
        <v>Average</v>
      </c>
      <c r="M1171" t="str">
        <f>VLOOKUP(D1171,'Faculty head'!$A$2:$B$5,2,FALSE)</f>
        <v>Dr. Sharma</v>
      </c>
      <c r="N1171" t="str">
        <f t="shared" si="110"/>
        <v>NO</v>
      </c>
      <c r="P1171" s="6" t="str">
        <f t="shared" si="111"/>
        <v>2022-2023</v>
      </c>
      <c r="S1171" t="str">
        <f t="shared" ca="1" si="112"/>
        <v>0</v>
      </c>
      <c r="T1171">
        <f t="shared" si="113"/>
        <v>2.16</v>
      </c>
    </row>
    <row r="1172" spans="1:20" x14ac:dyDescent="0.3">
      <c r="A1172" t="s">
        <v>2365</v>
      </c>
      <c r="B1172" t="s">
        <v>2366</v>
      </c>
      <c r="C1172" t="s">
        <v>25</v>
      </c>
      <c r="D1172" t="s">
        <v>62</v>
      </c>
      <c r="E1172" s="1">
        <v>45435</v>
      </c>
      <c r="F1172" t="s">
        <v>19</v>
      </c>
      <c r="G1172">
        <v>8446</v>
      </c>
      <c r="H1172">
        <v>2499</v>
      </c>
      <c r="I1172">
        <v>2.5099999999999998</v>
      </c>
      <c r="J1172">
        <v>20</v>
      </c>
      <c r="K1172">
        <f t="shared" ca="1" si="108"/>
        <v>0</v>
      </c>
      <c r="L1172" t="str">
        <f t="shared" si="109"/>
        <v>Average</v>
      </c>
      <c r="M1172" t="str">
        <f>VLOOKUP(D1172,'Faculty head'!$A$2:$B$5,2,FALSE)</f>
        <v>Dr. Sinha</v>
      </c>
      <c r="N1172" t="str">
        <f t="shared" si="110"/>
        <v>NO</v>
      </c>
      <c r="P1172" s="6" t="str">
        <f t="shared" si="111"/>
        <v>2024-2025</v>
      </c>
      <c r="S1172">
        <f t="shared" ca="1" si="112"/>
        <v>476</v>
      </c>
      <c r="T1172">
        <f t="shared" si="113"/>
        <v>2.5099999999999998</v>
      </c>
    </row>
    <row r="1173" spans="1:20" x14ac:dyDescent="0.3">
      <c r="A1173" t="s">
        <v>2367</v>
      </c>
      <c r="B1173" t="s">
        <v>2368</v>
      </c>
      <c r="C1173" t="s">
        <v>28</v>
      </c>
      <c r="D1173" t="s">
        <v>18</v>
      </c>
      <c r="E1173" s="1">
        <v>45363</v>
      </c>
      <c r="F1173" t="s">
        <v>14</v>
      </c>
      <c r="G1173">
        <v>2545</v>
      </c>
      <c r="H1173">
        <v>7321</v>
      </c>
      <c r="I1173">
        <v>3.37</v>
      </c>
      <c r="J1173">
        <v>92</v>
      </c>
      <c r="K1173">
        <f t="shared" ca="1" si="108"/>
        <v>548</v>
      </c>
      <c r="L1173" t="str">
        <f t="shared" si="109"/>
        <v>Good</v>
      </c>
      <c r="M1173" t="str">
        <f>VLOOKUP(D1173,'Faculty head'!$A$2:$B$5,2,FALSE)</f>
        <v>Dr. Roy</v>
      </c>
      <c r="N1173" t="str">
        <f t="shared" si="110"/>
        <v>YES</v>
      </c>
      <c r="P1173" s="6" t="str">
        <f t="shared" si="111"/>
        <v>2024-2025</v>
      </c>
      <c r="S1173" t="str">
        <f t="shared" ca="1" si="112"/>
        <v>0</v>
      </c>
      <c r="T1173">
        <f t="shared" si="113"/>
        <v>3.37</v>
      </c>
    </row>
    <row r="1174" spans="1:20" x14ac:dyDescent="0.3">
      <c r="A1174" t="s">
        <v>2369</v>
      </c>
      <c r="B1174" t="s">
        <v>2370</v>
      </c>
      <c r="C1174" t="s">
        <v>28</v>
      </c>
      <c r="D1174" t="s">
        <v>62</v>
      </c>
      <c r="E1174" s="1">
        <v>44723</v>
      </c>
      <c r="F1174" t="s">
        <v>14</v>
      </c>
      <c r="G1174">
        <v>8550</v>
      </c>
      <c r="H1174">
        <v>4769</v>
      </c>
      <c r="I1174">
        <v>3.71</v>
      </c>
      <c r="J1174">
        <v>96</v>
      </c>
      <c r="K1174">
        <f t="shared" ca="1" si="108"/>
        <v>1188</v>
      </c>
      <c r="L1174" t="str">
        <f t="shared" si="109"/>
        <v>Excellent</v>
      </c>
      <c r="M1174" t="str">
        <f>VLOOKUP(D1174,'Faculty head'!$A$2:$B$5,2,FALSE)</f>
        <v>Dr. Sinha</v>
      </c>
      <c r="N1174" t="str">
        <f t="shared" si="110"/>
        <v>YES</v>
      </c>
      <c r="P1174" s="6" t="str">
        <f t="shared" si="111"/>
        <v>2022-2023</v>
      </c>
      <c r="S1174" t="str">
        <f t="shared" ca="1" si="112"/>
        <v>0</v>
      </c>
      <c r="T1174">
        <f t="shared" si="113"/>
        <v>3.71</v>
      </c>
    </row>
    <row r="1175" spans="1:20" x14ac:dyDescent="0.3">
      <c r="A1175" t="s">
        <v>2371</v>
      </c>
      <c r="B1175" t="s">
        <v>2372</v>
      </c>
      <c r="C1175" t="s">
        <v>12</v>
      </c>
      <c r="D1175" t="s">
        <v>18</v>
      </c>
      <c r="E1175" s="1">
        <v>45163</v>
      </c>
      <c r="F1175" t="s">
        <v>14</v>
      </c>
      <c r="G1175">
        <v>12524</v>
      </c>
      <c r="H1175">
        <v>7194</v>
      </c>
      <c r="I1175">
        <v>2.37</v>
      </c>
      <c r="J1175">
        <v>83</v>
      </c>
      <c r="K1175">
        <f t="shared" ca="1" si="108"/>
        <v>748</v>
      </c>
      <c r="L1175" t="str">
        <f t="shared" si="109"/>
        <v>Average</v>
      </c>
      <c r="M1175" t="str">
        <f>VLOOKUP(D1175,'Faculty head'!$A$2:$B$5,2,FALSE)</f>
        <v>Dr. Roy</v>
      </c>
      <c r="N1175" t="str">
        <f t="shared" si="110"/>
        <v>YES</v>
      </c>
      <c r="P1175" s="6" t="str">
        <f t="shared" si="111"/>
        <v>2023-2024</v>
      </c>
      <c r="S1175" t="str">
        <f t="shared" ca="1" si="112"/>
        <v>0</v>
      </c>
      <c r="T1175">
        <f t="shared" si="113"/>
        <v>2.37</v>
      </c>
    </row>
    <row r="1176" spans="1:20" x14ac:dyDescent="0.3">
      <c r="A1176" t="s">
        <v>2373</v>
      </c>
      <c r="B1176" t="s">
        <v>2374</v>
      </c>
      <c r="C1176" t="s">
        <v>36</v>
      </c>
      <c r="D1176" t="s">
        <v>31</v>
      </c>
      <c r="E1176" s="1">
        <v>44772</v>
      </c>
      <c r="F1176" t="s">
        <v>19</v>
      </c>
      <c r="G1176">
        <v>10890</v>
      </c>
      <c r="H1176">
        <v>155</v>
      </c>
      <c r="I1176">
        <v>3.4</v>
      </c>
      <c r="J1176">
        <v>5</v>
      </c>
      <c r="K1176">
        <f t="shared" ca="1" si="108"/>
        <v>0</v>
      </c>
      <c r="L1176" t="str">
        <f t="shared" si="109"/>
        <v>Good</v>
      </c>
      <c r="M1176" t="str">
        <f>VLOOKUP(D1176,'Faculty head'!$A$2:$B$5,2,FALSE)</f>
        <v>Dr. Sharma</v>
      </c>
      <c r="N1176" t="str">
        <f t="shared" si="110"/>
        <v>NO</v>
      </c>
      <c r="P1176" s="6" t="str">
        <f t="shared" si="111"/>
        <v>2022-2023</v>
      </c>
      <c r="S1176">
        <f t="shared" ca="1" si="112"/>
        <v>1139</v>
      </c>
      <c r="T1176">
        <f t="shared" si="113"/>
        <v>3.4</v>
      </c>
    </row>
    <row r="1177" spans="1:20" x14ac:dyDescent="0.3">
      <c r="A1177" t="s">
        <v>2375</v>
      </c>
      <c r="B1177" t="s">
        <v>2376</v>
      </c>
      <c r="C1177" t="s">
        <v>54</v>
      </c>
      <c r="D1177" t="s">
        <v>62</v>
      </c>
      <c r="E1177" s="1">
        <v>44697</v>
      </c>
      <c r="F1177" t="s">
        <v>14</v>
      </c>
      <c r="G1177">
        <v>2192</v>
      </c>
      <c r="H1177">
        <v>6436</v>
      </c>
      <c r="I1177">
        <v>2.78</v>
      </c>
      <c r="J1177">
        <v>40</v>
      </c>
      <c r="K1177">
        <f t="shared" ca="1" si="108"/>
        <v>1214</v>
      </c>
      <c r="L1177" t="str">
        <f t="shared" si="109"/>
        <v>Average</v>
      </c>
      <c r="M1177" t="str">
        <f>VLOOKUP(D1177,'Faculty head'!$A$2:$B$5,2,FALSE)</f>
        <v>Dr. Sinha</v>
      </c>
      <c r="N1177" t="str">
        <f t="shared" si="110"/>
        <v>YES</v>
      </c>
      <c r="P1177" s="6" t="str">
        <f t="shared" si="111"/>
        <v>2022-2023</v>
      </c>
      <c r="S1177" t="str">
        <f t="shared" ca="1" si="112"/>
        <v>0</v>
      </c>
      <c r="T1177">
        <f t="shared" si="113"/>
        <v>2.78</v>
      </c>
    </row>
    <row r="1178" spans="1:20" x14ac:dyDescent="0.3">
      <c r="A1178" t="s">
        <v>2377</v>
      </c>
      <c r="B1178" t="s">
        <v>2378</v>
      </c>
      <c r="C1178" t="s">
        <v>57</v>
      </c>
      <c r="D1178" t="s">
        <v>13</v>
      </c>
      <c r="E1178" s="1">
        <v>45429</v>
      </c>
      <c r="F1178" t="s">
        <v>14</v>
      </c>
      <c r="G1178">
        <v>5414</v>
      </c>
      <c r="H1178">
        <v>7691</v>
      </c>
      <c r="I1178">
        <v>2.96</v>
      </c>
      <c r="J1178">
        <v>85</v>
      </c>
      <c r="K1178">
        <f t="shared" ca="1" si="108"/>
        <v>482</v>
      </c>
      <c r="L1178" t="str">
        <f t="shared" si="109"/>
        <v>Average</v>
      </c>
      <c r="M1178" t="str">
        <f>VLOOKUP(D1178,'Faculty head'!$A$2:$B$5,2,FALSE)</f>
        <v xml:space="preserve"> Dr. Mehta</v>
      </c>
      <c r="N1178" t="str">
        <f t="shared" si="110"/>
        <v>YES</v>
      </c>
      <c r="P1178" s="6" t="str">
        <f t="shared" si="111"/>
        <v>2024-2025</v>
      </c>
      <c r="S1178" t="str">
        <f t="shared" ca="1" si="112"/>
        <v>0</v>
      </c>
      <c r="T1178">
        <f t="shared" si="113"/>
        <v>2.96</v>
      </c>
    </row>
    <row r="1179" spans="1:20" x14ac:dyDescent="0.3">
      <c r="A1179" t="s">
        <v>2379</v>
      </c>
      <c r="B1179" t="s">
        <v>2380</v>
      </c>
      <c r="C1179" t="s">
        <v>28</v>
      </c>
      <c r="D1179" t="s">
        <v>13</v>
      </c>
      <c r="E1179" s="1">
        <v>44954</v>
      </c>
      <c r="F1179" t="s">
        <v>14</v>
      </c>
      <c r="G1179">
        <v>14445</v>
      </c>
      <c r="H1179">
        <v>8067</v>
      </c>
      <c r="I1179">
        <v>2.42</v>
      </c>
      <c r="J1179">
        <v>115</v>
      </c>
      <c r="K1179">
        <f t="shared" ca="1" si="108"/>
        <v>957</v>
      </c>
      <c r="L1179" t="str">
        <f t="shared" si="109"/>
        <v>Average</v>
      </c>
      <c r="M1179" t="str">
        <f>VLOOKUP(D1179,'Faculty head'!$A$2:$B$5,2,FALSE)</f>
        <v xml:space="preserve"> Dr. Mehta</v>
      </c>
      <c r="N1179" t="str">
        <f t="shared" si="110"/>
        <v>YES</v>
      </c>
      <c r="P1179" s="6" t="str">
        <f t="shared" si="111"/>
        <v>2023-2024</v>
      </c>
      <c r="S1179" t="str">
        <f t="shared" ca="1" si="112"/>
        <v>0</v>
      </c>
      <c r="T1179">
        <f t="shared" si="113"/>
        <v>2.42</v>
      </c>
    </row>
    <row r="1180" spans="1:20" x14ac:dyDescent="0.3">
      <c r="A1180" t="s">
        <v>2381</v>
      </c>
      <c r="B1180" t="s">
        <v>2382</v>
      </c>
      <c r="C1180" t="s">
        <v>28</v>
      </c>
      <c r="D1180" t="s">
        <v>18</v>
      </c>
      <c r="E1180" s="1">
        <v>44807</v>
      </c>
      <c r="F1180" t="s">
        <v>19</v>
      </c>
      <c r="G1180">
        <v>6203</v>
      </c>
      <c r="H1180">
        <v>4414</v>
      </c>
      <c r="I1180">
        <v>3.19</v>
      </c>
      <c r="J1180">
        <v>8</v>
      </c>
      <c r="K1180">
        <f t="shared" ca="1" si="108"/>
        <v>0</v>
      </c>
      <c r="L1180" t="str">
        <f t="shared" si="109"/>
        <v>Good</v>
      </c>
      <c r="M1180" t="str">
        <f>VLOOKUP(D1180,'Faculty head'!$A$2:$B$5,2,FALSE)</f>
        <v>Dr. Roy</v>
      </c>
      <c r="N1180" t="str">
        <f t="shared" si="110"/>
        <v>YES</v>
      </c>
      <c r="P1180" s="6" t="str">
        <f t="shared" si="111"/>
        <v>2022-2023</v>
      </c>
      <c r="S1180">
        <f t="shared" ca="1" si="112"/>
        <v>1104</v>
      </c>
      <c r="T1180">
        <f t="shared" si="113"/>
        <v>3.19</v>
      </c>
    </row>
    <row r="1181" spans="1:20" x14ac:dyDescent="0.3">
      <c r="A1181" t="s">
        <v>2383</v>
      </c>
      <c r="B1181" t="s">
        <v>2384</v>
      </c>
      <c r="C1181" t="s">
        <v>57</v>
      </c>
      <c r="D1181" t="s">
        <v>31</v>
      </c>
      <c r="E1181" s="1">
        <v>44927</v>
      </c>
      <c r="F1181" t="s">
        <v>19</v>
      </c>
      <c r="G1181">
        <v>2102</v>
      </c>
      <c r="H1181">
        <v>541</v>
      </c>
      <c r="I1181">
        <v>2.87</v>
      </c>
      <c r="J1181">
        <v>65</v>
      </c>
      <c r="K1181">
        <f t="shared" ca="1" si="108"/>
        <v>0</v>
      </c>
      <c r="L1181" t="str">
        <f t="shared" si="109"/>
        <v>Average</v>
      </c>
      <c r="M1181" t="str">
        <f>VLOOKUP(D1181,'Faculty head'!$A$2:$B$5,2,FALSE)</f>
        <v>Dr. Sharma</v>
      </c>
      <c r="N1181" t="str">
        <f t="shared" si="110"/>
        <v>NO</v>
      </c>
      <c r="P1181" s="6" t="str">
        <f t="shared" si="111"/>
        <v>2023-2024</v>
      </c>
      <c r="S1181">
        <f t="shared" ca="1" si="112"/>
        <v>984</v>
      </c>
      <c r="T1181">
        <f t="shared" si="113"/>
        <v>2.87</v>
      </c>
    </row>
    <row r="1182" spans="1:20" x14ac:dyDescent="0.3">
      <c r="A1182" t="s">
        <v>2385</v>
      </c>
      <c r="B1182" t="s">
        <v>2386</v>
      </c>
      <c r="C1182" t="s">
        <v>57</v>
      </c>
      <c r="D1182" t="s">
        <v>31</v>
      </c>
      <c r="E1182" s="1">
        <v>44742</v>
      </c>
      <c r="F1182" t="s">
        <v>14</v>
      </c>
      <c r="G1182">
        <v>11324</v>
      </c>
      <c r="H1182">
        <v>3891</v>
      </c>
      <c r="I1182">
        <v>2.94</v>
      </c>
      <c r="J1182">
        <v>86</v>
      </c>
      <c r="K1182">
        <f t="shared" ca="1" si="108"/>
        <v>1169</v>
      </c>
      <c r="L1182" t="str">
        <f t="shared" si="109"/>
        <v>Average</v>
      </c>
      <c r="M1182" t="str">
        <f>VLOOKUP(D1182,'Faculty head'!$A$2:$B$5,2,FALSE)</f>
        <v>Dr. Sharma</v>
      </c>
      <c r="N1182" t="str">
        <f t="shared" si="110"/>
        <v>NO</v>
      </c>
      <c r="P1182" s="6" t="str">
        <f t="shared" si="111"/>
        <v>2022-2023</v>
      </c>
      <c r="S1182" t="str">
        <f t="shared" ca="1" si="112"/>
        <v>0</v>
      </c>
      <c r="T1182">
        <f t="shared" si="113"/>
        <v>2.94</v>
      </c>
    </row>
    <row r="1183" spans="1:20" x14ac:dyDescent="0.3">
      <c r="A1183" t="s">
        <v>2387</v>
      </c>
      <c r="B1183" t="s">
        <v>2388</v>
      </c>
      <c r="C1183" t="s">
        <v>17</v>
      </c>
      <c r="D1183" t="s">
        <v>13</v>
      </c>
      <c r="E1183" s="1">
        <v>44723</v>
      </c>
      <c r="F1183" t="s">
        <v>14</v>
      </c>
      <c r="G1183">
        <v>5209</v>
      </c>
      <c r="H1183">
        <v>438</v>
      </c>
      <c r="I1183">
        <v>3.47</v>
      </c>
      <c r="J1183">
        <v>60</v>
      </c>
      <c r="K1183">
        <f t="shared" ca="1" si="108"/>
        <v>1188</v>
      </c>
      <c r="L1183" t="str">
        <f t="shared" si="109"/>
        <v>Good</v>
      </c>
      <c r="M1183" t="str">
        <f>VLOOKUP(D1183,'Faculty head'!$A$2:$B$5,2,FALSE)</f>
        <v xml:space="preserve"> Dr. Mehta</v>
      </c>
      <c r="N1183" t="str">
        <f t="shared" si="110"/>
        <v>NO</v>
      </c>
      <c r="P1183" s="6" t="str">
        <f t="shared" si="111"/>
        <v>2022-2023</v>
      </c>
      <c r="S1183" t="str">
        <f t="shared" ca="1" si="112"/>
        <v>0</v>
      </c>
      <c r="T1183">
        <f t="shared" si="113"/>
        <v>3.47</v>
      </c>
    </row>
    <row r="1184" spans="1:20" x14ac:dyDescent="0.3">
      <c r="A1184" t="s">
        <v>2389</v>
      </c>
      <c r="B1184" t="s">
        <v>2390</v>
      </c>
      <c r="C1184" t="s">
        <v>17</v>
      </c>
      <c r="D1184" t="s">
        <v>62</v>
      </c>
      <c r="E1184" s="1">
        <v>44991</v>
      </c>
      <c r="F1184" t="s">
        <v>14</v>
      </c>
      <c r="G1184">
        <v>6599</v>
      </c>
      <c r="H1184">
        <v>5901</v>
      </c>
      <c r="I1184">
        <v>2.14</v>
      </c>
      <c r="J1184">
        <v>108</v>
      </c>
      <c r="K1184">
        <f t="shared" ca="1" si="108"/>
        <v>920</v>
      </c>
      <c r="L1184" t="str">
        <f t="shared" si="109"/>
        <v>Average</v>
      </c>
      <c r="M1184" t="str">
        <f>VLOOKUP(D1184,'Faculty head'!$A$2:$B$5,2,FALSE)</f>
        <v>Dr. Sinha</v>
      </c>
      <c r="N1184" t="str">
        <f t="shared" si="110"/>
        <v>YES</v>
      </c>
      <c r="P1184" s="6" t="str">
        <f t="shared" si="111"/>
        <v>2023-2024</v>
      </c>
      <c r="S1184" t="str">
        <f t="shared" ca="1" si="112"/>
        <v>0</v>
      </c>
      <c r="T1184">
        <f t="shared" si="113"/>
        <v>2.14</v>
      </c>
    </row>
    <row r="1185" spans="1:20" x14ac:dyDescent="0.3">
      <c r="A1185" t="s">
        <v>2391</v>
      </c>
      <c r="B1185" t="s">
        <v>2392</v>
      </c>
      <c r="C1185" t="s">
        <v>54</v>
      </c>
      <c r="D1185" t="s">
        <v>13</v>
      </c>
      <c r="E1185" s="1">
        <v>45151</v>
      </c>
      <c r="F1185" t="s">
        <v>19</v>
      </c>
      <c r="G1185">
        <v>4959</v>
      </c>
      <c r="H1185">
        <v>7747</v>
      </c>
      <c r="I1185">
        <v>3.05</v>
      </c>
      <c r="J1185">
        <v>96</v>
      </c>
      <c r="K1185">
        <f t="shared" ca="1" si="108"/>
        <v>0</v>
      </c>
      <c r="L1185" t="str">
        <f t="shared" si="109"/>
        <v>Good</v>
      </c>
      <c r="M1185" t="str">
        <f>VLOOKUP(D1185,'Faculty head'!$A$2:$B$5,2,FALSE)</f>
        <v xml:space="preserve"> Dr. Mehta</v>
      </c>
      <c r="N1185" t="str">
        <f t="shared" si="110"/>
        <v>YES</v>
      </c>
      <c r="P1185" s="6" t="str">
        <f t="shared" si="111"/>
        <v>2023-2024</v>
      </c>
      <c r="S1185">
        <f t="shared" ca="1" si="112"/>
        <v>760</v>
      </c>
      <c r="T1185">
        <f t="shared" si="113"/>
        <v>3.05</v>
      </c>
    </row>
    <row r="1186" spans="1:20" x14ac:dyDescent="0.3">
      <c r="A1186" t="s">
        <v>2393</v>
      </c>
      <c r="B1186" t="s">
        <v>2394</v>
      </c>
      <c r="C1186" t="s">
        <v>17</v>
      </c>
      <c r="D1186" t="s">
        <v>62</v>
      </c>
      <c r="E1186" s="1">
        <v>45416</v>
      </c>
      <c r="F1186" t="s">
        <v>14</v>
      </c>
      <c r="G1186">
        <v>8084</v>
      </c>
      <c r="H1186">
        <v>6788</v>
      </c>
      <c r="I1186">
        <v>3.26</v>
      </c>
      <c r="J1186">
        <v>115</v>
      </c>
      <c r="K1186">
        <f t="shared" ca="1" si="108"/>
        <v>495</v>
      </c>
      <c r="L1186" t="str">
        <f t="shared" si="109"/>
        <v>Good</v>
      </c>
      <c r="M1186" t="str">
        <f>VLOOKUP(D1186,'Faculty head'!$A$2:$B$5,2,FALSE)</f>
        <v>Dr. Sinha</v>
      </c>
      <c r="N1186" t="str">
        <f t="shared" si="110"/>
        <v>YES</v>
      </c>
      <c r="P1186" s="6" t="str">
        <f t="shared" si="111"/>
        <v>2024-2025</v>
      </c>
      <c r="S1186" t="str">
        <f t="shared" ca="1" si="112"/>
        <v>0</v>
      </c>
      <c r="T1186">
        <f t="shared" si="113"/>
        <v>3.26</v>
      </c>
    </row>
    <row r="1187" spans="1:20" x14ac:dyDescent="0.3">
      <c r="A1187" t="s">
        <v>2395</v>
      </c>
      <c r="B1187" t="s">
        <v>2396</v>
      </c>
      <c r="C1187" t="s">
        <v>12</v>
      </c>
      <c r="D1187" t="s">
        <v>13</v>
      </c>
      <c r="E1187" s="1">
        <v>44626</v>
      </c>
      <c r="F1187" t="s">
        <v>19</v>
      </c>
      <c r="G1187">
        <v>4306</v>
      </c>
      <c r="H1187">
        <v>3004</v>
      </c>
      <c r="I1187">
        <v>2</v>
      </c>
      <c r="J1187">
        <v>60</v>
      </c>
      <c r="K1187">
        <f t="shared" ca="1" si="108"/>
        <v>0</v>
      </c>
      <c r="L1187" t="str">
        <f t="shared" si="109"/>
        <v>Average</v>
      </c>
      <c r="M1187" t="str">
        <f>VLOOKUP(D1187,'Faculty head'!$A$2:$B$5,2,FALSE)</f>
        <v xml:space="preserve"> Dr. Mehta</v>
      </c>
      <c r="N1187" t="str">
        <f t="shared" si="110"/>
        <v>YES</v>
      </c>
      <c r="P1187" s="6" t="str">
        <f t="shared" si="111"/>
        <v>2022-2023</v>
      </c>
      <c r="S1187">
        <f t="shared" ca="1" si="112"/>
        <v>1285</v>
      </c>
      <c r="T1187">
        <f t="shared" si="113"/>
        <v>2</v>
      </c>
    </row>
    <row r="1188" spans="1:20" x14ac:dyDescent="0.3">
      <c r="A1188" t="s">
        <v>2397</v>
      </c>
      <c r="B1188" t="s">
        <v>2398</v>
      </c>
      <c r="C1188" t="s">
        <v>22</v>
      </c>
      <c r="D1188" t="s">
        <v>31</v>
      </c>
      <c r="E1188" s="1">
        <v>44678</v>
      </c>
      <c r="F1188" t="s">
        <v>39</v>
      </c>
      <c r="G1188">
        <v>6691</v>
      </c>
      <c r="H1188">
        <v>7758</v>
      </c>
      <c r="I1188">
        <v>3.21</v>
      </c>
      <c r="J1188">
        <v>87</v>
      </c>
      <c r="K1188">
        <f t="shared" ca="1" si="108"/>
        <v>0</v>
      </c>
      <c r="L1188" t="str">
        <f t="shared" si="109"/>
        <v>Good</v>
      </c>
      <c r="M1188" t="str">
        <f>VLOOKUP(D1188,'Faculty head'!$A$2:$B$5,2,FALSE)</f>
        <v>Dr. Sharma</v>
      </c>
      <c r="N1188" t="str">
        <f t="shared" si="110"/>
        <v>YES</v>
      </c>
      <c r="P1188" s="6" t="str">
        <f t="shared" si="111"/>
        <v>2022-2023</v>
      </c>
      <c r="S1188" t="str">
        <f t="shared" ca="1" si="112"/>
        <v>0</v>
      </c>
      <c r="T1188">
        <f t="shared" si="113"/>
        <v>3.21</v>
      </c>
    </row>
    <row r="1189" spans="1:20" x14ac:dyDescent="0.3">
      <c r="A1189" t="s">
        <v>2399</v>
      </c>
      <c r="B1189" t="s">
        <v>2400</v>
      </c>
      <c r="C1189" t="s">
        <v>22</v>
      </c>
      <c r="D1189" t="s">
        <v>18</v>
      </c>
      <c r="E1189" s="1">
        <v>44928</v>
      </c>
      <c r="F1189" t="s">
        <v>19</v>
      </c>
      <c r="G1189">
        <v>7712</v>
      </c>
      <c r="H1189">
        <v>5785</v>
      </c>
      <c r="I1189">
        <v>3.48</v>
      </c>
      <c r="J1189">
        <v>115</v>
      </c>
      <c r="K1189">
        <f t="shared" ca="1" si="108"/>
        <v>0</v>
      </c>
      <c r="L1189" t="str">
        <f t="shared" si="109"/>
        <v>Good</v>
      </c>
      <c r="M1189" t="str">
        <f>VLOOKUP(D1189,'Faculty head'!$A$2:$B$5,2,FALSE)</f>
        <v>Dr. Roy</v>
      </c>
      <c r="N1189" t="str">
        <f t="shared" si="110"/>
        <v>YES</v>
      </c>
      <c r="P1189" s="6" t="str">
        <f t="shared" si="111"/>
        <v>2023-2024</v>
      </c>
      <c r="S1189">
        <f t="shared" ca="1" si="112"/>
        <v>983</v>
      </c>
      <c r="T1189">
        <f t="shared" si="113"/>
        <v>3.48</v>
      </c>
    </row>
    <row r="1190" spans="1:20" x14ac:dyDescent="0.3">
      <c r="A1190" t="s">
        <v>2401</v>
      </c>
      <c r="B1190" t="s">
        <v>2402</v>
      </c>
      <c r="C1190" t="s">
        <v>28</v>
      </c>
      <c r="D1190" t="s">
        <v>18</v>
      </c>
      <c r="E1190" s="1">
        <v>44757</v>
      </c>
      <c r="F1190" t="s">
        <v>39</v>
      </c>
      <c r="G1190">
        <v>7597</v>
      </c>
      <c r="H1190">
        <v>9463</v>
      </c>
      <c r="I1190">
        <v>3.9</v>
      </c>
      <c r="J1190">
        <v>65</v>
      </c>
      <c r="K1190">
        <f t="shared" ca="1" si="108"/>
        <v>0</v>
      </c>
      <c r="L1190" t="str">
        <f t="shared" si="109"/>
        <v>Excellent</v>
      </c>
      <c r="M1190" t="str">
        <f>VLOOKUP(D1190,'Faculty head'!$A$2:$B$5,2,FALSE)</f>
        <v>Dr. Roy</v>
      </c>
      <c r="N1190" t="str">
        <f t="shared" si="110"/>
        <v>YES</v>
      </c>
      <c r="P1190" s="6" t="str">
        <f t="shared" si="111"/>
        <v>2022-2023</v>
      </c>
      <c r="S1190" t="str">
        <f t="shared" ca="1" si="112"/>
        <v>0</v>
      </c>
      <c r="T1190">
        <f t="shared" si="113"/>
        <v>3.9</v>
      </c>
    </row>
    <row r="1191" spans="1:20" x14ac:dyDescent="0.3">
      <c r="A1191" t="s">
        <v>2403</v>
      </c>
      <c r="B1191" t="s">
        <v>2404</v>
      </c>
      <c r="C1191" t="s">
        <v>12</v>
      </c>
      <c r="D1191" t="s">
        <v>13</v>
      </c>
      <c r="E1191" s="1">
        <v>45133</v>
      </c>
      <c r="F1191" t="s">
        <v>19</v>
      </c>
      <c r="G1191">
        <v>9288</v>
      </c>
      <c r="H1191">
        <v>8158</v>
      </c>
      <c r="I1191">
        <v>3.65</v>
      </c>
      <c r="J1191">
        <v>55</v>
      </c>
      <c r="K1191">
        <f t="shared" ca="1" si="108"/>
        <v>0</v>
      </c>
      <c r="L1191" t="str">
        <f t="shared" si="109"/>
        <v>Excellent</v>
      </c>
      <c r="M1191" t="str">
        <f>VLOOKUP(D1191,'Faculty head'!$A$2:$B$5,2,FALSE)</f>
        <v xml:space="preserve"> Dr. Mehta</v>
      </c>
      <c r="N1191" t="str">
        <f t="shared" si="110"/>
        <v>YES</v>
      </c>
      <c r="P1191" s="6" t="str">
        <f t="shared" si="111"/>
        <v>2023-2024</v>
      </c>
      <c r="S1191">
        <f t="shared" ca="1" si="112"/>
        <v>778</v>
      </c>
      <c r="T1191">
        <f t="shared" si="113"/>
        <v>3.65</v>
      </c>
    </row>
    <row r="1192" spans="1:20" x14ac:dyDescent="0.3">
      <c r="A1192" t="s">
        <v>2405</v>
      </c>
      <c r="B1192" t="s">
        <v>2406</v>
      </c>
      <c r="C1192" t="s">
        <v>54</v>
      </c>
      <c r="D1192" t="s">
        <v>62</v>
      </c>
      <c r="E1192" s="1">
        <v>45397</v>
      </c>
      <c r="F1192" t="s">
        <v>14</v>
      </c>
      <c r="G1192">
        <v>3940</v>
      </c>
      <c r="H1192">
        <v>4690</v>
      </c>
      <c r="I1192">
        <v>3.42</v>
      </c>
      <c r="J1192">
        <v>12</v>
      </c>
      <c r="K1192">
        <f t="shared" ca="1" si="108"/>
        <v>514</v>
      </c>
      <c r="L1192" t="str">
        <f t="shared" si="109"/>
        <v>Good</v>
      </c>
      <c r="M1192" t="str">
        <f>VLOOKUP(D1192,'Faculty head'!$A$2:$B$5,2,FALSE)</f>
        <v>Dr. Sinha</v>
      </c>
      <c r="N1192" t="str">
        <f t="shared" si="110"/>
        <v>YES</v>
      </c>
      <c r="P1192" s="6" t="str">
        <f t="shared" si="111"/>
        <v>2024-2025</v>
      </c>
      <c r="S1192" t="str">
        <f t="shared" ca="1" si="112"/>
        <v>0</v>
      </c>
      <c r="T1192">
        <f t="shared" si="113"/>
        <v>3.42</v>
      </c>
    </row>
    <row r="1193" spans="1:20" x14ac:dyDescent="0.3">
      <c r="A1193" t="s">
        <v>2407</v>
      </c>
      <c r="B1193" t="s">
        <v>2408</v>
      </c>
      <c r="C1193" t="s">
        <v>12</v>
      </c>
      <c r="D1193" t="s">
        <v>31</v>
      </c>
      <c r="E1193" s="1">
        <v>44949</v>
      </c>
      <c r="F1193" t="s">
        <v>14</v>
      </c>
      <c r="G1193">
        <v>10498</v>
      </c>
      <c r="H1193">
        <v>3841</v>
      </c>
      <c r="I1193">
        <v>3.76</v>
      </c>
      <c r="J1193">
        <v>94</v>
      </c>
      <c r="K1193">
        <f t="shared" ca="1" si="108"/>
        <v>962</v>
      </c>
      <c r="L1193" t="str">
        <f t="shared" si="109"/>
        <v>Excellent</v>
      </c>
      <c r="M1193" t="str">
        <f>VLOOKUP(D1193,'Faculty head'!$A$2:$B$5,2,FALSE)</f>
        <v>Dr. Sharma</v>
      </c>
      <c r="N1193" t="str">
        <f t="shared" si="110"/>
        <v>NO</v>
      </c>
      <c r="P1193" s="6" t="str">
        <f t="shared" si="111"/>
        <v>2023-2024</v>
      </c>
      <c r="S1193" t="str">
        <f t="shared" ca="1" si="112"/>
        <v>0</v>
      </c>
      <c r="T1193">
        <f t="shared" si="113"/>
        <v>3.76</v>
      </c>
    </row>
    <row r="1194" spans="1:20" x14ac:dyDescent="0.3">
      <c r="A1194" t="s">
        <v>2409</v>
      </c>
      <c r="B1194" t="s">
        <v>2410</v>
      </c>
      <c r="C1194" t="s">
        <v>22</v>
      </c>
      <c r="D1194" t="s">
        <v>18</v>
      </c>
      <c r="E1194" s="1">
        <v>45309</v>
      </c>
      <c r="F1194" t="s">
        <v>19</v>
      </c>
      <c r="G1194">
        <v>9664</v>
      </c>
      <c r="H1194">
        <v>5928</v>
      </c>
      <c r="I1194">
        <v>2.8</v>
      </c>
      <c r="J1194">
        <v>52</v>
      </c>
      <c r="K1194">
        <f t="shared" ca="1" si="108"/>
        <v>0</v>
      </c>
      <c r="L1194" t="str">
        <f t="shared" si="109"/>
        <v>Average</v>
      </c>
      <c r="M1194" t="str">
        <f>VLOOKUP(D1194,'Faculty head'!$A$2:$B$5,2,FALSE)</f>
        <v>Dr. Roy</v>
      </c>
      <c r="N1194" t="str">
        <f t="shared" si="110"/>
        <v>YES</v>
      </c>
      <c r="P1194" s="6" t="str">
        <f t="shared" si="111"/>
        <v>2024-2025</v>
      </c>
      <c r="S1194">
        <f t="shared" ca="1" si="112"/>
        <v>602</v>
      </c>
      <c r="T1194">
        <f t="shared" si="113"/>
        <v>2.8</v>
      </c>
    </row>
    <row r="1195" spans="1:20" x14ac:dyDescent="0.3">
      <c r="A1195" t="s">
        <v>2411</v>
      </c>
      <c r="B1195" t="s">
        <v>2412</v>
      </c>
      <c r="C1195" t="s">
        <v>57</v>
      </c>
      <c r="D1195" t="s">
        <v>31</v>
      </c>
      <c r="E1195" s="1">
        <v>45089</v>
      </c>
      <c r="F1195" t="s">
        <v>19</v>
      </c>
      <c r="G1195">
        <v>13106</v>
      </c>
      <c r="H1195">
        <v>6487</v>
      </c>
      <c r="I1195">
        <v>2.5299999999999998</v>
      </c>
      <c r="J1195">
        <v>61</v>
      </c>
      <c r="K1195">
        <f t="shared" ca="1" si="108"/>
        <v>0</v>
      </c>
      <c r="L1195" t="str">
        <f t="shared" si="109"/>
        <v>Average</v>
      </c>
      <c r="M1195" t="str">
        <f>VLOOKUP(D1195,'Faculty head'!$A$2:$B$5,2,FALSE)</f>
        <v>Dr. Sharma</v>
      </c>
      <c r="N1195" t="str">
        <f t="shared" si="110"/>
        <v>NO</v>
      </c>
      <c r="P1195" s="6" t="str">
        <f t="shared" si="111"/>
        <v>2023-2024</v>
      </c>
      <c r="S1195">
        <f t="shared" ca="1" si="112"/>
        <v>822</v>
      </c>
      <c r="T1195">
        <f t="shared" si="113"/>
        <v>2.5299999999999998</v>
      </c>
    </row>
    <row r="1196" spans="1:20" x14ac:dyDescent="0.3">
      <c r="A1196" t="s">
        <v>2413</v>
      </c>
      <c r="B1196" t="s">
        <v>2414</v>
      </c>
      <c r="C1196" t="s">
        <v>54</v>
      </c>
      <c r="D1196" t="s">
        <v>18</v>
      </c>
      <c r="E1196" s="1">
        <v>44968</v>
      </c>
      <c r="F1196" t="s">
        <v>19</v>
      </c>
      <c r="G1196">
        <v>9730</v>
      </c>
      <c r="H1196">
        <v>4810</v>
      </c>
      <c r="I1196">
        <v>3.13</v>
      </c>
      <c r="J1196">
        <v>73</v>
      </c>
      <c r="K1196">
        <f t="shared" ca="1" si="108"/>
        <v>0</v>
      </c>
      <c r="L1196" t="str">
        <f t="shared" si="109"/>
        <v>Good</v>
      </c>
      <c r="M1196" t="str">
        <f>VLOOKUP(D1196,'Faculty head'!$A$2:$B$5,2,FALSE)</f>
        <v>Dr. Roy</v>
      </c>
      <c r="N1196" t="str">
        <f t="shared" si="110"/>
        <v>NO</v>
      </c>
      <c r="P1196" s="6" t="str">
        <f t="shared" si="111"/>
        <v>2023-2024</v>
      </c>
      <c r="S1196">
        <f t="shared" ca="1" si="112"/>
        <v>943</v>
      </c>
      <c r="T1196">
        <f t="shared" si="113"/>
        <v>3.13</v>
      </c>
    </row>
    <row r="1197" spans="1:20" x14ac:dyDescent="0.3">
      <c r="A1197" t="s">
        <v>2415</v>
      </c>
      <c r="B1197" t="s">
        <v>2416</v>
      </c>
      <c r="C1197" t="s">
        <v>36</v>
      </c>
      <c r="D1197" t="s">
        <v>18</v>
      </c>
      <c r="E1197" s="1">
        <v>45211</v>
      </c>
      <c r="F1197" t="s">
        <v>14</v>
      </c>
      <c r="G1197">
        <v>8764</v>
      </c>
      <c r="H1197">
        <v>6811</v>
      </c>
      <c r="I1197">
        <v>3.72</v>
      </c>
      <c r="J1197">
        <v>100</v>
      </c>
      <c r="K1197">
        <f t="shared" ca="1" si="108"/>
        <v>700</v>
      </c>
      <c r="L1197" t="str">
        <f t="shared" si="109"/>
        <v>Excellent</v>
      </c>
      <c r="M1197" t="str">
        <f>VLOOKUP(D1197,'Faculty head'!$A$2:$B$5,2,FALSE)</f>
        <v>Dr. Roy</v>
      </c>
      <c r="N1197" t="str">
        <f t="shared" si="110"/>
        <v>YES</v>
      </c>
      <c r="P1197" s="6" t="str">
        <f t="shared" si="111"/>
        <v>2023-2024</v>
      </c>
      <c r="S1197" t="str">
        <f t="shared" ca="1" si="112"/>
        <v>0</v>
      </c>
      <c r="T1197">
        <f t="shared" si="113"/>
        <v>3.72</v>
      </c>
    </row>
    <row r="1198" spans="1:20" x14ac:dyDescent="0.3">
      <c r="A1198" t="s">
        <v>2417</v>
      </c>
      <c r="B1198" t="s">
        <v>2418</v>
      </c>
      <c r="C1198" t="s">
        <v>25</v>
      </c>
      <c r="D1198" t="s">
        <v>18</v>
      </c>
      <c r="E1198" s="1">
        <v>45260</v>
      </c>
      <c r="F1198" t="s">
        <v>39</v>
      </c>
      <c r="G1198">
        <v>11719</v>
      </c>
      <c r="H1198">
        <v>8671</v>
      </c>
      <c r="I1198">
        <v>2.4500000000000002</v>
      </c>
      <c r="J1198">
        <v>60</v>
      </c>
      <c r="K1198">
        <f t="shared" ca="1" si="108"/>
        <v>0</v>
      </c>
      <c r="L1198" t="str">
        <f t="shared" si="109"/>
        <v>Average</v>
      </c>
      <c r="M1198" t="str">
        <f>VLOOKUP(D1198,'Faculty head'!$A$2:$B$5,2,FALSE)</f>
        <v>Dr. Roy</v>
      </c>
      <c r="N1198" t="str">
        <f t="shared" si="110"/>
        <v>YES</v>
      </c>
      <c r="P1198" s="6" t="str">
        <f t="shared" si="111"/>
        <v>2023-2024</v>
      </c>
      <c r="S1198" t="str">
        <f t="shared" ca="1" si="112"/>
        <v>0</v>
      </c>
      <c r="T1198">
        <f t="shared" si="113"/>
        <v>2.4500000000000002</v>
      </c>
    </row>
    <row r="1199" spans="1:20" x14ac:dyDescent="0.3">
      <c r="A1199" t="s">
        <v>2419</v>
      </c>
      <c r="B1199" t="s">
        <v>2420</v>
      </c>
      <c r="C1199" t="s">
        <v>12</v>
      </c>
      <c r="D1199" t="s">
        <v>18</v>
      </c>
      <c r="E1199" s="1">
        <v>44816</v>
      </c>
      <c r="F1199" t="s">
        <v>14</v>
      </c>
      <c r="G1199">
        <v>14745</v>
      </c>
      <c r="H1199">
        <v>5188</v>
      </c>
      <c r="I1199">
        <v>2.2999999999999998</v>
      </c>
      <c r="J1199">
        <v>106</v>
      </c>
      <c r="K1199">
        <f t="shared" ca="1" si="108"/>
        <v>1095</v>
      </c>
      <c r="L1199" t="str">
        <f t="shared" si="109"/>
        <v>Average</v>
      </c>
      <c r="M1199" t="str">
        <f>VLOOKUP(D1199,'Faculty head'!$A$2:$B$5,2,FALSE)</f>
        <v>Dr. Roy</v>
      </c>
      <c r="N1199" t="str">
        <f t="shared" si="110"/>
        <v>NO</v>
      </c>
      <c r="P1199" s="6" t="str">
        <f t="shared" si="111"/>
        <v>2022-2023</v>
      </c>
      <c r="S1199" t="str">
        <f t="shared" ca="1" si="112"/>
        <v>0</v>
      </c>
      <c r="T1199">
        <f t="shared" si="113"/>
        <v>2.2999999999999998</v>
      </c>
    </row>
    <row r="1200" spans="1:20" x14ac:dyDescent="0.3">
      <c r="A1200" t="s">
        <v>2421</v>
      </c>
      <c r="B1200" t="s">
        <v>2422</v>
      </c>
      <c r="C1200" t="s">
        <v>12</v>
      </c>
      <c r="D1200" t="s">
        <v>18</v>
      </c>
      <c r="E1200" s="1">
        <v>45177</v>
      </c>
      <c r="F1200" t="s">
        <v>14</v>
      </c>
      <c r="G1200">
        <v>9290</v>
      </c>
      <c r="H1200">
        <v>2010</v>
      </c>
      <c r="I1200">
        <v>3.08</v>
      </c>
      <c r="J1200">
        <v>65</v>
      </c>
      <c r="K1200">
        <f t="shared" ca="1" si="108"/>
        <v>734</v>
      </c>
      <c r="L1200" t="str">
        <f t="shared" si="109"/>
        <v>Good</v>
      </c>
      <c r="M1200" t="str">
        <f>VLOOKUP(D1200,'Faculty head'!$A$2:$B$5,2,FALSE)</f>
        <v>Dr. Roy</v>
      </c>
      <c r="N1200" t="str">
        <f t="shared" si="110"/>
        <v>NO</v>
      </c>
      <c r="P1200" s="6" t="str">
        <f t="shared" si="111"/>
        <v>2023-2024</v>
      </c>
      <c r="S1200" t="str">
        <f t="shared" ca="1" si="112"/>
        <v>0</v>
      </c>
      <c r="T1200">
        <f t="shared" si="113"/>
        <v>3.08</v>
      </c>
    </row>
    <row r="1201" spans="1:20" x14ac:dyDescent="0.3">
      <c r="A1201" t="s">
        <v>2423</v>
      </c>
      <c r="B1201" t="s">
        <v>2424</v>
      </c>
      <c r="C1201" t="s">
        <v>25</v>
      </c>
      <c r="D1201" t="s">
        <v>62</v>
      </c>
      <c r="E1201" s="1">
        <v>45322</v>
      </c>
      <c r="F1201" t="s">
        <v>19</v>
      </c>
      <c r="G1201">
        <v>2623</v>
      </c>
      <c r="H1201">
        <v>5298</v>
      </c>
      <c r="I1201">
        <v>2.14</v>
      </c>
      <c r="J1201">
        <v>119</v>
      </c>
      <c r="K1201">
        <f t="shared" ca="1" si="108"/>
        <v>0</v>
      </c>
      <c r="L1201" t="str">
        <f t="shared" si="109"/>
        <v>Average</v>
      </c>
      <c r="M1201" t="str">
        <f>VLOOKUP(D1201,'Faculty head'!$A$2:$B$5,2,FALSE)</f>
        <v>Dr. Sinha</v>
      </c>
      <c r="N1201" t="str">
        <f t="shared" si="110"/>
        <v>YES</v>
      </c>
      <c r="P1201" s="6" t="str">
        <f t="shared" si="111"/>
        <v>2024-2025</v>
      </c>
      <c r="S1201">
        <f t="shared" ca="1" si="112"/>
        <v>589</v>
      </c>
      <c r="T1201">
        <f t="shared" si="113"/>
        <v>2.14</v>
      </c>
    </row>
  </sheetData>
  <conditionalFormatting sqref="I1:I1201">
    <cfRule type="cellIs" dxfId="5" priority="2" operator="lessThan">
      <formula>2.5</formula>
    </cfRule>
  </conditionalFormatting>
  <conditionalFormatting sqref="H1:H1048576">
    <cfRule type="cellIs" dxfId="3" priority="1" operator="greaterThan">
      <formula>5000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DD70E-38F5-41C0-AFA2-42AC8A573AF8}">
  <dimension ref="A1:A24"/>
  <sheetViews>
    <sheetView showGridLines="0" workbookViewId="0">
      <selection activeCell="D15" sqref="D15"/>
    </sheetView>
  </sheetViews>
  <sheetFormatPr defaultRowHeight="14.4" x14ac:dyDescent="0.3"/>
  <sheetData>
    <row r="1" spans="1:1" x14ac:dyDescent="0.3">
      <c r="A1" s="2"/>
    </row>
    <row r="2" spans="1:1" ht="15" x14ac:dyDescent="0.3">
      <c r="A2" s="3" t="s">
        <v>2431</v>
      </c>
    </row>
    <row r="3" spans="1:1" ht="15" x14ac:dyDescent="0.3">
      <c r="A3" s="3" t="s">
        <v>2432</v>
      </c>
    </row>
    <row r="4" spans="1:1" ht="15" x14ac:dyDescent="0.3">
      <c r="A4" s="3" t="s">
        <v>2433</v>
      </c>
    </row>
    <row r="5" spans="1:1" ht="15" x14ac:dyDescent="0.3">
      <c r="A5" s="3" t="s">
        <v>2434</v>
      </c>
    </row>
    <row r="6" spans="1:1" ht="15" x14ac:dyDescent="0.3">
      <c r="A6" s="3" t="s">
        <v>2435</v>
      </c>
    </row>
    <row r="7" spans="1:1" ht="15" x14ac:dyDescent="0.3">
      <c r="A7" s="3" t="s">
        <v>2436</v>
      </c>
    </row>
    <row r="8" spans="1:1" ht="15" x14ac:dyDescent="0.3">
      <c r="A8" s="3" t="s">
        <v>2437</v>
      </c>
    </row>
    <row r="9" spans="1:1" ht="15" x14ac:dyDescent="0.3">
      <c r="A9" s="3" t="s">
        <v>2438</v>
      </c>
    </row>
    <row r="10" spans="1:1" ht="15" x14ac:dyDescent="0.3">
      <c r="A10" s="3" t="s">
        <v>2439</v>
      </c>
    </row>
    <row r="11" spans="1:1" ht="15" x14ac:dyDescent="0.3">
      <c r="A11" s="3" t="s">
        <v>2440</v>
      </c>
    </row>
    <row r="12" spans="1:1" ht="15" x14ac:dyDescent="0.3">
      <c r="A12" s="3" t="s">
        <v>2441</v>
      </c>
    </row>
    <row r="13" spans="1:1" ht="15" x14ac:dyDescent="0.3">
      <c r="A13" s="3" t="s">
        <v>2442</v>
      </c>
    </row>
    <row r="14" spans="1:1" ht="15" x14ac:dyDescent="0.3">
      <c r="A14" s="3" t="s">
        <v>2443</v>
      </c>
    </row>
    <row r="15" spans="1:1" ht="15" x14ac:dyDescent="0.3">
      <c r="A15" s="3" t="s">
        <v>2444</v>
      </c>
    </row>
    <row r="16" spans="1:1" ht="15" x14ac:dyDescent="0.3">
      <c r="A16" s="3" t="s">
        <v>2445</v>
      </c>
    </row>
    <row r="17" spans="1:1" ht="15" x14ac:dyDescent="0.3">
      <c r="A17" s="3" t="s">
        <v>2446</v>
      </c>
    </row>
    <row r="18" spans="1:1" ht="15" x14ac:dyDescent="0.3">
      <c r="A18" s="3" t="s">
        <v>2447</v>
      </c>
    </row>
    <row r="19" spans="1:1" ht="15" x14ac:dyDescent="0.3">
      <c r="A19" s="3" t="s">
        <v>2448</v>
      </c>
    </row>
    <row r="20" spans="1:1" ht="15" x14ac:dyDescent="0.3">
      <c r="A20" s="3" t="s">
        <v>2449</v>
      </c>
    </row>
    <row r="21" spans="1:1" ht="15" x14ac:dyDescent="0.3">
      <c r="A21" s="3" t="s">
        <v>2450</v>
      </c>
    </row>
    <row r="22" spans="1:1" ht="15" x14ac:dyDescent="0.3">
      <c r="A22" s="4" t="s">
        <v>2451</v>
      </c>
    </row>
    <row r="23" spans="1:1" ht="15" x14ac:dyDescent="0.3">
      <c r="A23" s="3" t="s">
        <v>2452</v>
      </c>
    </row>
    <row r="24" spans="1:1" ht="15" x14ac:dyDescent="0.3">
      <c r="A24" s="3" t="s">
        <v>2453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463CB-7035-435B-B04F-232B44BD03E8}">
  <dimension ref="A1:B8"/>
  <sheetViews>
    <sheetView workbookViewId="0">
      <selection activeCell="A5" sqref="A5"/>
    </sheetView>
  </sheetViews>
  <sheetFormatPr defaultRowHeight="14.4" x14ac:dyDescent="0.3"/>
  <cols>
    <col min="1" max="1" width="14" customWidth="1"/>
  </cols>
  <sheetData>
    <row r="1" spans="1:2" x14ac:dyDescent="0.3">
      <c r="A1" t="s">
        <v>2425</v>
      </c>
      <c r="B1" t="s">
        <v>2426</v>
      </c>
    </row>
    <row r="2" spans="1:2" x14ac:dyDescent="0.3">
      <c r="A2" t="s">
        <v>13</v>
      </c>
      <c r="B2" t="s">
        <v>2427</v>
      </c>
    </row>
    <row r="3" spans="1:2" x14ac:dyDescent="0.3">
      <c r="A3" t="s">
        <v>18</v>
      </c>
      <c r="B3" t="s">
        <v>2428</v>
      </c>
    </row>
    <row r="4" spans="1:2" x14ac:dyDescent="0.3">
      <c r="A4" t="s">
        <v>31</v>
      </c>
      <c r="B4" t="s">
        <v>2429</v>
      </c>
    </row>
    <row r="5" spans="1:2" x14ac:dyDescent="0.3">
      <c r="A5" t="s">
        <v>62</v>
      </c>
      <c r="B5" t="s">
        <v>2430</v>
      </c>
    </row>
    <row r="8" spans="1:2" x14ac:dyDescent="0.3">
      <c r="B8">
        <f>LEN(A5)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Pivot1</vt:lpstr>
      <vt:lpstr>Pivot2</vt:lpstr>
      <vt:lpstr>University_Enrollment_Dataset</vt:lpstr>
      <vt:lpstr>Que</vt:lpstr>
      <vt:lpstr>Faculty head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Tops</dc:creator>
  <cp:lastModifiedBy>Dimpal Patel</cp:lastModifiedBy>
  <dcterms:created xsi:type="dcterms:W3CDTF">2025-07-03T07:22:36Z</dcterms:created>
  <dcterms:modified xsi:type="dcterms:W3CDTF">2025-09-11T04:33:02Z</dcterms:modified>
</cp:coreProperties>
</file>