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a92d2907744/Documents/Data analysis - Excle/"/>
    </mc:Choice>
  </mc:AlternateContent>
  <xr:revisionPtr revIDLastSave="11" documentId="8_{43931ACE-D240-4148-97F1-CB74A5C249FB}" xr6:coauthVersionLast="47" xr6:coauthVersionMax="47" xr10:uidLastSave="{EDF171C6-F122-4067-B266-47F9B028CC0F}"/>
  <bookViews>
    <workbookView xWindow="-108" yWindow="-108" windowWidth="23256" windowHeight="12456" activeTab="1" xr2:uid="{06A6091E-1BF2-4B9B-883A-1CF9114BA26A}"/>
  </bookViews>
  <sheets>
    <sheet name="Sheet2" sheetId="2" r:id="rId1"/>
    <sheet name="Sheet1" sheetId="1" r:id="rId2"/>
  </sheets>
  <definedNames>
    <definedName name="_xlnm._FilterDatabase" localSheetId="1" hidden="1">Sheet1!$A$1:$P$45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6" i="1" l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<sst xmlns="http://schemas.openxmlformats.org/spreadsheetml/2006/main" count="376" uniqueCount="136">
  <si>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</si>
  <si>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</si>
  <si>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</si>
  <si>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</si>
  <si>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</si>
  <si>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</si>
  <si>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</si>
  <si>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</si>
  <si>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</si>
  <si>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</si>
  <si>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</si>
  <si>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</si>
  <si>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</si>
  <si>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</si>
  <si>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Total cost</t>
  </si>
  <si>
    <t>US-2015-108966</t>
  </si>
  <si>
    <t>Standard Class</t>
  </si>
  <si>
    <t>VEN01</t>
  </si>
  <si>
    <t>SO-20335</t>
  </si>
  <si>
    <t>FUR-TA-10000577</t>
  </si>
  <si>
    <t>Furniture</t>
  </si>
  <si>
    <t>Tables</t>
  </si>
  <si>
    <t>Prod1819</t>
  </si>
  <si>
    <t>VEN02</t>
  </si>
  <si>
    <t>OFF-ST-10000760</t>
  </si>
  <si>
    <t>Office Supplies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</si>
  <si>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</si>
  <si>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</si>
  <si>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</si>
  <si>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</si>
  <si>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</si>
  <si>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</si>
  <si>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</si>
  <si>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</si>
  <si>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</si>
  <si>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</si>
  <si>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</si>
  <si>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</si>
  <si>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</si>
  <si>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</si>
  <si>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</si>
  <si>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</si>
  <si>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</si>
  <si>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</si>
  <si>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</si>
  <si>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</si>
  <si>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</si>
  <si>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</si>
  <si>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</si>
  <si>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</si>
  <si>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</si>
  <si>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</si>
  <si>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</si>
  <si>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VEN04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</si>
  <si>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</si>
  <si>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</si>
  <si>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</si>
  <si>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</si>
  <si>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</si>
  <si>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</si>
  <si>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</si>
  <si>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</si>
  <si>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</si>
  <si>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Bookcases</t>
  </si>
  <si>
    <t>Prod889</t>
  </si>
  <si>
    <t>CA-2016-117590</t>
  </si>
  <si>
    <t>First Class</t>
  </si>
  <si>
    <t>GH-14485</t>
  </si>
  <si>
    <t>TEC-PH-10004977</t>
  </si>
  <si>
    <t>Prod154</t>
  </si>
  <si>
    <t>FUR-FU-10003664</t>
  </si>
  <si>
    <t>Prod1839</t>
  </si>
  <si>
    <t>FUR-BO-10002545</t>
  </si>
  <si>
    <t>Chairs</t>
  </si>
  <si>
    <t>Prod645</t>
  </si>
  <si>
    <t>CA-2016-118255</t>
  </si>
  <si>
    <t>ON-18715</t>
  </si>
  <si>
    <t>TEC-AC-10000171</t>
  </si>
  <si>
    <t>Accessories</t>
  </si>
  <si>
    <t>OFF-BI-10003291</t>
  </si>
  <si>
    <t>TEC-AC-10002167</t>
  </si>
  <si>
    <t>Prod998</t>
  </si>
  <si>
    <t>Fasteners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</si>
  <si>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</si>
  <si>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</si>
  <si>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</si>
  <si>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</si>
  <si>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</si>
  <si>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</si>
  <si>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</si>
  <si>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</si>
  <si>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CA-2016-119823</t>
  </si>
  <si>
    <t>KD-16270</t>
  </si>
  <si>
    <t>OFF-PA-10000482</t>
  </si>
  <si>
    <t>OFF-BI-10004654</t>
  </si>
  <si>
    <t>US-2017-118038</t>
  </si>
  <si>
    <t>KB-16600</t>
  </si>
  <si>
    <t>OFF-BI-10004182</t>
  </si>
  <si>
    <t>FUR-FU-10000260</t>
  </si>
  <si>
    <t>OFF-ST-10000615</t>
  </si>
  <si>
    <t>CA-2016-127208</t>
  </si>
  <si>
    <t>SC-20770</t>
  </si>
  <si>
    <t>OFF-AP-10002118</t>
  </si>
  <si>
    <t>OFF-BI-10002309</t>
  </si>
  <si>
    <t>Supplies</t>
  </si>
  <si>
    <t>Machines</t>
  </si>
  <si>
    <t>RC-19825</t>
  </si>
  <si>
    <t>CA-2016-155516</t>
  </si>
  <si>
    <t>Same Day</t>
  </si>
  <si>
    <t>MK-17905</t>
  </si>
  <si>
    <t>OFF-BI-10002412</t>
  </si>
  <si>
    <t>OFF-SU-10001225</t>
  </si>
  <si>
    <t>OFF-ST-10002406</t>
  </si>
  <si>
    <t>MH-17785</t>
  </si>
  <si>
    <t>OFF-ST-10001809</t>
  </si>
  <si>
    <t>FUR-CH-10001215</t>
  </si>
  <si>
    <t>OFF-AP-10002457</t>
  </si>
  <si>
    <t>US-2016-156097</t>
  </si>
  <si>
    <t>EH-14125</t>
  </si>
  <si>
    <t>CA-2016-143308</t>
  </si>
  <si>
    <t>OFF-FA-10000621</t>
  </si>
  <si>
    <t>US-2017-168116</t>
  </si>
  <si>
    <t>GT-14635</t>
  </si>
  <si>
    <t>TEC-MA-10004125</t>
  </si>
  <si>
    <t>CA-2014-124429</t>
  </si>
  <si>
    <t>FUR-TA-10002607</t>
  </si>
  <si>
    <t>CA-2016-105256</t>
  </si>
  <si>
    <t>JK-15730</t>
  </si>
  <si>
    <t>TEC-PH-10001530</t>
  </si>
  <si>
    <t>FUR-FU-10000794</t>
  </si>
  <si>
    <t>CA-2017-143686</t>
  </si>
  <si>
    <t>PJ-19015</t>
  </si>
  <si>
    <t>AP-10720</t>
  </si>
  <si>
    <t>OFF-BI-10002026</t>
  </si>
  <si>
    <t>US-2016-103674</t>
  </si>
  <si>
    <t xml:space="preserve">Surcharge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</si>
</sst>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AA61D-DF86-4887-B27F-7AA01EF9DB01}" name="Table1" displayName="Table1" ref="A1:P46" totalsRowShown="0" headerRowDxfId="0" dataDxfId="1" headerRowBorderDxfId="19" tableBorderDxfId="20" totalsRowBorderDxfId="18">
  <tableColumns count="16">
    <tableColumn id="1" xr3:uid="{2703B9A2-4271-403D-901F-F82E9E72C75C}" name="Row ID" dataDxfId="17"/>
    <tableColumn id="2" xr3:uid="{71CE2D6A-2E9D-4CF9-A07B-FDAE5C8ABF00}" name="Order ID" dataDxfId="16"/>
    <tableColumn id="3" xr3:uid="{754B2418-9E05-4630-8842-E1AEAF23C825}" name="Ship Date" dataDxfId="15"/>
    <tableColumn id="4" xr3:uid="{CEFFDE79-F549-4191-8CAA-FD10563F7DF4}" name="Ship Mode" dataDxfId="14"/>
    <tableColumn id="5" xr3:uid="{7D28F098-3F53-41D9-B2E3-07B45B2F2E7C}" name="VendorID" dataDxfId="13"/>
    <tableColumn id="6" xr3:uid="{C3444554-9F12-4B9B-83B5-FC05439D9625}" name="Customer ID" dataDxfId="12"/>
    <tableColumn id="7" xr3:uid="{824FBB9D-C5B9-438A-BD4D-FE37BD13CB74}" name="Product ID" dataDxfId="11"/>
    <tableColumn id="8" xr3:uid="{7D67B2A7-6BE5-4778-9332-B42AA752B01B}" name="Category" dataDxfId="10"/>
    <tableColumn id="9" xr3:uid="{BDBB90F9-FC0B-4B76-B8ED-732E437E638E}" name="Sub-Category" dataDxfId="9"/>
    <tableColumn id="10" xr3:uid="{825C66C0-A6C2-4A7B-9B3E-C2EBE79DE4C2}" name="Product Name" dataDxfId="8"/>
    <tableColumn id="11" xr3:uid="{2AB7C6A0-5439-482A-AC2D-A8342B40F559}" name="Sales" dataDxfId="7"/>
    <tableColumn id="12" xr3:uid="{957801AD-6A68-4771-9377-B9C7A63138E6}" name="Quantity" dataDxfId="6"/>
    <tableColumn id="13" xr3:uid="{93F02599-3550-403F-8819-A1CFFB92AF2E}" name="Discount" dataDxfId="5"/>
    <tableColumn id="14" xr3:uid="{20FE5201-B51A-4425-89B6-0AC0AC22AF68}" name="Profit" dataDxfId="4"/>
    <tableColumn id="15" xr3:uid="{3FA122DB-D899-4358-9225-9B65817F136E}" name="Surcharge " dataDxfId="3">
      <calculatedColumnFormula>IF(D2="First class","10%",IF(D2="standard class","5%",IF(D2="same day","20%")))</calculatedColumnFormula>
    </tableColumn>
    <tableColumn id="16" xr3:uid="{B291432A-2FE2-4492-8B93-5C9B8FD29FC2}" name="Total cost" dataDxfId="2">
      <calculatedColumnFormula>(K2-N2)*(1+O2)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05A3-19D7-44EE-91A6-A6C4EE05DC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9115-C7D3-4893-9B56-692B14F47015}">
  <dimension ref="A1:P46"/>
  <sheetViews>
    <sheetView tabSelected="1" workbookViewId="0">
      <selection activeCell="H2" sqref="H2"/>
    </sheetView>
  </sheetViews>
  <sheetFormatPr defaultRowHeight="14.4" x14ac:dyDescent="0.3"/>
  <cols>
    <col min="1" max="1" width="8.88671875" style="1"/>
    <col min="2" max="2" width="18.33203125" style="1" customWidth="1"/>
    <col min="3" max="3" width="12.88671875" style="1" customWidth="1"/>
    <col min="4" max="4" width="15.5546875" style="1" customWidth="1"/>
    <col min="5" max="5" width="10.5546875" style="1" customWidth="1"/>
    <col min="6" max="6" width="15.109375" style="1" customWidth="1"/>
    <col min="7" max="7" width="18.109375" style="1" customWidth="1"/>
    <col min="8" max="8" width="15.21875" style="1" customWidth="1"/>
    <col min="9" max="9" width="13.77734375" style="1" customWidth="1"/>
    <col min="10" max="10" width="14.5546875" style="1" customWidth="1"/>
    <col min="11" max="11" width="8.88671875" style="1"/>
    <col min="12" max="12" width="9.88671875" style="1" customWidth="1"/>
    <col min="13" max="13" width="10" style="1" customWidth="1"/>
    <col min="14" max="14" width="8.88671875" style="1"/>
    <col min="15" max="15" width="11.33203125" style="1" customWidth="1"/>
    <col min="16" max="16" width="11" style="1" customWidth="1"/>
  </cols>
  <sheetData>
    <row r="1" spans="1:16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1" t="s">
        <v>135</v>
      </c>
      <c r="P1" s="12" t="s">
        <v>14</v>
      </c>
    </row>
    <row r="2" spans="1:16" x14ac:dyDescent="0.3">
      <c r="A2" s="4">
        <v>1</v>
      </c>
      <c r="B2" s="2" t="s">
        <v>15</v>
      </c>
      <c r="C2" s="3">
        <v>42295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>
        <v>957.57749999999999</v>
      </c>
      <c r="L2" s="2">
        <v>5</v>
      </c>
      <c r="M2" s="2">
        <v>0.45</v>
      </c>
      <c r="N2" s="2">
        <v>-383.03100000000001</v>
      </c>
      <c r="O2" s="2" t="str">
        <f t="shared" ref="O2:O29" si="0">IF(D2="First class","10%",IF(D2="standard class","5%",IF(D2="same day","20%")))</f>
        <v>5%</v>
      </c>
      <c r="P2" s="5">
        <f>(K2-N2)*(1+O2)</f>
        <v>1407.6389250000002</v>
      </c>
    </row>
    <row r="3" spans="1:16" x14ac:dyDescent="0.3">
      <c r="A3" s="4">
        <v>2</v>
      </c>
      <c r="B3" s="2" t="s">
        <v>15</v>
      </c>
      <c r="C3" s="3">
        <v>42295</v>
      </c>
      <c r="D3" s="2" t="s">
        <v>16</v>
      </c>
      <c r="E3" s="2" t="s">
        <v>23</v>
      </c>
      <c r="F3" s="2" t="s">
        <v>18</v>
      </c>
      <c r="G3" s="2" t="s">
        <v>24</v>
      </c>
      <c r="H3" s="2" t="s">
        <v>25</v>
      </c>
      <c r="I3" s="2" t="s">
        <v>26</v>
      </c>
      <c r="J3" s="2" t="s">
        <v>27</v>
      </c>
      <c r="K3" s="2">
        <v>22.367999999999999</v>
      </c>
      <c r="L3" s="2">
        <v>2</v>
      </c>
      <c r="M3" s="2">
        <v>0.2</v>
      </c>
      <c r="N3" s="2">
        <v>2.5164</v>
      </c>
      <c r="O3" s="2" t="str">
        <f t="shared" si="0"/>
        <v>5%</v>
      </c>
      <c r="P3" s="5">
        <f t="shared" ref="P3:P30" si="1">(K3-N3)*(1+O3)</f>
        <v>20.844179999999998</v>
      </c>
    </row>
    <row r="4" spans="1:16" x14ac:dyDescent="0.3">
      <c r="A4" s="4">
        <v>3</v>
      </c>
      <c r="B4" s="2" t="s">
        <v>28</v>
      </c>
      <c r="C4" s="3">
        <v>41804</v>
      </c>
      <c r="D4" s="2" t="s">
        <v>16</v>
      </c>
      <c r="E4" s="2" t="s">
        <v>17</v>
      </c>
      <c r="F4" s="2" t="s">
        <v>29</v>
      </c>
      <c r="G4" s="2" t="s">
        <v>30</v>
      </c>
      <c r="H4" s="2" t="s">
        <v>20</v>
      </c>
      <c r="I4" s="2" t="s">
        <v>31</v>
      </c>
      <c r="J4" s="2" t="s">
        <v>22</v>
      </c>
      <c r="K4" s="2">
        <v>48.86</v>
      </c>
      <c r="L4" s="2">
        <v>7</v>
      </c>
      <c r="M4" s="2">
        <v>0</v>
      </c>
      <c r="N4" s="2">
        <v>14.1694</v>
      </c>
      <c r="O4" s="2" t="str">
        <f t="shared" si="0"/>
        <v>5%</v>
      </c>
      <c r="P4" s="5">
        <f t="shared" si="1"/>
        <v>36.425130000000003</v>
      </c>
    </row>
    <row r="5" spans="1:16" x14ac:dyDescent="0.3">
      <c r="A5" s="4">
        <v>4</v>
      </c>
      <c r="B5" s="2" t="s">
        <v>28</v>
      </c>
      <c r="C5" s="3">
        <v>41804</v>
      </c>
      <c r="D5" s="2" t="s">
        <v>16</v>
      </c>
      <c r="E5" s="2" t="s">
        <v>32</v>
      </c>
      <c r="F5" s="2" t="s">
        <v>29</v>
      </c>
      <c r="G5" s="2" t="s">
        <v>33</v>
      </c>
      <c r="H5" s="2" t="s">
        <v>25</v>
      </c>
      <c r="I5" s="2" t="s">
        <v>34</v>
      </c>
      <c r="J5" s="2" t="s">
        <v>22</v>
      </c>
      <c r="K5" s="2">
        <v>7.28</v>
      </c>
      <c r="L5" s="2">
        <v>4</v>
      </c>
      <c r="M5" s="2">
        <v>0</v>
      </c>
      <c r="N5" s="2">
        <v>1.9656</v>
      </c>
      <c r="O5" s="2" t="str">
        <f t="shared" si="0"/>
        <v>5%</v>
      </c>
      <c r="P5" s="5">
        <f t="shared" si="1"/>
        <v>5.58012</v>
      </c>
    </row>
    <row r="6" spans="1:16" x14ac:dyDescent="0.3">
      <c r="A6" s="4">
        <v>5</v>
      </c>
      <c r="B6" s="2" t="s">
        <v>28</v>
      </c>
      <c r="C6" s="3">
        <v>41804</v>
      </c>
      <c r="D6" s="2" t="s">
        <v>16</v>
      </c>
      <c r="E6" s="2" t="s">
        <v>32</v>
      </c>
      <c r="F6" s="2" t="s">
        <v>29</v>
      </c>
      <c r="G6" s="2" t="s">
        <v>35</v>
      </c>
      <c r="H6" s="2" t="s">
        <v>36</v>
      </c>
      <c r="I6" s="2" t="s">
        <v>37</v>
      </c>
      <c r="J6" s="2" t="s">
        <v>38</v>
      </c>
      <c r="K6" s="2">
        <v>907.15200000000004</v>
      </c>
      <c r="L6" s="2">
        <v>6</v>
      </c>
      <c r="M6" s="2">
        <v>0.2</v>
      </c>
      <c r="N6" s="2">
        <v>90.715199999999996</v>
      </c>
      <c r="O6" s="2" t="str">
        <f t="shared" si="0"/>
        <v>5%</v>
      </c>
      <c r="P6" s="5">
        <f t="shared" si="1"/>
        <v>857.25864000000013</v>
      </c>
    </row>
    <row r="7" spans="1:16" x14ac:dyDescent="0.3">
      <c r="A7" s="4">
        <v>6</v>
      </c>
      <c r="B7" s="2" t="s">
        <v>28</v>
      </c>
      <c r="C7" s="3">
        <v>41804</v>
      </c>
      <c r="D7" s="2" t="s">
        <v>16</v>
      </c>
      <c r="E7" s="2" t="s">
        <v>17</v>
      </c>
      <c r="F7" s="2" t="s">
        <v>29</v>
      </c>
      <c r="G7" s="2" t="s">
        <v>39</v>
      </c>
      <c r="H7" s="2" t="s">
        <v>25</v>
      </c>
      <c r="I7" s="2" t="s">
        <v>40</v>
      </c>
      <c r="J7" s="2" t="s">
        <v>41</v>
      </c>
      <c r="K7" s="2">
        <v>18.504000000000001</v>
      </c>
      <c r="L7" s="2">
        <v>3</v>
      </c>
      <c r="M7" s="2">
        <v>0.2</v>
      </c>
      <c r="N7" s="2">
        <v>5.7824999999999998</v>
      </c>
      <c r="O7" s="2" t="str">
        <f t="shared" si="0"/>
        <v>5%</v>
      </c>
      <c r="P7" s="5">
        <f t="shared" si="1"/>
        <v>13.357575000000002</v>
      </c>
    </row>
    <row r="8" spans="1:16" x14ac:dyDescent="0.3">
      <c r="A8" s="4">
        <v>7</v>
      </c>
      <c r="B8" s="2" t="s">
        <v>28</v>
      </c>
      <c r="C8" s="3">
        <v>41804</v>
      </c>
      <c r="D8" s="2" t="s">
        <v>16</v>
      </c>
      <c r="E8" s="2" t="s">
        <v>32</v>
      </c>
      <c r="F8" s="2" t="s">
        <v>29</v>
      </c>
      <c r="G8" s="2" t="s">
        <v>42</v>
      </c>
      <c r="H8" s="2" t="s">
        <v>25</v>
      </c>
      <c r="I8" s="2" t="s">
        <v>43</v>
      </c>
      <c r="J8" s="2" t="s">
        <v>22</v>
      </c>
      <c r="K8" s="2">
        <v>114.9</v>
      </c>
      <c r="L8" s="2">
        <v>5</v>
      </c>
      <c r="M8" s="2">
        <v>0</v>
      </c>
      <c r="N8" s="2">
        <v>34.47</v>
      </c>
      <c r="O8" s="2" t="str">
        <f t="shared" si="0"/>
        <v>5%</v>
      </c>
      <c r="P8" s="5">
        <f t="shared" si="1"/>
        <v>84.45150000000001</v>
      </c>
    </row>
    <row r="9" spans="1:16" x14ac:dyDescent="0.3">
      <c r="A9" s="4">
        <v>8</v>
      </c>
      <c r="B9" s="2" t="s">
        <v>28</v>
      </c>
      <c r="C9" s="3">
        <v>41804</v>
      </c>
      <c r="D9" s="2" t="s">
        <v>16</v>
      </c>
      <c r="E9" s="2" t="s">
        <v>32</v>
      </c>
      <c r="F9" s="2" t="s">
        <v>29</v>
      </c>
      <c r="G9" s="2" t="s">
        <v>44</v>
      </c>
      <c r="H9" s="2" t="s">
        <v>20</v>
      </c>
      <c r="I9" s="2" t="s">
        <v>21</v>
      </c>
      <c r="J9" s="2" t="s">
        <v>22</v>
      </c>
      <c r="K9" s="2">
        <v>1706.184</v>
      </c>
      <c r="L9" s="2">
        <v>9</v>
      </c>
      <c r="M9" s="2">
        <v>0.2</v>
      </c>
      <c r="N9" s="2">
        <v>85.309200000000004</v>
      </c>
      <c r="O9" s="2" t="str">
        <f t="shared" si="0"/>
        <v>5%</v>
      </c>
      <c r="P9" s="5">
        <f t="shared" si="1"/>
        <v>1701.9185400000001</v>
      </c>
    </row>
    <row r="10" spans="1:16" x14ac:dyDescent="0.3">
      <c r="A10" s="4">
        <v>9</v>
      </c>
      <c r="B10" s="2" t="s">
        <v>28</v>
      </c>
      <c r="C10" s="3">
        <v>41804</v>
      </c>
      <c r="D10" s="2" t="s">
        <v>16</v>
      </c>
      <c r="E10" s="2" t="s">
        <v>45</v>
      </c>
      <c r="F10" s="2" t="s">
        <v>29</v>
      </c>
      <c r="G10" s="2" t="s">
        <v>46</v>
      </c>
      <c r="H10" s="2" t="s">
        <v>36</v>
      </c>
      <c r="I10" s="2" t="s">
        <v>37</v>
      </c>
      <c r="J10" s="2" t="s">
        <v>38</v>
      </c>
      <c r="K10" s="2">
        <v>911.42399999999998</v>
      </c>
      <c r="L10" s="2">
        <v>4</v>
      </c>
      <c r="M10" s="2">
        <v>0.2</v>
      </c>
      <c r="N10" s="2">
        <v>68.356800000000007</v>
      </c>
      <c r="O10" s="2" t="str">
        <f t="shared" si="0"/>
        <v>5%</v>
      </c>
      <c r="P10" s="5">
        <f t="shared" si="1"/>
        <v>885.22055999999998</v>
      </c>
    </row>
    <row r="11" spans="1:16" x14ac:dyDescent="0.3">
      <c r="A11" s="4">
        <v>10</v>
      </c>
      <c r="B11" s="2" t="s">
        <v>47</v>
      </c>
      <c r="C11" s="3">
        <v>42845</v>
      </c>
      <c r="D11" s="2" t="s">
        <v>16</v>
      </c>
      <c r="E11" s="2" t="s">
        <v>32</v>
      </c>
      <c r="F11" s="2" t="s">
        <v>48</v>
      </c>
      <c r="G11" s="2" t="s">
        <v>49</v>
      </c>
      <c r="H11" s="2" t="s">
        <v>25</v>
      </c>
      <c r="I11" s="2" t="s">
        <v>50</v>
      </c>
      <c r="J11" s="2" t="s">
        <v>51</v>
      </c>
      <c r="K11" s="2">
        <v>15.552</v>
      </c>
      <c r="L11" s="2">
        <v>3</v>
      </c>
      <c r="M11" s="2">
        <v>0.2</v>
      </c>
      <c r="N11" s="2">
        <v>5.4432</v>
      </c>
      <c r="O11" s="2" t="str">
        <f t="shared" si="0"/>
        <v>5%</v>
      </c>
      <c r="P11" s="5">
        <f t="shared" si="1"/>
        <v>10.614239999999999</v>
      </c>
    </row>
    <row r="12" spans="1:16" x14ac:dyDescent="0.3">
      <c r="A12" s="4">
        <v>11</v>
      </c>
      <c r="B12" s="2" t="s">
        <v>52</v>
      </c>
      <c r="C12" s="3">
        <v>42714</v>
      </c>
      <c r="D12" s="2" t="s">
        <v>16</v>
      </c>
      <c r="E12" s="2" t="s">
        <v>53</v>
      </c>
      <c r="F12" s="2" t="s">
        <v>54</v>
      </c>
      <c r="G12" s="2" t="s">
        <v>55</v>
      </c>
      <c r="H12" s="2" t="s">
        <v>25</v>
      </c>
      <c r="I12" s="2" t="s">
        <v>40</v>
      </c>
      <c r="J12" s="2" t="s">
        <v>41</v>
      </c>
      <c r="K12" s="2">
        <v>407.976</v>
      </c>
      <c r="L12" s="2">
        <v>3</v>
      </c>
      <c r="M12" s="2">
        <v>0.2</v>
      </c>
      <c r="N12" s="2">
        <v>132.59219999999999</v>
      </c>
      <c r="O12" s="2" t="str">
        <f t="shared" si="0"/>
        <v>5%</v>
      </c>
      <c r="P12" s="5">
        <f t="shared" si="1"/>
        <v>289.15299000000005</v>
      </c>
    </row>
    <row r="13" spans="1:16" x14ac:dyDescent="0.3">
      <c r="A13" s="4">
        <v>12</v>
      </c>
      <c r="B13" s="2" t="s">
        <v>56</v>
      </c>
      <c r="C13" s="3">
        <v>42334</v>
      </c>
      <c r="D13" s="2" t="s">
        <v>16</v>
      </c>
      <c r="E13" s="2" t="s">
        <v>32</v>
      </c>
      <c r="F13" s="2" t="s">
        <v>57</v>
      </c>
      <c r="G13" s="2" t="s">
        <v>58</v>
      </c>
      <c r="H13" s="2" t="s">
        <v>25</v>
      </c>
      <c r="I13" s="2" t="s">
        <v>43</v>
      </c>
      <c r="J13" s="2" t="s">
        <v>22</v>
      </c>
      <c r="K13" s="2">
        <v>68.81</v>
      </c>
      <c r="L13" s="2">
        <v>5</v>
      </c>
      <c r="M13" s="2">
        <v>0.8</v>
      </c>
      <c r="N13" s="2">
        <v>-123.858</v>
      </c>
      <c r="O13" s="2" t="str">
        <f t="shared" si="0"/>
        <v>5%</v>
      </c>
      <c r="P13" s="5">
        <f t="shared" si="1"/>
        <v>202.30140000000003</v>
      </c>
    </row>
    <row r="14" spans="1:16" x14ac:dyDescent="0.3">
      <c r="A14" s="4">
        <v>13</v>
      </c>
      <c r="B14" s="2" t="s">
        <v>56</v>
      </c>
      <c r="C14" s="3">
        <v>42334</v>
      </c>
      <c r="D14" s="2" t="s">
        <v>16</v>
      </c>
      <c r="E14" s="2" t="s">
        <v>53</v>
      </c>
      <c r="F14" s="2" t="s">
        <v>57</v>
      </c>
      <c r="G14" s="2" t="s">
        <v>59</v>
      </c>
      <c r="H14" s="2" t="s">
        <v>25</v>
      </c>
      <c r="I14" s="2" t="s">
        <v>40</v>
      </c>
      <c r="J14" s="2" t="s">
        <v>22</v>
      </c>
      <c r="K14" s="2">
        <v>2.544</v>
      </c>
      <c r="L14" s="2">
        <v>3</v>
      </c>
      <c r="M14" s="2">
        <v>0.8</v>
      </c>
      <c r="N14" s="2">
        <v>-3.8159999999999998</v>
      </c>
      <c r="O14" s="2" t="str">
        <f t="shared" si="0"/>
        <v>5%</v>
      </c>
      <c r="P14" s="5">
        <f t="shared" si="1"/>
        <v>6.6779999999999999</v>
      </c>
    </row>
    <row r="15" spans="1:16" x14ac:dyDescent="0.3">
      <c r="A15" s="4">
        <v>14</v>
      </c>
      <c r="B15" s="2" t="s">
        <v>60</v>
      </c>
      <c r="C15" s="3">
        <v>41961</v>
      </c>
      <c r="D15" s="2" t="s">
        <v>16</v>
      </c>
      <c r="E15" s="2" t="s">
        <v>32</v>
      </c>
      <c r="F15" s="2" t="s">
        <v>61</v>
      </c>
      <c r="G15" s="2" t="s">
        <v>62</v>
      </c>
      <c r="H15" s="2" t="s">
        <v>25</v>
      </c>
      <c r="I15" s="2" t="s">
        <v>26</v>
      </c>
      <c r="J15" s="2" t="s">
        <v>27</v>
      </c>
      <c r="K15" s="2">
        <v>665.88</v>
      </c>
      <c r="L15" s="2">
        <v>6</v>
      </c>
      <c r="M15" s="2">
        <v>0</v>
      </c>
      <c r="N15" s="2">
        <v>13.317600000000001</v>
      </c>
      <c r="O15" s="2" t="str">
        <f t="shared" si="0"/>
        <v>5%</v>
      </c>
      <c r="P15" s="5">
        <f t="shared" si="1"/>
        <v>685.19052000000011</v>
      </c>
    </row>
    <row r="16" spans="1:16" x14ac:dyDescent="0.3">
      <c r="A16" s="4">
        <v>15</v>
      </c>
      <c r="B16" s="2" t="s">
        <v>65</v>
      </c>
      <c r="C16" s="3">
        <v>42714</v>
      </c>
      <c r="D16" s="2" t="s">
        <v>66</v>
      </c>
      <c r="E16" s="2" t="s">
        <v>53</v>
      </c>
      <c r="F16" s="2" t="s">
        <v>67</v>
      </c>
      <c r="G16" s="2" t="s">
        <v>68</v>
      </c>
      <c r="H16" s="2" t="s">
        <v>36</v>
      </c>
      <c r="I16" s="2" t="s">
        <v>37</v>
      </c>
      <c r="J16" s="2" t="s">
        <v>69</v>
      </c>
      <c r="K16" s="2">
        <v>1097.5440000000001</v>
      </c>
      <c r="L16" s="2">
        <v>7</v>
      </c>
      <c r="M16" s="2">
        <v>0.2</v>
      </c>
      <c r="N16" s="2">
        <v>123.47369999999999</v>
      </c>
      <c r="O16" s="2" t="str">
        <f t="shared" si="0"/>
        <v>10%</v>
      </c>
      <c r="P16" s="5">
        <f t="shared" si="1"/>
        <v>1071.4773300000002</v>
      </c>
    </row>
    <row r="17" spans="1:16" x14ac:dyDescent="0.3">
      <c r="A17" s="4">
        <v>16</v>
      </c>
      <c r="B17" s="2" t="s">
        <v>65</v>
      </c>
      <c r="C17" s="3">
        <v>42714</v>
      </c>
      <c r="D17" s="2" t="s">
        <v>66</v>
      </c>
      <c r="E17" s="2" t="s">
        <v>32</v>
      </c>
      <c r="F17" s="2" t="s">
        <v>67</v>
      </c>
      <c r="G17" s="2" t="s">
        <v>70</v>
      </c>
      <c r="H17" s="2" t="s">
        <v>20</v>
      </c>
      <c r="I17" s="2" t="s">
        <v>31</v>
      </c>
      <c r="J17" s="2" t="s">
        <v>22</v>
      </c>
      <c r="K17" s="2">
        <v>190.92</v>
      </c>
      <c r="L17" s="2">
        <v>5</v>
      </c>
      <c r="M17" s="2">
        <v>0.6</v>
      </c>
      <c r="N17" s="2">
        <v>-147.96299999999999</v>
      </c>
      <c r="O17" s="2" t="str">
        <f t="shared" si="0"/>
        <v>10%</v>
      </c>
      <c r="P17" s="5">
        <f t="shared" si="1"/>
        <v>372.7713</v>
      </c>
    </row>
    <row r="18" spans="1:16" x14ac:dyDescent="0.3">
      <c r="A18" s="4">
        <v>17</v>
      </c>
      <c r="B18" s="2" t="s">
        <v>75</v>
      </c>
      <c r="C18" s="3">
        <v>42442</v>
      </c>
      <c r="D18" s="2" t="s">
        <v>66</v>
      </c>
      <c r="E18" s="2" t="s">
        <v>23</v>
      </c>
      <c r="F18" s="2" t="s">
        <v>76</v>
      </c>
      <c r="G18" s="2" t="s">
        <v>77</v>
      </c>
      <c r="H18" s="2" t="s">
        <v>36</v>
      </c>
      <c r="I18" s="2" t="s">
        <v>78</v>
      </c>
      <c r="J18" s="2" t="s">
        <v>27</v>
      </c>
      <c r="K18" s="2">
        <v>45.98</v>
      </c>
      <c r="L18" s="2">
        <v>2</v>
      </c>
      <c r="M18" s="2">
        <v>0</v>
      </c>
      <c r="N18" s="2">
        <v>19.7714</v>
      </c>
      <c r="O18" s="2" t="str">
        <f t="shared" si="0"/>
        <v>10%</v>
      </c>
      <c r="P18" s="5">
        <f t="shared" si="1"/>
        <v>28.829459999999997</v>
      </c>
    </row>
    <row r="19" spans="1:16" x14ac:dyDescent="0.3">
      <c r="A19" s="4">
        <v>18</v>
      </c>
      <c r="B19" s="2" t="s">
        <v>75</v>
      </c>
      <c r="C19" s="3">
        <v>42442</v>
      </c>
      <c r="D19" s="2" t="s">
        <v>66</v>
      </c>
      <c r="E19" s="2" t="s">
        <v>23</v>
      </c>
      <c r="F19" s="2" t="s">
        <v>76</v>
      </c>
      <c r="G19" s="2" t="s">
        <v>79</v>
      </c>
      <c r="H19" s="2" t="s">
        <v>25</v>
      </c>
      <c r="I19" s="2" t="s">
        <v>40</v>
      </c>
      <c r="J19" s="2" t="s">
        <v>41</v>
      </c>
      <c r="K19" s="2">
        <v>17.46</v>
      </c>
      <c r="L19" s="2">
        <v>2</v>
      </c>
      <c r="M19" s="2">
        <v>0</v>
      </c>
      <c r="N19" s="2">
        <v>8.2062000000000008</v>
      </c>
      <c r="O19" s="2" t="str">
        <f t="shared" si="0"/>
        <v>10%</v>
      </c>
      <c r="P19" s="5">
        <f t="shared" si="1"/>
        <v>10.179180000000001</v>
      </c>
    </row>
    <row r="20" spans="1:16" x14ac:dyDescent="0.3">
      <c r="A20" s="4">
        <v>19</v>
      </c>
      <c r="B20" s="2" t="s">
        <v>83</v>
      </c>
      <c r="C20" s="3">
        <v>42539</v>
      </c>
      <c r="D20" s="2" t="s">
        <v>66</v>
      </c>
      <c r="E20" s="2" t="s">
        <v>23</v>
      </c>
      <c r="F20" s="2" t="s">
        <v>84</v>
      </c>
      <c r="G20" s="2" t="s">
        <v>85</v>
      </c>
      <c r="H20" s="2" t="s">
        <v>25</v>
      </c>
      <c r="I20" s="2" t="s">
        <v>26</v>
      </c>
      <c r="J20" s="2" t="s">
        <v>27</v>
      </c>
      <c r="K20" s="2">
        <v>208.56</v>
      </c>
      <c r="L20" s="2">
        <v>6</v>
      </c>
      <c r="M20" s="2">
        <v>0</v>
      </c>
      <c r="N20" s="2">
        <v>52.14</v>
      </c>
      <c r="O20" s="2" t="str">
        <f t="shared" si="0"/>
        <v>10%</v>
      </c>
      <c r="P20" s="5">
        <f t="shared" si="1"/>
        <v>172.06200000000004</v>
      </c>
    </row>
    <row r="21" spans="1:16" x14ac:dyDescent="0.3">
      <c r="A21" s="4">
        <v>20</v>
      </c>
      <c r="B21" s="2" t="s">
        <v>83</v>
      </c>
      <c r="C21" s="3">
        <v>42539</v>
      </c>
      <c r="D21" s="2" t="s">
        <v>66</v>
      </c>
      <c r="E21" s="2" t="s">
        <v>45</v>
      </c>
      <c r="F21" s="2" t="s">
        <v>84</v>
      </c>
      <c r="G21" s="2" t="s">
        <v>86</v>
      </c>
      <c r="H21" s="2" t="s">
        <v>25</v>
      </c>
      <c r="I21" s="2" t="s">
        <v>50</v>
      </c>
      <c r="J21" s="2" t="s">
        <v>81</v>
      </c>
      <c r="K21" s="2">
        <v>32.4</v>
      </c>
      <c r="L21" s="2">
        <v>5</v>
      </c>
      <c r="M21" s="2">
        <v>0</v>
      </c>
      <c r="N21" s="2">
        <v>15.552</v>
      </c>
      <c r="O21" s="2" t="str">
        <f t="shared" si="0"/>
        <v>10%</v>
      </c>
      <c r="P21" s="5">
        <f t="shared" si="1"/>
        <v>18.532800000000002</v>
      </c>
    </row>
    <row r="22" spans="1:16" x14ac:dyDescent="0.3">
      <c r="A22" s="4">
        <v>21</v>
      </c>
      <c r="B22" s="2" t="s">
        <v>83</v>
      </c>
      <c r="C22" s="3">
        <v>42539</v>
      </c>
      <c r="D22" s="2" t="s">
        <v>66</v>
      </c>
      <c r="E22" s="2" t="s">
        <v>45</v>
      </c>
      <c r="F22" s="2" t="s">
        <v>84</v>
      </c>
      <c r="G22" s="2" t="s">
        <v>87</v>
      </c>
      <c r="H22" s="2" t="s">
        <v>20</v>
      </c>
      <c r="I22" s="2" t="s">
        <v>73</v>
      </c>
      <c r="J22" s="2" t="s">
        <v>74</v>
      </c>
      <c r="K22" s="2">
        <v>319.41000000000003</v>
      </c>
      <c r="L22" s="2">
        <v>5</v>
      </c>
      <c r="M22" s="2">
        <v>0.1</v>
      </c>
      <c r="N22" s="2">
        <v>7.0979999999999999</v>
      </c>
      <c r="O22" s="2" t="str">
        <f t="shared" si="0"/>
        <v>10%</v>
      </c>
      <c r="P22" s="5">
        <f t="shared" si="1"/>
        <v>343.54320000000001</v>
      </c>
    </row>
    <row r="23" spans="1:16" x14ac:dyDescent="0.3">
      <c r="A23" s="4">
        <v>22</v>
      </c>
      <c r="B23" s="2" t="s">
        <v>83</v>
      </c>
      <c r="C23" s="3">
        <v>42539</v>
      </c>
      <c r="D23" s="2" t="s">
        <v>66</v>
      </c>
      <c r="E23" s="2" t="s">
        <v>53</v>
      </c>
      <c r="F23" s="2" t="s">
        <v>84</v>
      </c>
      <c r="G23" s="2" t="s">
        <v>88</v>
      </c>
      <c r="H23" s="2" t="s">
        <v>25</v>
      </c>
      <c r="I23" s="2" t="s">
        <v>50</v>
      </c>
      <c r="J23" s="2" t="s">
        <v>81</v>
      </c>
      <c r="K23" s="2">
        <v>14.56</v>
      </c>
      <c r="L23" s="2">
        <v>2</v>
      </c>
      <c r="M23" s="2">
        <v>0</v>
      </c>
      <c r="N23" s="2">
        <v>6.9888000000000003</v>
      </c>
      <c r="O23" s="2" t="str">
        <f t="shared" si="0"/>
        <v>10%</v>
      </c>
      <c r="P23" s="5">
        <f t="shared" si="1"/>
        <v>8.3283200000000015</v>
      </c>
    </row>
    <row r="24" spans="1:16" x14ac:dyDescent="0.3">
      <c r="A24" s="4">
        <v>23</v>
      </c>
      <c r="B24" s="2" t="s">
        <v>83</v>
      </c>
      <c r="C24" s="3">
        <v>42539</v>
      </c>
      <c r="D24" s="2" t="s">
        <v>66</v>
      </c>
      <c r="E24" s="2" t="s">
        <v>23</v>
      </c>
      <c r="F24" s="2" t="s">
        <v>84</v>
      </c>
      <c r="G24" s="2" t="s">
        <v>80</v>
      </c>
      <c r="H24" s="2" t="s">
        <v>36</v>
      </c>
      <c r="I24" s="2" t="s">
        <v>78</v>
      </c>
      <c r="J24" s="2" t="s">
        <v>27</v>
      </c>
      <c r="K24" s="2">
        <v>30</v>
      </c>
      <c r="L24" s="2">
        <v>2</v>
      </c>
      <c r="M24" s="2">
        <v>0</v>
      </c>
      <c r="N24" s="2">
        <v>3.3</v>
      </c>
      <c r="O24" s="2" t="str">
        <f t="shared" si="0"/>
        <v>10%</v>
      </c>
      <c r="P24" s="5">
        <f t="shared" si="1"/>
        <v>29.37</v>
      </c>
    </row>
    <row r="25" spans="1:16" x14ac:dyDescent="0.3">
      <c r="A25" s="4">
        <v>24</v>
      </c>
      <c r="B25" s="2" t="s">
        <v>83</v>
      </c>
      <c r="C25" s="3">
        <v>42539</v>
      </c>
      <c r="D25" s="2" t="s">
        <v>66</v>
      </c>
      <c r="E25" s="2" t="s">
        <v>23</v>
      </c>
      <c r="F25" s="2" t="s">
        <v>84</v>
      </c>
      <c r="G25" s="2" t="s">
        <v>89</v>
      </c>
      <c r="H25" s="2" t="s">
        <v>25</v>
      </c>
      <c r="I25" s="2" t="s">
        <v>40</v>
      </c>
      <c r="J25" s="2" t="s">
        <v>22</v>
      </c>
      <c r="K25" s="2">
        <v>48.48</v>
      </c>
      <c r="L25" s="2">
        <v>4</v>
      </c>
      <c r="M25" s="2">
        <v>0.2</v>
      </c>
      <c r="N25" s="2">
        <v>16.361999999999998</v>
      </c>
      <c r="O25" s="2" t="str">
        <f t="shared" si="0"/>
        <v>10%</v>
      </c>
      <c r="P25" s="5">
        <f t="shared" si="1"/>
        <v>35.329799999999999</v>
      </c>
    </row>
    <row r="26" spans="1:16" x14ac:dyDescent="0.3">
      <c r="A26" s="4">
        <v>25</v>
      </c>
      <c r="B26" s="2" t="s">
        <v>83</v>
      </c>
      <c r="C26" s="3">
        <v>42539</v>
      </c>
      <c r="D26" s="2" t="s">
        <v>66</v>
      </c>
      <c r="E26" s="2" t="s">
        <v>23</v>
      </c>
      <c r="F26" s="2" t="s">
        <v>84</v>
      </c>
      <c r="G26" s="2" t="s">
        <v>90</v>
      </c>
      <c r="H26" s="2" t="s">
        <v>25</v>
      </c>
      <c r="I26" s="2" t="s">
        <v>34</v>
      </c>
      <c r="J26" s="2" t="s">
        <v>22</v>
      </c>
      <c r="K26" s="2">
        <v>1.68</v>
      </c>
      <c r="L26" s="2">
        <v>1</v>
      </c>
      <c r="M26" s="2">
        <v>0</v>
      </c>
      <c r="N26" s="2">
        <v>0.84</v>
      </c>
      <c r="O26" s="2" t="str">
        <f t="shared" si="0"/>
        <v>10%</v>
      </c>
      <c r="P26" s="5">
        <f t="shared" si="1"/>
        <v>0.92400000000000004</v>
      </c>
    </row>
    <row r="27" spans="1:16" x14ac:dyDescent="0.3">
      <c r="A27" s="4">
        <v>26</v>
      </c>
      <c r="B27" s="2" t="s">
        <v>91</v>
      </c>
      <c r="C27" s="3">
        <v>42527</v>
      </c>
      <c r="D27" s="2" t="s">
        <v>66</v>
      </c>
      <c r="E27" s="2" t="s">
        <v>45</v>
      </c>
      <c r="F27" s="2" t="s">
        <v>92</v>
      </c>
      <c r="G27" s="2" t="s">
        <v>93</v>
      </c>
      <c r="H27" s="2" t="s">
        <v>25</v>
      </c>
      <c r="I27" s="2" t="s">
        <v>50</v>
      </c>
      <c r="J27" s="2" t="s">
        <v>81</v>
      </c>
      <c r="K27" s="2">
        <v>75.88</v>
      </c>
      <c r="L27" s="2">
        <v>2</v>
      </c>
      <c r="M27" s="2">
        <v>0</v>
      </c>
      <c r="N27" s="2">
        <v>35.663600000000002</v>
      </c>
      <c r="O27" s="2" t="str">
        <f t="shared" si="0"/>
        <v>10%</v>
      </c>
      <c r="P27" s="5">
        <f t="shared" si="1"/>
        <v>44.238039999999998</v>
      </c>
    </row>
    <row r="28" spans="1:16" x14ac:dyDescent="0.3">
      <c r="A28" s="4">
        <v>27</v>
      </c>
      <c r="B28" s="2" t="s">
        <v>95</v>
      </c>
      <c r="C28" s="3">
        <v>43080</v>
      </c>
      <c r="D28" s="2" t="s">
        <v>66</v>
      </c>
      <c r="E28" s="2" t="s">
        <v>53</v>
      </c>
      <c r="F28" s="2" t="s">
        <v>96</v>
      </c>
      <c r="G28" s="2" t="s">
        <v>97</v>
      </c>
      <c r="H28" s="2" t="s">
        <v>25</v>
      </c>
      <c r="I28" s="2" t="s">
        <v>40</v>
      </c>
      <c r="J28" s="2" t="s">
        <v>41</v>
      </c>
      <c r="K28" s="2">
        <v>1.248</v>
      </c>
      <c r="L28" s="2">
        <v>3</v>
      </c>
      <c r="M28" s="2">
        <v>0.8</v>
      </c>
      <c r="N28" s="2">
        <v>-1.9343999999999999</v>
      </c>
      <c r="O28" s="2" t="str">
        <f t="shared" si="0"/>
        <v>10%</v>
      </c>
      <c r="P28" s="5">
        <f t="shared" si="1"/>
        <v>3.5006400000000002</v>
      </c>
    </row>
    <row r="29" spans="1:16" x14ac:dyDescent="0.3">
      <c r="A29" s="4">
        <v>28</v>
      </c>
      <c r="B29" s="2" t="s">
        <v>95</v>
      </c>
      <c r="C29" s="3">
        <v>43080</v>
      </c>
      <c r="D29" s="2" t="s">
        <v>66</v>
      </c>
      <c r="E29" s="2" t="s">
        <v>45</v>
      </c>
      <c r="F29" s="2" t="s">
        <v>96</v>
      </c>
      <c r="G29" s="2" t="s">
        <v>98</v>
      </c>
      <c r="H29" s="2" t="s">
        <v>20</v>
      </c>
      <c r="I29" s="2" t="s">
        <v>31</v>
      </c>
      <c r="J29" s="2" t="s">
        <v>74</v>
      </c>
      <c r="K29" s="2">
        <v>9.7080000000000002</v>
      </c>
      <c r="L29" s="2">
        <v>3</v>
      </c>
      <c r="M29" s="2">
        <v>0.6</v>
      </c>
      <c r="N29" s="2">
        <v>-5.8247999999999998</v>
      </c>
      <c r="O29" s="2" t="str">
        <f t="shared" si="0"/>
        <v>10%</v>
      </c>
      <c r="P29" s="5">
        <f t="shared" si="1"/>
        <v>17.086080000000003</v>
      </c>
    </row>
    <row r="30" spans="1:16" x14ac:dyDescent="0.3">
      <c r="A30" s="4">
        <v>29</v>
      </c>
      <c r="B30" s="2" t="s">
        <v>95</v>
      </c>
      <c r="C30" s="3">
        <v>43080</v>
      </c>
      <c r="D30" s="2" t="s">
        <v>66</v>
      </c>
      <c r="E30" s="2" t="s">
        <v>17</v>
      </c>
      <c r="F30" s="2" t="s">
        <v>96</v>
      </c>
      <c r="G30" s="2" t="s">
        <v>99</v>
      </c>
      <c r="H30" s="2" t="s">
        <v>25</v>
      </c>
      <c r="I30" s="2" t="s">
        <v>26</v>
      </c>
      <c r="J30" s="2" t="s">
        <v>27</v>
      </c>
      <c r="K30" s="2">
        <v>27.24</v>
      </c>
      <c r="L30" s="2">
        <v>3</v>
      </c>
      <c r="M30" s="2">
        <v>0.2</v>
      </c>
      <c r="N30" s="2">
        <v>2.7240000000000002</v>
      </c>
      <c r="O30" s="2" t="str">
        <f t="shared" ref="O30:O32" si="2">IF(D30="First class","10%",IF(D30="standard class","5%",IF(D30="same day","20%")))</f>
        <v>10%</v>
      </c>
      <c r="P30" s="5">
        <f t="shared" si="1"/>
        <v>26.967600000000001</v>
      </c>
    </row>
    <row r="31" spans="1:16" x14ac:dyDescent="0.3">
      <c r="A31" s="4">
        <v>30</v>
      </c>
      <c r="B31" s="2" t="s">
        <v>100</v>
      </c>
      <c r="C31" s="3">
        <v>42536</v>
      </c>
      <c r="D31" s="2" t="s">
        <v>66</v>
      </c>
      <c r="E31" s="2" t="s">
        <v>45</v>
      </c>
      <c r="F31" s="2" t="s">
        <v>101</v>
      </c>
      <c r="G31" s="2" t="s">
        <v>102</v>
      </c>
      <c r="H31" s="2" t="s">
        <v>25</v>
      </c>
      <c r="I31" s="2" t="s">
        <v>43</v>
      </c>
      <c r="J31" s="2" t="s">
        <v>22</v>
      </c>
      <c r="K31" s="2">
        <v>208.16</v>
      </c>
      <c r="L31" s="2">
        <v>1</v>
      </c>
      <c r="M31" s="2">
        <v>0</v>
      </c>
      <c r="N31" s="2">
        <v>56.203200000000002</v>
      </c>
      <c r="O31" s="2" t="str">
        <f t="shared" si="2"/>
        <v>10%</v>
      </c>
      <c r="P31" s="5">
        <f t="shared" ref="P31:P32" si="3">(K31-N31)*(1+O31)</f>
        <v>167.15248</v>
      </c>
    </row>
    <row r="32" spans="1:16" x14ac:dyDescent="0.3">
      <c r="A32" s="4">
        <v>31</v>
      </c>
      <c r="B32" s="2" t="s">
        <v>100</v>
      </c>
      <c r="C32" s="3">
        <v>42536</v>
      </c>
      <c r="D32" s="2" t="s">
        <v>66</v>
      </c>
      <c r="E32" s="2" t="s">
        <v>53</v>
      </c>
      <c r="F32" s="2" t="s">
        <v>101</v>
      </c>
      <c r="G32" s="2" t="s">
        <v>103</v>
      </c>
      <c r="H32" s="2" t="s">
        <v>25</v>
      </c>
      <c r="I32" s="2" t="s">
        <v>40</v>
      </c>
      <c r="J32" s="2" t="s">
        <v>41</v>
      </c>
      <c r="K32" s="2">
        <v>16.739999999999998</v>
      </c>
      <c r="L32" s="2">
        <v>3</v>
      </c>
      <c r="M32" s="2">
        <v>0</v>
      </c>
      <c r="N32" s="2">
        <v>8.0351999999999997</v>
      </c>
      <c r="O32" s="2" t="str">
        <f t="shared" si="2"/>
        <v>10%</v>
      </c>
      <c r="P32" s="5">
        <f t="shared" si="3"/>
        <v>9.5752799999999993</v>
      </c>
    </row>
    <row r="33" spans="1:16" x14ac:dyDescent="0.3">
      <c r="A33" s="4">
        <v>32</v>
      </c>
      <c r="B33" s="2" t="s">
        <v>107</v>
      </c>
      <c r="C33" s="3">
        <v>42664</v>
      </c>
      <c r="D33" s="2" t="s">
        <v>108</v>
      </c>
      <c r="E33" s="2" t="s">
        <v>45</v>
      </c>
      <c r="F33" s="2" t="s">
        <v>109</v>
      </c>
      <c r="G33" s="2" t="s">
        <v>110</v>
      </c>
      <c r="H33" s="2" t="s">
        <v>25</v>
      </c>
      <c r="I33" s="2" t="s">
        <v>40</v>
      </c>
      <c r="J33" s="2" t="s">
        <v>41</v>
      </c>
      <c r="K33" s="2">
        <v>23.2</v>
      </c>
      <c r="L33" s="2">
        <v>4</v>
      </c>
      <c r="M33" s="2">
        <v>0</v>
      </c>
      <c r="N33" s="2">
        <v>10.44</v>
      </c>
      <c r="O33" s="2" t="str">
        <f t="shared" ref="O33:O36" si="4">IF(D33="First class","10%",IF(D33="standard class","5%",IF(D33="same day","20%")))</f>
        <v>20%</v>
      </c>
      <c r="P33" s="5">
        <f t="shared" ref="P33:P36" si="5">(K33-N33)*(1+O33)</f>
        <v>15.311999999999999</v>
      </c>
    </row>
    <row r="34" spans="1:16" x14ac:dyDescent="0.3">
      <c r="A34" s="4">
        <v>33</v>
      </c>
      <c r="B34" s="2" t="s">
        <v>107</v>
      </c>
      <c r="C34" s="3">
        <v>42664</v>
      </c>
      <c r="D34" s="2" t="s">
        <v>108</v>
      </c>
      <c r="E34" s="2" t="s">
        <v>17</v>
      </c>
      <c r="F34" s="2" t="s">
        <v>109</v>
      </c>
      <c r="G34" s="2" t="s">
        <v>111</v>
      </c>
      <c r="H34" s="2" t="s">
        <v>25</v>
      </c>
      <c r="I34" s="2" t="s">
        <v>104</v>
      </c>
      <c r="J34" s="2" t="s">
        <v>27</v>
      </c>
      <c r="K34" s="2">
        <v>7.36</v>
      </c>
      <c r="L34" s="2">
        <v>2</v>
      </c>
      <c r="M34" s="2">
        <v>0</v>
      </c>
      <c r="N34" s="2">
        <v>0.1472</v>
      </c>
      <c r="O34" s="2" t="str">
        <f t="shared" si="4"/>
        <v>20%</v>
      </c>
      <c r="P34" s="5">
        <f t="shared" si="5"/>
        <v>8.6553599999999999</v>
      </c>
    </row>
    <row r="35" spans="1:16" x14ac:dyDescent="0.3">
      <c r="A35" s="4">
        <v>34</v>
      </c>
      <c r="B35" s="2" t="s">
        <v>107</v>
      </c>
      <c r="C35" s="3">
        <v>42664</v>
      </c>
      <c r="D35" s="2" t="s">
        <v>108</v>
      </c>
      <c r="E35" s="2" t="s">
        <v>53</v>
      </c>
      <c r="F35" s="2" t="s">
        <v>109</v>
      </c>
      <c r="G35" s="2" t="s">
        <v>112</v>
      </c>
      <c r="H35" s="2" t="s">
        <v>25</v>
      </c>
      <c r="I35" s="2" t="s">
        <v>26</v>
      </c>
      <c r="J35" s="2" t="s">
        <v>27</v>
      </c>
      <c r="K35" s="2">
        <v>104.79</v>
      </c>
      <c r="L35" s="2">
        <v>7</v>
      </c>
      <c r="M35" s="2">
        <v>0</v>
      </c>
      <c r="N35" s="2">
        <v>29.341200000000001</v>
      </c>
      <c r="O35" s="2" t="str">
        <f t="shared" si="4"/>
        <v>20%</v>
      </c>
      <c r="P35" s="5">
        <f t="shared" si="5"/>
        <v>90.538560000000004</v>
      </c>
    </row>
    <row r="36" spans="1:16" x14ac:dyDescent="0.3">
      <c r="A36" s="4">
        <v>35</v>
      </c>
      <c r="B36" s="2" t="s">
        <v>107</v>
      </c>
      <c r="C36" s="3">
        <v>42664</v>
      </c>
      <c r="D36" s="2" t="s">
        <v>108</v>
      </c>
      <c r="E36" s="2" t="s">
        <v>32</v>
      </c>
      <c r="F36" s="2" t="s">
        <v>109</v>
      </c>
      <c r="G36" s="2" t="s">
        <v>72</v>
      </c>
      <c r="H36" s="2" t="s">
        <v>20</v>
      </c>
      <c r="I36" s="2" t="s">
        <v>63</v>
      </c>
      <c r="J36" s="2" t="s">
        <v>64</v>
      </c>
      <c r="K36" s="2">
        <v>1043.92</v>
      </c>
      <c r="L36" s="2">
        <v>4</v>
      </c>
      <c r="M36" s="2">
        <v>0</v>
      </c>
      <c r="N36" s="2">
        <v>271.41919999999999</v>
      </c>
      <c r="O36" s="2" t="str">
        <f t="shared" si="4"/>
        <v>20%</v>
      </c>
      <c r="P36" s="5">
        <f t="shared" si="5"/>
        <v>927.00095999999996</v>
      </c>
    </row>
    <row r="37" spans="1:16" x14ac:dyDescent="0.3">
      <c r="A37" s="4">
        <v>36</v>
      </c>
      <c r="B37" s="2" t="s">
        <v>117</v>
      </c>
      <c r="C37" s="3">
        <v>42632</v>
      </c>
      <c r="D37" s="2" t="s">
        <v>108</v>
      </c>
      <c r="E37" s="2" t="s">
        <v>45</v>
      </c>
      <c r="F37" s="2" t="s">
        <v>118</v>
      </c>
      <c r="G37" s="2" t="s">
        <v>115</v>
      </c>
      <c r="H37" s="2" t="s">
        <v>20</v>
      </c>
      <c r="I37" s="2" t="s">
        <v>73</v>
      </c>
      <c r="J37" s="2" t="s">
        <v>74</v>
      </c>
      <c r="K37" s="2">
        <v>701.37199999999996</v>
      </c>
      <c r="L37" s="2">
        <v>2</v>
      </c>
      <c r="M37" s="2">
        <v>0.3</v>
      </c>
      <c r="N37" s="2">
        <v>-50.097999999999999</v>
      </c>
      <c r="O37" s="2" t="str">
        <f t="shared" ref="O37:O39" si="6">IF(D37="First class","10%",IF(D37="standard class","5%",IF(D37="same day","20%")))</f>
        <v>20%</v>
      </c>
      <c r="P37" s="5">
        <f t="shared" ref="P37:P39" si="7">(K37-N37)*(1+O37)</f>
        <v>901.7639999999999</v>
      </c>
    </row>
    <row r="38" spans="1:16" x14ac:dyDescent="0.3">
      <c r="A38" s="4">
        <v>37</v>
      </c>
      <c r="B38" s="2" t="s">
        <v>117</v>
      </c>
      <c r="C38" s="3">
        <v>42632</v>
      </c>
      <c r="D38" s="2" t="s">
        <v>108</v>
      </c>
      <c r="E38" s="2" t="s">
        <v>45</v>
      </c>
      <c r="F38" s="2" t="s">
        <v>118</v>
      </c>
      <c r="G38" s="2" t="s">
        <v>94</v>
      </c>
      <c r="H38" s="2" t="s">
        <v>25</v>
      </c>
      <c r="I38" s="2" t="s">
        <v>40</v>
      </c>
      <c r="J38" s="2" t="s">
        <v>41</v>
      </c>
      <c r="K38" s="2">
        <v>2.3079999999999998</v>
      </c>
      <c r="L38" s="2">
        <v>2</v>
      </c>
      <c r="M38" s="2">
        <v>0.8</v>
      </c>
      <c r="N38" s="2">
        <v>-3.4620000000000002</v>
      </c>
      <c r="O38" s="2" t="str">
        <f t="shared" si="6"/>
        <v>20%</v>
      </c>
      <c r="P38" s="5">
        <f t="shared" si="7"/>
        <v>6.9239999999999995</v>
      </c>
    </row>
    <row r="39" spans="1:16" x14ac:dyDescent="0.3">
      <c r="A39" s="4">
        <v>38</v>
      </c>
      <c r="B39" s="2" t="s">
        <v>119</v>
      </c>
      <c r="C39" s="3">
        <v>42678</v>
      </c>
      <c r="D39" s="2" t="s">
        <v>108</v>
      </c>
      <c r="E39" s="2" t="s">
        <v>32</v>
      </c>
      <c r="F39" s="2" t="s">
        <v>106</v>
      </c>
      <c r="G39" s="2" t="s">
        <v>120</v>
      </c>
      <c r="H39" s="2" t="s">
        <v>25</v>
      </c>
      <c r="I39" s="2" t="s">
        <v>82</v>
      </c>
      <c r="J39" s="2" t="s">
        <v>71</v>
      </c>
      <c r="K39" s="2">
        <v>10.74</v>
      </c>
      <c r="L39" s="2">
        <v>3</v>
      </c>
      <c r="M39" s="2">
        <v>0</v>
      </c>
      <c r="N39" s="2">
        <v>5.2625999999999999</v>
      </c>
      <c r="O39" s="2" t="str">
        <f t="shared" si="6"/>
        <v>20%</v>
      </c>
      <c r="P39" s="5">
        <f t="shared" si="7"/>
        <v>6.5728800000000005</v>
      </c>
    </row>
    <row r="40" spans="1:16" x14ac:dyDescent="0.3">
      <c r="A40" s="4">
        <v>39</v>
      </c>
      <c r="B40" s="2" t="s">
        <v>121</v>
      </c>
      <c r="C40" s="3">
        <v>43043</v>
      </c>
      <c r="D40" s="2" t="s">
        <v>108</v>
      </c>
      <c r="E40" s="2" t="s">
        <v>53</v>
      </c>
      <c r="F40" s="2" t="s">
        <v>122</v>
      </c>
      <c r="G40" s="2" t="s">
        <v>123</v>
      </c>
      <c r="H40" s="2" t="s">
        <v>36</v>
      </c>
      <c r="I40" s="2" t="s">
        <v>105</v>
      </c>
      <c r="J40" s="2" t="s">
        <v>38</v>
      </c>
      <c r="K40" s="2">
        <v>7999.98</v>
      </c>
      <c r="L40" s="2">
        <v>4</v>
      </c>
      <c r="M40" s="2">
        <v>0.5</v>
      </c>
      <c r="N40" s="2">
        <v>-3839.9904000000001</v>
      </c>
      <c r="O40" s="2" t="str">
        <f t="shared" ref="O40:O43" si="8">IF(D40="First class","10%",IF(D40="standard class","5%",IF(D40="same day","20%")))</f>
        <v>20%</v>
      </c>
      <c r="P40" s="5">
        <f t="shared" ref="P40:P43" si="9">(K40-N40)*(1+O40)</f>
        <v>14207.964480000001</v>
      </c>
    </row>
    <row r="41" spans="1:16" x14ac:dyDescent="0.3">
      <c r="A41" s="4">
        <v>40</v>
      </c>
      <c r="B41" s="2" t="s">
        <v>121</v>
      </c>
      <c r="C41" s="3">
        <v>43043</v>
      </c>
      <c r="D41" s="2" t="s">
        <v>108</v>
      </c>
      <c r="E41" s="2" t="s">
        <v>17</v>
      </c>
      <c r="F41" s="2" t="s">
        <v>122</v>
      </c>
      <c r="G41" s="2" t="s">
        <v>116</v>
      </c>
      <c r="H41" s="2" t="s">
        <v>25</v>
      </c>
      <c r="I41" s="2" t="s">
        <v>43</v>
      </c>
      <c r="J41" s="2" t="s">
        <v>22</v>
      </c>
      <c r="K41" s="2">
        <v>167.44</v>
      </c>
      <c r="L41" s="2">
        <v>2</v>
      </c>
      <c r="M41" s="2">
        <v>0.2</v>
      </c>
      <c r="N41" s="2">
        <v>14.651</v>
      </c>
      <c r="O41" s="2" t="str">
        <f t="shared" si="8"/>
        <v>20%</v>
      </c>
      <c r="P41" s="5">
        <f t="shared" si="9"/>
        <v>183.34679999999997</v>
      </c>
    </row>
    <row r="42" spans="1:16" x14ac:dyDescent="0.3">
      <c r="A42" s="4">
        <v>41</v>
      </c>
      <c r="B42" s="2" t="s">
        <v>124</v>
      </c>
      <c r="C42" s="3">
        <v>41786</v>
      </c>
      <c r="D42" s="2" t="s">
        <v>108</v>
      </c>
      <c r="E42" s="2" t="s">
        <v>45</v>
      </c>
      <c r="F42" s="2" t="s">
        <v>113</v>
      </c>
      <c r="G42" s="2" t="s">
        <v>125</v>
      </c>
      <c r="H42" s="2" t="s">
        <v>20</v>
      </c>
      <c r="I42" s="2" t="s">
        <v>21</v>
      </c>
      <c r="J42" s="2" t="s">
        <v>22</v>
      </c>
      <c r="K42" s="2">
        <v>567.12</v>
      </c>
      <c r="L42" s="2">
        <v>10</v>
      </c>
      <c r="M42" s="2">
        <v>0.2</v>
      </c>
      <c r="N42" s="2">
        <v>-28.356000000000002</v>
      </c>
      <c r="O42" s="2" t="str">
        <f t="shared" si="8"/>
        <v>20%</v>
      </c>
      <c r="P42" s="5">
        <f t="shared" si="9"/>
        <v>714.57119999999998</v>
      </c>
    </row>
    <row r="43" spans="1:16" x14ac:dyDescent="0.3">
      <c r="A43" s="4">
        <v>42</v>
      </c>
      <c r="B43" s="2" t="s">
        <v>124</v>
      </c>
      <c r="C43" s="3">
        <v>41786</v>
      </c>
      <c r="D43" s="2" t="s">
        <v>108</v>
      </c>
      <c r="E43" s="2" t="s">
        <v>53</v>
      </c>
      <c r="F43" s="2" t="s">
        <v>113</v>
      </c>
      <c r="G43" s="2" t="s">
        <v>114</v>
      </c>
      <c r="H43" s="2" t="s">
        <v>25</v>
      </c>
      <c r="I43" s="2" t="s">
        <v>26</v>
      </c>
      <c r="J43" s="2" t="s">
        <v>27</v>
      </c>
      <c r="K43" s="2">
        <v>359.32</v>
      </c>
      <c r="L43" s="2">
        <v>4</v>
      </c>
      <c r="M43" s="2">
        <v>0</v>
      </c>
      <c r="N43" s="2">
        <v>7.1863999999999999</v>
      </c>
      <c r="O43" s="2" t="str">
        <f t="shared" si="8"/>
        <v>20%</v>
      </c>
      <c r="P43" s="5">
        <f t="shared" si="9"/>
        <v>422.56031999999999</v>
      </c>
    </row>
    <row r="44" spans="1:16" x14ac:dyDescent="0.3">
      <c r="A44" s="4">
        <v>43</v>
      </c>
      <c r="B44" s="2" t="s">
        <v>126</v>
      </c>
      <c r="C44" s="3">
        <v>42510</v>
      </c>
      <c r="D44" s="2" t="s">
        <v>108</v>
      </c>
      <c r="E44" s="2" t="s">
        <v>53</v>
      </c>
      <c r="F44" s="2" t="s">
        <v>127</v>
      </c>
      <c r="G44" s="2" t="s">
        <v>128</v>
      </c>
      <c r="H44" s="2" t="s">
        <v>36</v>
      </c>
      <c r="I44" s="2" t="s">
        <v>37</v>
      </c>
      <c r="J44" s="2" t="s">
        <v>38</v>
      </c>
      <c r="K44" s="2">
        <v>1363.96</v>
      </c>
      <c r="L44" s="2">
        <v>5</v>
      </c>
      <c r="M44" s="2">
        <v>0.2</v>
      </c>
      <c r="N44" s="2">
        <v>85.247500000000002</v>
      </c>
      <c r="O44" s="2" t="str">
        <f t="shared" ref="O44:O46" si="10">IF(D44="First class","10%",IF(D44="standard class","5%",IF(D44="same day","20%")))</f>
        <v>20%</v>
      </c>
      <c r="P44" s="5">
        <f t="shared" ref="P44:P46" si="11">(K44-N44)*(1+O44)</f>
        <v>1534.4550000000002</v>
      </c>
    </row>
    <row r="45" spans="1:16" x14ac:dyDescent="0.3">
      <c r="A45" s="4">
        <v>44</v>
      </c>
      <c r="B45" s="2" t="s">
        <v>130</v>
      </c>
      <c r="C45" s="3">
        <v>42869</v>
      </c>
      <c r="D45" s="2" t="s">
        <v>108</v>
      </c>
      <c r="E45" s="2" t="s">
        <v>32</v>
      </c>
      <c r="F45" s="2" t="s">
        <v>131</v>
      </c>
      <c r="G45" s="2" t="s">
        <v>129</v>
      </c>
      <c r="H45" s="2" t="s">
        <v>20</v>
      </c>
      <c r="I45" s="2" t="s">
        <v>31</v>
      </c>
      <c r="J45" s="2" t="s">
        <v>22</v>
      </c>
      <c r="K45" s="2">
        <v>18.28</v>
      </c>
      <c r="L45" s="2">
        <v>2</v>
      </c>
      <c r="M45" s="2">
        <v>0</v>
      </c>
      <c r="N45" s="2">
        <v>6.2152000000000003</v>
      </c>
      <c r="O45" s="2" t="str">
        <f t="shared" si="10"/>
        <v>20%</v>
      </c>
      <c r="P45" s="5">
        <f t="shared" si="11"/>
        <v>14.477760000000002</v>
      </c>
    </row>
    <row r="46" spans="1:16" s="1" customFormat="1" x14ac:dyDescent="0.3">
      <c r="A46" s="8">
        <v>45</v>
      </c>
      <c r="B46" s="9" t="s">
        <v>134</v>
      </c>
      <c r="C46" s="9">
        <v>42714</v>
      </c>
      <c r="D46" s="9" t="s">
        <v>16</v>
      </c>
      <c r="E46" s="9" t="s">
        <v>45</v>
      </c>
      <c r="F46" s="9" t="s">
        <v>132</v>
      </c>
      <c r="G46" s="9" t="s">
        <v>133</v>
      </c>
      <c r="H46" s="9" t="s">
        <v>25</v>
      </c>
      <c r="I46" s="9" t="s">
        <v>40</v>
      </c>
      <c r="J46" s="9" t="s">
        <v>41</v>
      </c>
      <c r="K46" s="9">
        <v>437.47199999999998</v>
      </c>
      <c r="L46" s="9">
        <v>14</v>
      </c>
      <c r="M46" s="9">
        <v>0.2</v>
      </c>
      <c r="N46" s="9">
        <v>153.11519999999999</v>
      </c>
      <c r="O46" s="9" t="str">
        <f t="shared" si="10"/>
        <v>5%</v>
      </c>
      <c r="P46" s="10">
        <f t="shared" si="11"/>
        <v>298.57464000000004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dimple dagar</cp:lastModifiedBy>
  <dcterms:created xsi:type="dcterms:W3CDTF">2022-02-07T16:56:41Z</dcterms:created>
  <dcterms:modified xsi:type="dcterms:W3CDTF">2022-02-07T17:15:20Z</dcterms:modified>
</cp:coreProperties>
</file>