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bob.kang\Desktop\"/>
    </mc:Choice>
  </mc:AlternateContent>
  <bookViews>
    <workbookView xWindow="0" yWindow="0" windowWidth="19170" windowHeight="7965"/>
  </bookViews>
  <sheets>
    <sheet name="TDC Release LC Raw Data " sheetId="1" r:id="rId1"/>
  </sheets>
  <definedNames>
    <definedName name="_xlnm._FilterDatabase" localSheetId="0" hidden="1">'TDC Release LC Raw Data '!$A$2:$AM$72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4" i="1" l="1"/>
  <c r="P74" i="1"/>
  <c r="P73" i="1"/>
  <c r="M73" i="1"/>
  <c r="Q73" i="1" s="1"/>
  <c r="M72" i="1"/>
  <c r="H72" i="1"/>
  <c r="Q72" i="1" s="1"/>
  <c r="M71" i="1"/>
  <c r="H71" i="1"/>
  <c r="Q71" i="1" s="1"/>
  <c r="M70" i="1"/>
  <c r="H70" i="1"/>
  <c r="Q70" i="1" s="1"/>
  <c r="M69" i="1"/>
  <c r="H69" i="1"/>
  <c r="Q69" i="1" s="1"/>
  <c r="M68" i="1"/>
  <c r="H68" i="1"/>
  <c r="Q68" i="1" s="1"/>
  <c r="M67" i="1"/>
  <c r="H67" i="1"/>
  <c r="Q67" i="1" s="1"/>
  <c r="M66" i="1"/>
  <c r="H66" i="1"/>
  <c r="Q66" i="1" s="1"/>
  <c r="M65" i="1"/>
  <c r="H65" i="1"/>
  <c r="Q65" i="1" s="1"/>
  <c r="M64" i="1"/>
  <c r="H64" i="1"/>
  <c r="Q64" i="1" s="1"/>
  <c r="M63" i="1"/>
  <c r="H63" i="1"/>
  <c r="Q63" i="1" s="1"/>
  <c r="M62" i="1"/>
  <c r="H62" i="1"/>
  <c r="Q62" i="1" s="1"/>
  <c r="M61" i="1"/>
  <c r="H61" i="1"/>
  <c r="Q61" i="1" s="1"/>
  <c r="M60" i="1"/>
  <c r="H60" i="1"/>
  <c r="Q60" i="1" s="1"/>
  <c r="M59" i="1"/>
  <c r="H59" i="1"/>
  <c r="Q59" i="1" s="1"/>
  <c r="M58" i="1"/>
  <c r="H58" i="1"/>
  <c r="Q58" i="1" s="1"/>
  <c r="M57" i="1"/>
  <c r="H57" i="1"/>
  <c r="Q57" i="1" s="1"/>
  <c r="M56" i="1"/>
  <c r="H56" i="1"/>
  <c r="Q56" i="1" s="1"/>
  <c r="M55" i="1"/>
  <c r="H55" i="1"/>
  <c r="Q55" i="1" s="1"/>
  <c r="H54" i="1"/>
  <c r="Q54" i="1" s="1"/>
  <c r="Q53" i="1"/>
  <c r="M53" i="1"/>
  <c r="H53" i="1"/>
  <c r="P53" i="1" s="1"/>
  <c r="Q52" i="1"/>
  <c r="H52" i="1"/>
  <c r="P52" i="1" s="1"/>
  <c r="Q51" i="1"/>
  <c r="P51" i="1"/>
  <c r="H51" i="1"/>
  <c r="H50" i="1"/>
  <c r="Q50" i="1" s="1"/>
  <c r="H49" i="1"/>
  <c r="Q49" i="1" s="1"/>
  <c r="Q48" i="1"/>
  <c r="H48" i="1"/>
  <c r="P48" i="1" s="1"/>
  <c r="P47" i="1"/>
  <c r="M47" i="1"/>
  <c r="H47" i="1"/>
  <c r="Q47" i="1" s="1"/>
  <c r="Q46" i="1"/>
  <c r="P46" i="1"/>
  <c r="M46" i="1"/>
  <c r="H46" i="1"/>
  <c r="P45" i="1"/>
  <c r="M45" i="1"/>
  <c r="H45" i="1"/>
  <c r="Q45" i="1" s="1"/>
  <c r="Q44" i="1"/>
  <c r="P44" i="1"/>
  <c r="M44" i="1"/>
  <c r="H44" i="1"/>
  <c r="P43" i="1"/>
  <c r="M43" i="1"/>
  <c r="H43" i="1"/>
  <c r="Q43" i="1" s="1"/>
  <c r="Q42" i="1"/>
  <c r="P42" i="1"/>
  <c r="M42" i="1"/>
  <c r="H42" i="1"/>
  <c r="P41" i="1"/>
  <c r="M41" i="1"/>
  <c r="H41" i="1"/>
  <c r="Q41" i="1" s="1"/>
  <c r="Q40" i="1"/>
  <c r="P40" i="1"/>
  <c r="M40" i="1"/>
  <c r="H40" i="1"/>
  <c r="P39" i="1"/>
  <c r="M39" i="1"/>
  <c r="H39" i="1"/>
  <c r="Q39" i="1" s="1"/>
  <c r="Q38" i="1"/>
  <c r="P38" i="1"/>
  <c r="M38" i="1"/>
  <c r="H38" i="1"/>
  <c r="P37" i="1"/>
  <c r="M37" i="1"/>
  <c r="H37" i="1"/>
  <c r="Q37" i="1" s="1"/>
  <c r="Q36" i="1"/>
  <c r="P36" i="1"/>
  <c r="H36" i="1"/>
  <c r="H35" i="1"/>
  <c r="Q35" i="1" s="1"/>
  <c r="M34" i="1"/>
  <c r="H34" i="1"/>
  <c r="Q34" i="1" s="1"/>
  <c r="M33" i="1"/>
  <c r="H33" i="1"/>
  <c r="Q33" i="1" s="1"/>
  <c r="M32" i="1"/>
  <c r="H32" i="1"/>
  <c r="Q32" i="1" s="1"/>
  <c r="M31" i="1"/>
  <c r="H31" i="1"/>
  <c r="Q31" i="1" s="1"/>
  <c r="H30" i="1"/>
  <c r="Q30" i="1" s="1"/>
  <c r="Q29" i="1"/>
  <c r="P29" i="1"/>
  <c r="H29" i="1"/>
  <c r="P28" i="1"/>
  <c r="H28" i="1"/>
  <c r="Q28" i="1" s="1"/>
  <c r="H27" i="1"/>
  <c r="P27" i="1" s="1"/>
  <c r="Q26" i="1"/>
  <c r="P26" i="1"/>
  <c r="H26" i="1"/>
  <c r="Q25" i="1"/>
  <c r="H25" i="1"/>
  <c r="P25" i="1" s="1"/>
  <c r="Q24" i="1"/>
  <c r="P24" i="1"/>
  <c r="M24" i="1"/>
  <c r="H24" i="1"/>
  <c r="P23" i="1"/>
  <c r="H23" i="1"/>
  <c r="Q23" i="1" s="1"/>
  <c r="P22" i="1"/>
  <c r="M22" i="1"/>
  <c r="H22" i="1"/>
  <c r="Q22" i="1" s="1"/>
  <c r="M21" i="1"/>
  <c r="H21" i="1"/>
  <c r="Q21" i="1" s="1"/>
  <c r="P20" i="1"/>
  <c r="M20" i="1"/>
  <c r="H20" i="1"/>
  <c r="Q20" i="1" s="1"/>
  <c r="M19" i="1"/>
  <c r="H19" i="1"/>
  <c r="Q19" i="1" s="1"/>
  <c r="H18" i="1"/>
  <c r="P18" i="1" s="1"/>
  <c r="Q17" i="1"/>
  <c r="H17" i="1"/>
  <c r="P17" i="1" s="1"/>
  <c r="Q16" i="1"/>
  <c r="H16" i="1"/>
  <c r="P16" i="1" s="1"/>
  <c r="Q15" i="1"/>
  <c r="P15" i="1"/>
  <c r="H15" i="1"/>
  <c r="M14" i="1"/>
  <c r="H14" i="1"/>
  <c r="Q14" i="1" s="1"/>
  <c r="H13" i="1"/>
  <c r="P13" i="1" s="1"/>
  <c r="Q12" i="1"/>
  <c r="H12" i="1"/>
  <c r="P12" i="1" s="1"/>
  <c r="Q11" i="1"/>
  <c r="H11" i="1"/>
  <c r="P11" i="1" s="1"/>
  <c r="Q10" i="1"/>
  <c r="P10" i="1"/>
  <c r="H10" i="1"/>
  <c r="H9" i="1"/>
  <c r="Q9" i="1" s="1"/>
  <c r="M8" i="1"/>
  <c r="H8" i="1"/>
  <c r="Q8" i="1" s="1"/>
  <c r="M7" i="1"/>
  <c r="H7" i="1"/>
  <c r="Q7" i="1" s="1"/>
  <c r="M6" i="1"/>
  <c r="H6" i="1"/>
  <c r="Q6" i="1" s="1"/>
  <c r="Q5" i="1"/>
  <c r="H5" i="1"/>
  <c r="P5" i="1" s="1"/>
  <c r="Q4" i="1"/>
  <c r="H4" i="1"/>
  <c r="P4" i="1" s="1"/>
  <c r="Q3" i="1"/>
  <c r="P3" i="1"/>
  <c r="M3" i="1"/>
  <c r="H3" i="1"/>
  <c r="P8" i="1" l="1"/>
  <c r="Q13" i="1"/>
  <c r="Q18" i="1"/>
  <c r="Q27" i="1"/>
  <c r="P30" i="1"/>
  <c r="P32" i="1"/>
  <c r="P34" i="1"/>
  <c r="P49" i="1"/>
  <c r="P54" i="1"/>
  <c r="P56" i="1"/>
  <c r="P58" i="1"/>
  <c r="P60" i="1"/>
  <c r="P62" i="1"/>
  <c r="P64" i="1"/>
  <c r="P66" i="1"/>
  <c r="P68" i="1"/>
  <c r="P70" i="1"/>
  <c r="P72" i="1"/>
  <c r="P6" i="1"/>
  <c r="P9" i="1"/>
  <c r="P14" i="1"/>
  <c r="P19" i="1"/>
  <c r="P21" i="1"/>
  <c r="P35" i="1"/>
  <c r="P50" i="1"/>
  <c r="P7" i="1"/>
  <c r="P31" i="1"/>
  <c r="P33" i="1"/>
  <c r="P55" i="1"/>
  <c r="P57" i="1"/>
  <c r="P59" i="1"/>
  <c r="P61" i="1"/>
  <c r="P63" i="1"/>
  <c r="P65" i="1"/>
  <c r="P67" i="1"/>
  <c r="P69" i="1"/>
  <c r="P71" i="1"/>
</calcChain>
</file>

<file path=xl/sharedStrings.xml><?xml version="1.0" encoding="utf-8"?>
<sst xmlns="http://schemas.openxmlformats.org/spreadsheetml/2006/main" count="740" uniqueCount="388">
  <si>
    <r>
      <rPr>
        <b/>
        <sz val="10"/>
        <color indexed="8"/>
        <rFont val="細明體"/>
        <family val="3"/>
        <charset val="136"/>
      </rPr>
      <t>材料套餐</t>
    </r>
    <phoneticPr fontId="3" type="noConversion"/>
  </si>
  <si>
    <t>FAB_a-Si</t>
    <phoneticPr fontId="5" type="noConversion"/>
  </si>
  <si>
    <t>FAB_LTPS</t>
    <phoneticPr fontId="6" type="noConversion"/>
  </si>
  <si>
    <t xml:space="preserve"> </t>
    <phoneticPr fontId="5" type="noConversion"/>
  </si>
  <si>
    <t>Type</t>
    <phoneticPr fontId="3" type="noConversion"/>
  </si>
  <si>
    <t>LC Name</t>
    <phoneticPr fontId="6" type="noConversion"/>
  </si>
  <si>
    <t>Tni</t>
    <phoneticPr fontId="3" type="noConversion"/>
  </si>
  <si>
    <t>LTS</t>
    <phoneticPr fontId="3" type="noConversion"/>
  </si>
  <si>
    <t>ne</t>
    <phoneticPr fontId="3" type="noConversion"/>
  </si>
  <si>
    <t>no</t>
    <phoneticPr fontId="3" type="noConversion"/>
  </si>
  <si>
    <r>
      <rPr>
        <b/>
        <sz val="10"/>
        <color indexed="8"/>
        <rFont val="細明體"/>
        <family val="3"/>
        <charset val="136"/>
      </rPr>
      <t>△</t>
    </r>
    <r>
      <rPr>
        <b/>
        <sz val="10"/>
        <color indexed="8"/>
        <rFont val="Tahoma"/>
        <family val="2"/>
      </rPr>
      <t>n</t>
    </r>
    <phoneticPr fontId="3" type="noConversion"/>
  </si>
  <si>
    <r>
      <t>ε</t>
    </r>
    <r>
      <rPr>
        <b/>
        <sz val="10"/>
        <color indexed="8"/>
        <rFont val="新細明體"/>
        <family val="1"/>
        <charset val="136"/>
      </rPr>
      <t>∥</t>
    </r>
    <phoneticPr fontId="3" type="noConversion"/>
  </si>
  <si>
    <r>
      <t>ε</t>
    </r>
    <r>
      <rPr>
        <b/>
        <sz val="10"/>
        <color indexed="8"/>
        <rFont val="細明體"/>
        <family val="3"/>
        <charset val="136"/>
      </rPr>
      <t>⊥</t>
    </r>
    <phoneticPr fontId="3" type="noConversion"/>
  </si>
  <si>
    <r>
      <rPr>
        <b/>
        <sz val="10"/>
        <color indexed="8"/>
        <rFont val="細明體"/>
        <family val="3"/>
        <charset val="136"/>
      </rPr>
      <t>△</t>
    </r>
    <r>
      <rPr>
        <b/>
        <sz val="10"/>
        <color indexed="8"/>
        <rFont val="Calibri"/>
        <family val="2"/>
      </rPr>
      <t>ε</t>
    </r>
    <phoneticPr fontId="3" type="noConversion"/>
  </si>
  <si>
    <t>K11</t>
    <phoneticPr fontId="3" type="noConversion"/>
  </si>
  <si>
    <t>K22</t>
    <phoneticPr fontId="3" type="noConversion"/>
  </si>
  <si>
    <t>K33</t>
    <phoneticPr fontId="3" type="noConversion"/>
  </si>
  <si>
    <t>Cell Gap
d (um)</t>
    <phoneticPr fontId="3" type="noConversion"/>
  </si>
  <si>
    <r>
      <rPr>
        <b/>
        <sz val="10"/>
        <color indexed="8"/>
        <rFont val="細明體"/>
        <family val="3"/>
        <charset val="136"/>
      </rPr>
      <t>△</t>
    </r>
    <r>
      <rPr>
        <b/>
        <sz val="10"/>
        <color indexed="8"/>
        <rFont val="Tahoma"/>
        <family val="2"/>
      </rPr>
      <t>nd</t>
    </r>
    <phoneticPr fontId="3" type="noConversion"/>
  </si>
  <si>
    <t>LC
Scattering
S/d</t>
    <phoneticPr fontId="3" type="noConversion"/>
  </si>
  <si>
    <t>Vop
(V)</t>
    <phoneticPr fontId="3" type="noConversion"/>
  </si>
  <si>
    <t>RT</t>
    <phoneticPr fontId="3" type="noConversion"/>
  </si>
  <si>
    <t>PI</t>
    <phoneticPr fontId="6" type="noConversion"/>
  </si>
  <si>
    <t>Seal</t>
    <phoneticPr fontId="6" type="noConversion"/>
  </si>
  <si>
    <r>
      <rPr>
        <b/>
        <sz val="10"/>
        <color indexed="8"/>
        <rFont val="細明體"/>
        <family val="3"/>
        <charset val="136"/>
      </rPr>
      <t>開發</t>
    </r>
    <r>
      <rPr>
        <b/>
        <sz val="10"/>
        <color indexed="8"/>
        <rFont val="Tahoma"/>
        <family val="2"/>
      </rPr>
      <t>Purpose</t>
    </r>
    <phoneticPr fontId="5" type="noConversion"/>
  </si>
  <si>
    <r>
      <rPr>
        <b/>
        <sz val="10"/>
        <color indexed="8"/>
        <rFont val="Arial Unicode MS"/>
        <family val="2"/>
        <charset val="136"/>
      </rPr>
      <t>目標收斂組態</t>
    </r>
    <phoneticPr fontId="3" type="noConversion"/>
  </si>
  <si>
    <t>Applications</t>
    <phoneticPr fontId="3" type="noConversion"/>
  </si>
  <si>
    <t>FAB1</t>
    <phoneticPr fontId="5" type="noConversion"/>
  </si>
  <si>
    <t>FAB2</t>
    <phoneticPr fontId="5" type="noConversion"/>
  </si>
  <si>
    <t>FAB3</t>
    <phoneticPr fontId="5" type="noConversion"/>
  </si>
  <si>
    <t>FAB4</t>
    <phoneticPr fontId="5" type="noConversion"/>
  </si>
  <si>
    <t>FAB5</t>
    <phoneticPr fontId="5" type="noConversion"/>
  </si>
  <si>
    <t>FAB6</t>
    <phoneticPr fontId="5" type="noConversion"/>
  </si>
  <si>
    <t>FAB7</t>
    <phoneticPr fontId="3" type="noConversion"/>
  </si>
  <si>
    <t>FAB8</t>
    <phoneticPr fontId="3" type="noConversion"/>
  </si>
  <si>
    <t>T0</t>
    <phoneticPr fontId="5" type="noConversion"/>
  </si>
  <si>
    <t>T1</t>
    <phoneticPr fontId="5" type="noConversion"/>
  </si>
  <si>
    <t>T2</t>
    <phoneticPr fontId="5" type="noConversion"/>
  </si>
  <si>
    <t>T6</t>
    <phoneticPr fontId="3" type="noConversion"/>
  </si>
  <si>
    <t>T3</t>
    <phoneticPr fontId="5" type="noConversion"/>
  </si>
  <si>
    <t>T6</t>
    <phoneticPr fontId="5" type="noConversion"/>
  </si>
  <si>
    <t>AAS</t>
    <phoneticPr fontId="6" type="noConversion"/>
  </si>
  <si>
    <t>pLC</t>
    <phoneticPr fontId="3" type="noConversion"/>
  </si>
  <si>
    <t>LCT-19-332</t>
    <phoneticPr fontId="3" type="noConversion"/>
  </si>
  <si>
    <t>GTG&lt;5ms</t>
    <phoneticPr fontId="3" type="noConversion"/>
  </si>
  <si>
    <t>NRB-U973 (0625)</t>
  </si>
  <si>
    <t>723-K1M</t>
  </si>
  <si>
    <t>VR AR</t>
    <phoneticPr fontId="3" type="noConversion"/>
  </si>
  <si>
    <t>MDBU</t>
    <phoneticPr fontId="3" type="noConversion"/>
  </si>
  <si>
    <t>TR3</t>
    <phoneticPr fontId="3" type="noConversion"/>
  </si>
  <si>
    <t>AAS</t>
    <phoneticPr fontId="6" type="noConversion"/>
  </si>
  <si>
    <t>nLC</t>
    <phoneticPr fontId="3" type="noConversion"/>
  </si>
  <si>
    <t>LCT-15-1228</t>
  </si>
  <si>
    <t>&lt;26ms</t>
  </si>
  <si>
    <t>S-WH25</t>
  </si>
  <si>
    <t>T6 MP LC</t>
  </si>
  <si>
    <t>V</t>
    <phoneticPr fontId="3" type="noConversion"/>
  </si>
  <si>
    <t>MDBU</t>
    <phoneticPr fontId="3" type="noConversion"/>
  </si>
  <si>
    <t>V</t>
    <phoneticPr fontId="6" type="noConversion"/>
  </si>
  <si>
    <t>AAS</t>
  </si>
  <si>
    <t>nLC</t>
    <phoneticPr fontId="3" type="noConversion"/>
  </si>
  <si>
    <t>LCT-19-580</t>
    <phoneticPr fontId="5" type="noConversion"/>
  </si>
  <si>
    <t>&lt;20ms</t>
  </si>
  <si>
    <t>NRB-U238 (5521)</t>
  </si>
  <si>
    <t>723-K1M</t>
    <phoneticPr fontId="6" type="noConversion"/>
  </si>
  <si>
    <t>Gen.4 nLC</t>
    <phoneticPr fontId="3" type="noConversion"/>
  </si>
  <si>
    <t>pLC</t>
    <phoneticPr fontId="3" type="noConversion"/>
  </si>
  <si>
    <t>LCT-10-1930</t>
    <phoneticPr fontId="3" type="noConversion"/>
  </si>
  <si>
    <t>&lt;30ms</t>
    <phoneticPr fontId="3" type="noConversion"/>
  </si>
  <si>
    <t>SE-6414</t>
  </si>
  <si>
    <t>Gen.1 pLC</t>
    <phoneticPr fontId="3" type="noConversion"/>
  </si>
  <si>
    <t>MDBU</t>
    <phoneticPr fontId="3" type="noConversion"/>
  </si>
  <si>
    <t>V</t>
    <phoneticPr fontId="3" type="noConversion"/>
  </si>
  <si>
    <t>LCT-10-1930</t>
    <phoneticPr fontId="3" type="noConversion"/>
  </si>
  <si>
    <t>SE-6814</t>
    <phoneticPr fontId="3" type="noConversion"/>
  </si>
  <si>
    <t>Gen.1 pLC</t>
    <phoneticPr fontId="3" type="noConversion"/>
  </si>
  <si>
    <t>ZIX-7013XX</t>
  </si>
  <si>
    <t>&lt;35ms</t>
  </si>
  <si>
    <t>MDBU</t>
    <phoneticPr fontId="3" type="noConversion"/>
  </si>
  <si>
    <t>V</t>
    <phoneticPr fontId="6" type="noConversion"/>
  </si>
  <si>
    <t>nLC</t>
    <phoneticPr fontId="3" type="noConversion"/>
  </si>
  <si>
    <t>ILD843001</t>
    <phoneticPr fontId="5" type="noConversion"/>
  </si>
  <si>
    <t>723-K1M</t>
    <phoneticPr fontId="6" type="noConversion"/>
  </si>
  <si>
    <t>1098 like Cost down for Oppo/VIVO</t>
    <phoneticPr fontId="3" type="noConversion"/>
  </si>
  <si>
    <t>V</t>
    <phoneticPr fontId="3" type="noConversion"/>
  </si>
  <si>
    <t>TR3</t>
    <phoneticPr fontId="3" type="noConversion"/>
  </si>
  <si>
    <t>SLC19V33L00</t>
    <phoneticPr fontId="5" type="noConversion"/>
  </si>
  <si>
    <t>Cost Down</t>
  </si>
  <si>
    <t>TR3.5</t>
    <phoneticPr fontId="3" type="noConversion"/>
  </si>
  <si>
    <t>LCT-13-1386</t>
    <phoneticPr fontId="6" type="noConversion"/>
  </si>
  <si>
    <t>&lt;30ms</t>
  </si>
  <si>
    <t>NRB-U238 (5521)</t>
    <phoneticPr fontId="6" type="noConversion"/>
  </si>
  <si>
    <t>Gen.1  nLC</t>
    <phoneticPr fontId="3" type="noConversion"/>
  </si>
  <si>
    <t>V</t>
  </si>
  <si>
    <t>LCT-17-1336</t>
    <phoneticPr fontId="6" type="noConversion"/>
  </si>
  <si>
    <t>723-K1M</t>
    <phoneticPr fontId="3" type="noConversion"/>
  </si>
  <si>
    <t>Gen.3  nLC</t>
    <phoneticPr fontId="3" type="noConversion"/>
  </si>
  <si>
    <t>TR3.5 release</t>
    <phoneticPr fontId="3" type="noConversion"/>
  </si>
  <si>
    <t>ECB</t>
    <phoneticPr fontId="3" type="noConversion"/>
  </si>
  <si>
    <t>pLC</t>
    <phoneticPr fontId="3" type="noConversion"/>
  </si>
  <si>
    <t>ZTO-5197LA</t>
    <phoneticPr fontId="6" type="noConversion"/>
  </si>
  <si>
    <t>&lt;9ms</t>
  </si>
  <si>
    <t>SE-7492H</t>
    <phoneticPr fontId="6" type="noConversion"/>
  </si>
  <si>
    <t>723-K1M</t>
    <phoneticPr fontId="6" type="noConversion"/>
  </si>
  <si>
    <t>MIP LC</t>
    <phoneticPr fontId="3" type="noConversion"/>
  </si>
  <si>
    <t>MDBU</t>
    <phoneticPr fontId="3" type="noConversion"/>
  </si>
  <si>
    <t>V</t>
    <phoneticPr fontId="6" type="noConversion"/>
  </si>
  <si>
    <t>VA</t>
    <phoneticPr fontId="3" type="noConversion"/>
  </si>
  <si>
    <t>nLC</t>
    <phoneticPr fontId="3" type="noConversion"/>
  </si>
  <si>
    <t>LCT-21-832</t>
    <phoneticPr fontId="6" type="noConversion"/>
  </si>
  <si>
    <t>&lt;20ms</t>
    <phoneticPr fontId="3" type="noConversion"/>
  </si>
  <si>
    <t>AL60101L</t>
    <phoneticPr fontId="6" type="noConversion"/>
  </si>
  <si>
    <t>higher R% MIP LC</t>
    <phoneticPr fontId="3" type="noConversion"/>
  </si>
  <si>
    <t>V</t>
    <phoneticPr fontId="3" type="noConversion"/>
  </si>
  <si>
    <t>MDBU</t>
    <phoneticPr fontId="3" type="noConversion"/>
  </si>
  <si>
    <t>TR2</t>
    <phoneticPr fontId="6" type="noConversion"/>
  </si>
  <si>
    <t>nLC</t>
    <phoneticPr fontId="3" type="noConversion"/>
  </si>
  <si>
    <t>LCT-16-1381</t>
    <phoneticPr fontId="6" type="noConversion"/>
  </si>
  <si>
    <t>723-K1M</t>
    <phoneticPr fontId="6" type="noConversion"/>
  </si>
  <si>
    <t>Gen.2  nLC</t>
    <phoneticPr fontId="3" type="noConversion"/>
  </si>
  <si>
    <t>MDBU</t>
    <phoneticPr fontId="3" type="noConversion"/>
  </si>
  <si>
    <t>V</t>
    <phoneticPr fontId="6" type="noConversion"/>
  </si>
  <si>
    <t>BY17-QF01</t>
    <phoneticPr fontId="6" type="noConversion"/>
  </si>
  <si>
    <t>W/R-7142T</t>
  </si>
  <si>
    <t>LCT-15-1098</t>
    <phoneticPr fontId="5" type="noConversion"/>
  </si>
  <si>
    <t>723-K1M</t>
    <phoneticPr fontId="6" type="noConversion"/>
  </si>
  <si>
    <t>Gen.2  nLC</t>
    <phoneticPr fontId="3" type="noConversion"/>
  </si>
  <si>
    <t>V</t>
    <phoneticPr fontId="3" type="noConversion"/>
  </si>
  <si>
    <t>ZCM-5522XX</t>
    <phoneticPr fontId="3" type="noConversion"/>
  </si>
  <si>
    <t>&lt;23ms</t>
  </si>
  <si>
    <t>723-K1M</t>
    <phoneticPr fontId="6" type="noConversion"/>
  </si>
  <si>
    <r>
      <t xml:space="preserve">T6 </t>
    </r>
    <r>
      <rPr>
        <sz val="10"/>
        <color indexed="8"/>
        <rFont val="細明體"/>
        <family val="3"/>
        <charset val="136"/>
      </rPr>
      <t>首支</t>
    </r>
    <r>
      <rPr>
        <sz val="10"/>
        <color indexed="8"/>
        <rFont val="Tahoma"/>
        <family val="2"/>
      </rPr>
      <t xml:space="preserve"> a-Si Cell Biz 15.6” (F674) FHD GFF Cut </t>
    </r>
    <r>
      <rPr>
        <sz val="10"/>
        <color indexed="8"/>
        <rFont val="細明體"/>
        <family val="3"/>
        <charset val="136"/>
      </rPr>
      <t>外賣產品</t>
    </r>
    <phoneticPr fontId="3" type="noConversion"/>
  </si>
  <si>
    <t>V</t>
    <phoneticPr fontId="6" type="noConversion"/>
  </si>
  <si>
    <t>BHR92500</t>
    <phoneticPr fontId="3" type="noConversion"/>
  </si>
  <si>
    <t>&lt;25ms</t>
    <phoneticPr fontId="3" type="noConversion"/>
  </si>
  <si>
    <t>MDBU</t>
    <phoneticPr fontId="3" type="noConversion"/>
  </si>
  <si>
    <t>pLC</t>
    <phoneticPr fontId="3" type="noConversion"/>
  </si>
  <si>
    <t>LCT-11-2596</t>
    <phoneticPr fontId="3" type="noConversion"/>
  </si>
  <si>
    <t>&lt;25ms</t>
  </si>
  <si>
    <t>Gen.2 pLC</t>
    <phoneticPr fontId="3" type="noConversion"/>
  </si>
  <si>
    <t>V</t>
    <phoneticPr fontId="3" type="noConversion"/>
  </si>
  <si>
    <t>V</t>
    <phoneticPr fontId="3" type="noConversion"/>
  </si>
  <si>
    <t>LCT-11-2596</t>
    <phoneticPr fontId="3" type="noConversion"/>
  </si>
  <si>
    <t>SE-6814</t>
    <phoneticPr fontId="6" type="noConversion"/>
  </si>
  <si>
    <t>Gen.2 pLC</t>
    <phoneticPr fontId="3" type="noConversion"/>
  </si>
  <si>
    <t>V</t>
    <phoneticPr fontId="3" type="noConversion"/>
  </si>
  <si>
    <t>pLC</t>
    <phoneticPr fontId="3" type="noConversion"/>
  </si>
  <si>
    <t>VNJJ6005L17C</t>
    <phoneticPr fontId="3" type="noConversion"/>
  </si>
  <si>
    <t>SE-6814</t>
    <phoneticPr fontId="3" type="noConversion"/>
  </si>
  <si>
    <t>MDBU</t>
    <phoneticPr fontId="3" type="noConversion"/>
  </si>
  <si>
    <t>SLC17P11L00</t>
    <phoneticPr fontId="5" type="noConversion"/>
  </si>
  <si>
    <t>SE-6814</t>
    <phoneticPr fontId="6" type="noConversion"/>
  </si>
  <si>
    <t>723-K1M</t>
    <phoneticPr fontId="6" type="noConversion"/>
  </si>
  <si>
    <t>NPVA</t>
    <phoneticPr fontId="3" type="noConversion"/>
  </si>
  <si>
    <t>LCT-15-629</t>
    <phoneticPr fontId="3" type="noConversion"/>
  </si>
  <si>
    <t>16ms</t>
    <phoneticPr fontId="3" type="noConversion"/>
  </si>
  <si>
    <t>AL-65308</t>
    <phoneticPr fontId="3" type="noConversion"/>
  </si>
  <si>
    <t>723-K1M</t>
    <phoneticPr fontId="3" type="noConversion"/>
  </si>
  <si>
    <t>Automotive, GM</t>
    <phoneticPr fontId="3" type="noConversion"/>
  </si>
  <si>
    <t>AA</t>
    <phoneticPr fontId="3" type="noConversion"/>
  </si>
  <si>
    <t>V</t>
    <phoneticPr fontId="3" type="noConversion"/>
  </si>
  <si>
    <t>LCT-11-362</t>
    <phoneticPr fontId="6" type="noConversion"/>
  </si>
  <si>
    <t>SE-5811</t>
    <phoneticPr fontId="6" type="noConversion"/>
  </si>
  <si>
    <t>S-WH08</t>
    <phoneticPr fontId="6" type="noConversion"/>
  </si>
  <si>
    <t>TN</t>
    <phoneticPr fontId="3" type="noConversion"/>
  </si>
  <si>
    <t>pLC</t>
    <phoneticPr fontId="3" type="noConversion"/>
  </si>
  <si>
    <t>VNJ10611</t>
    <phoneticPr fontId="3" type="noConversion"/>
  </si>
  <si>
    <t>&lt;20ms</t>
    <phoneticPr fontId="3" type="noConversion"/>
  </si>
  <si>
    <t>SE-7492</t>
    <phoneticPr fontId="6" type="noConversion"/>
  </si>
  <si>
    <r>
      <t>VVI 2810</t>
    </r>
    <r>
      <rPr>
        <sz val="10"/>
        <color indexed="8"/>
        <rFont val="細明體"/>
        <family val="3"/>
        <charset val="136"/>
      </rPr>
      <t>改版</t>
    </r>
    <r>
      <rPr>
        <sz val="10"/>
        <color indexed="8"/>
        <rFont val="Tahoma"/>
        <family val="2"/>
      </rPr>
      <t>for T0</t>
    </r>
    <phoneticPr fontId="3" type="noConversion"/>
  </si>
  <si>
    <t>V</t>
    <phoneticPr fontId="3" type="noConversion"/>
  </si>
  <si>
    <t>TR3</t>
    <phoneticPr fontId="3" type="noConversion"/>
  </si>
  <si>
    <t>TN</t>
    <phoneticPr fontId="3" type="noConversion"/>
  </si>
  <si>
    <t>VNJ1333N2810</t>
    <phoneticPr fontId="3" type="noConversion"/>
  </si>
  <si>
    <t>723-K1M</t>
    <phoneticPr fontId="6" type="noConversion"/>
  </si>
  <si>
    <r>
      <t xml:space="preserve">Cost Down, </t>
    </r>
    <r>
      <rPr>
        <sz val="10"/>
        <color indexed="8"/>
        <rFont val="細明體"/>
        <family val="3"/>
        <charset val="136"/>
      </rPr>
      <t>取代</t>
    </r>
    <r>
      <rPr>
        <sz val="10"/>
        <color indexed="8"/>
        <rFont val="Tahoma"/>
        <family val="2"/>
      </rPr>
      <t>ZCM-5131LA</t>
    </r>
    <phoneticPr fontId="3" type="noConversion"/>
  </si>
  <si>
    <t>TN</t>
    <phoneticPr fontId="3" type="noConversion"/>
  </si>
  <si>
    <t>pLC</t>
    <phoneticPr fontId="3" type="noConversion"/>
  </si>
  <si>
    <t>VNJ1333N2810</t>
    <phoneticPr fontId="3" type="noConversion"/>
  </si>
  <si>
    <t>PIA-11R</t>
    <phoneticPr fontId="6" type="noConversion"/>
  </si>
  <si>
    <t>S-WB54</t>
    <phoneticPr fontId="3" type="noConversion"/>
  </si>
  <si>
    <r>
      <t xml:space="preserve">Cost Down, </t>
    </r>
    <r>
      <rPr>
        <sz val="10"/>
        <color indexed="8"/>
        <rFont val="細明體"/>
        <family val="3"/>
        <charset val="136"/>
      </rPr>
      <t>取代</t>
    </r>
    <r>
      <rPr>
        <sz val="10"/>
        <color indexed="8"/>
        <rFont val="Tahoma"/>
        <family val="2"/>
      </rPr>
      <t>ZCM-5131LA</t>
    </r>
    <phoneticPr fontId="3" type="noConversion"/>
  </si>
  <si>
    <t>VNJ1333N2810</t>
    <phoneticPr fontId="3" type="noConversion"/>
  </si>
  <si>
    <t>PIA-11N</t>
    <phoneticPr fontId="6" type="noConversion"/>
  </si>
  <si>
    <t>TN</t>
    <phoneticPr fontId="3" type="noConversion"/>
  </si>
  <si>
    <t>pLC</t>
    <phoneticPr fontId="3" type="noConversion"/>
  </si>
  <si>
    <t>ZIX-5166LA</t>
    <phoneticPr fontId="3" type="noConversion"/>
  </si>
  <si>
    <t>SE-7492</t>
    <phoneticPr fontId="6" type="noConversion"/>
  </si>
  <si>
    <t>S-WB49</t>
    <phoneticPr fontId="6" type="noConversion"/>
  </si>
  <si>
    <r>
      <t xml:space="preserve">AV/IAV </t>
    </r>
    <r>
      <rPr>
        <sz val="10"/>
        <color indexed="8"/>
        <rFont val="細明體"/>
        <family val="3"/>
        <charset val="136"/>
      </rPr>
      <t>液晶</t>
    </r>
    <phoneticPr fontId="3" type="noConversion"/>
  </si>
  <si>
    <t>MDBU/IAVM</t>
    <phoneticPr fontId="3" type="noConversion"/>
  </si>
  <si>
    <t>LCT-13-396</t>
    <phoneticPr fontId="6" type="noConversion"/>
  </si>
  <si>
    <t>Auto</t>
    <phoneticPr fontId="3" type="noConversion"/>
  </si>
  <si>
    <t>IAVM</t>
    <phoneticPr fontId="3" type="noConversion"/>
  </si>
  <si>
    <t>LCT-13-396</t>
    <phoneticPr fontId="6" type="noConversion"/>
  </si>
  <si>
    <t>CE</t>
    <phoneticPr fontId="3" type="noConversion"/>
  </si>
  <si>
    <t>V</t>
    <phoneticPr fontId="3" type="noConversion"/>
  </si>
  <si>
    <t>AAS</t>
    <phoneticPr fontId="3" type="noConversion"/>
  </si>
  <si>
    <t>25ms</t>
    <phoneticPr fontId="3" type="noConversion"/>
  </si>
  <si>
    <t>SE-6414</t>
    <phoneticPr fontId="3" type="noConversion"/>
  </si>
  <si>
    <t>723-K1M</t>
    <phoneticPr fontId="6" type="noConversion"/>
  </si>
  <si>
    <t>Automotive, OEM 4.5</t>
    <phoneticPr fontId="3" type="noConversion"/>
  </si>
  <si>
    <t>AA</t>
    <phoneticPr fontId="3" type="noConversion"/>
  </si>
  <si>
    <t>ZCM-5581XX</t>
    <phoneticPr fontId="3" type="noConversion"/>
  </si>
  <si>
    <t>SE-6414</t>
    <phoneticPr fontId="3" type="noConversion"/>
  </si>
  <si>
    <t>Automotive, OEM 4.5, 2nd LC</t>
    <phoneticPr fontId="3" type="noConversion"/>
  </si>
  <si>
    <t>AA</t>
    <phoneticPr fontId="3" type="noConversion"/>
  </si>
  <si>
    <t>TR3</t>
    <phoneticPr fontId="3" type="noConversion"/>
  </si>
  <si>
    <t>TN</t>
    <phoneticPr fontId="3" type="noConversion"/>
  </si>
  <si>
    <t>LCT-06-179</t>
    <phoneticPr fontId="3" type="noConversion"/>
  </si>
  <si>
    <t>&lt;20ms</t>
    <phoneticPr fontId="3" type="noConversion"/>
  </si>
  <si>
    <t>SE-7492</t>
    <phoneticPr fontId="6" type="noConversion"/>
  </si>
  <si>
    <t>S-WB59</t>
    <phoneticPr fontId="6" type="noConversion"/>
  </si>
  <si>
    <r>
      <t xml:space="preserve"> </t>
    </r>
    <r>
      <rPr>
        <sz val="10"/>
        <color indexed="8"/>
        <rFont val="細明體"/>
        <family val="3"/>
        <charset val="136"/>
      </rPr>
      <t>廣溫液晶</t>
    </r>
    <phoneticPr fontId="3" type="noConversion"/>
  </si>
  <si>
    <t>LCT-06-179</t>
    <phoneticPr fontId="3" type="noConversion"/>
  </si>
  <si>
    <t>S-WB22</t>
    <phoneticPr fontId="6" type="noConversion"/>
  </si>
  <si>
    <r>
      <t xml:space="preserve"> </t>
    </r>
    <r>
      <rPr>
        <sz val="10"/>
        <color indexed="8"/>
        <rFont val="細明體"/>
        <family val="3"/>
        <charset val="136"/>
      </rPr>
      <t>廣溫液晶</t>
    </r>
    <phoneticPr fontId="3" type="noConversion"/>
  </si>
  <si>
    <t>pLC</t>
    <phoneticPr fontId="3" type="noConversion"/>
  </si>
  <si>
    <t>LCT-15-1371</t>
    <phoneticPr fontId="6" type="noConversion"/>
  </si>
  <si>
    <t>20ms</t>
    <phoneticPr fontId="3" type="noConversion"/>
  </si>
  <si>
    <t>NRB-U973 (0625)</t>
    <phoneticPr fontId="6" type="noConversion"/>
  </si>
  <si>
    <t>Auto</t>
    <phoneticPr fontId="3" type="noConversion"/>
  </si>
  <si>
    <t>V</t>
    <phoneticPr fontId="6" type="noConversion"/>
  </si>
  <si>
    <t>LCT-15-1371</t>
    <phoneticPr fontId="6" type="noConversion"/>
  </si>
  <si>
    <t>20ms</t>
    <phoneticPr fontId="3" type="noConversion"/>
  </si>
  <si>
    <t>NRB-W185(068A)</t>
    <phoneticPr fontId="6" type="noConversion"/>
  </si>
  <si>
    <t>Automotive, OEM 5.0</t>
    <phoneticPr fontId="3" type="noConversion"/>
  </si>
  <si>
    <t>AA</t>
    <phoneticPr fontId="3" type="noConversion"/>
  </si>
  <si>
    <t>ECB</t>
    <phoneticPr fontId="3" type="noConversion"/>
  </si>
  <si>
    <t>ZCM-5571XX</t>
    <phoneticPr fontId="3" type="noConversion"/>
  </si>
  <si>
    <t>30ms</t>
    <phoneticPr fontId="3" type="noConversion"/>
  </si>
  <si>
    <r>
      <t xml:space="preserve"> AA</t>
    </r>
    <r>
      <rPr>
        <sz val="10"/>
        <color theme="1"/>
        <rFont val="細明體"/>
        <family val="3"/>
        <charset val="136"/>
      </rPr>
      <t>防窺</t>
    </r>
    <r>
      <rPr>
        <sz val="10"/>
        <color theme="1"/>
        <rFont val="Tahoma"/>
        <family val="2"/>
      </rPr>
      <t>LC</t>
    </r>
    <phoneticPr fontId="3" type="noConversion"/>
  </si>
  <si>
    <t>ZTO-5074LA</t>
    <phoneticPr fontId="3" type="noConversion"/>
  </si>
  <si>
    <t>12ms</t>
    <phoneticPr fontId="3" type="noConversion"/>
  </si>
  <si>
    <r>
      <rPr>
        <sz val="10"/>
        <color theme="1"/>
        <rFont val="細明體"/>
        <family val="3"/>
        <charset val="136"/>
      </rPr>
      <t>車用廣溫</t>
    </r>
    <phoneticPr fontId="3" type="noConversion"/>
  </si>
  <si>
    <t>AAS</t>
    <phoneticPr fontId="3" type="noConversion"/>
  </si>
  <si>
    <t>LCT-18-1053</t>
    <phoneticPr fontId="3" type="noConversion"/>
  </si>
  <si>
    <t>20ms</t>
    <phoneticPr fontId="3" type="noConversion"/>
  </si>
  <si>
    <t>723-K1M</t>
    <phoneticPr fontId="3" type="noConversion"/>
  </si>
  <si>
    <t>AAS</t>
    <phoneticPr fontId="6" type="noConversion"/>
  </si>
  <si>
    <t>LCT-18-1053</t>
    <phoneticPr fontId="3" type="noConversion"/>
  </si>
  <si>
    <t>20ms</t>
    <phoneticPr fontId="3" type="noConversion"/>
  </si>
  <si>
    <t>NRB-W185(068A)</t>
    <phoneticPr fontId="6" type="noConversion"/>
  </si>
  <si>
    <t>Automotive, OEM 5.0</t>
    <phoneticPr fontId="3" type="noConversion"/>
  </si>
  <si>
    <t>AAS</t>
    <phoneticPr fontId="6" type="noConversion"/>
  </si>
  <si>
    <t>pLC</t>
    <phoneticPr fontId="3" type="noConversion"/>
  </si>
  <si>
    <t>ZCM-5405XX</t>
    <phoneticPr fontId="3" type="noConversion"/>
  </si>
  <si>
    <t>25ms</t>
    <phoneticPr fontId="3" type="noConversion"/>
  </si>
  <si>
    <t>Automotive</t>
    <phoneticPr fontId="3" type="noConversion"/>
  </si>
  <si>
    <t>NPVA</t>
    <phoneticPr fontId="3" type="noConversion"/>
  </si>
  <si>
    <t>LCT-10-1031</t>
    <phoneticPr fontId="3" type="noConversion"/>
  </si>
  <si>
    <t>AL-65101</t>
    <phoneticPr fontId="3" type="noConversion"/>
  </si>
  <si>
    <t>723-K1M</t>
    <phoneticPr fontId="3" type="noConversion"/>
  </si>
  <si>
    <r>
      <rPr>
        <sz val="10"/>
        <color theme="1"/>
        <rFont val="細明體"/>
        <family val="3"/>
        <charset val="136"/>
      </rPr>
      <t>車用廣溫</t>
    </r>
    <phoneticPr fontId="3" type="noConversion"/>
  </si>
  <si>
    <t>AA</t>
    <phoneticPr fontId="3" type="noConversion"/>
  </si>
  <si>
    <t>AAS</t>
    <phoneticPr fontId="3" type="noConversion"/>
  </si>
  <si>
    <t>ZCM-5579XX</t>
    <phoneticPr fontId="3" type="noConversion"/>
  </si>
  <si>
    <t>25ms</t>
    <phoneticPr fontId="3" type="noConversion"/>
  </si>
  <si>
    <t>NRB-U973 (0625)</t>
    <phoneticPr fontId="3" type="noConversion"/>
  </si>
  <si>
    <r>
      <t xml:space="preserve">HUD </t>
    </r>
    <r>
      <rPr>
        <sz val="10"/>
        <color theme="1"/>
        <rFont val="細明體"/>
        <family val="3"/>
        <charset val="136"/>
      </rPr>
      <t>提高穿透率</t>
    </r>
    <phoneticPr fontId="3" type="noConversion"/>
  </si>
  <si>
    <t>AA</t>
    <phoneticPr fontId="3" type="noConversion"/>
  </si>
  <si>
    <t>TR3.5</t>
    <phoneticPr fontId="3" type="noConversion"/>
  </si>
  <si>
    <t>AAS</t>
    <phoneticPr fontId="6" type="noConversion"/>
  </si>
  <si>
    <t>LCT-17-218</t>
  </si>
  <si>
    <t>HUD</t>
  </si>
  <si>
    <t>AAS</t>
    <phoneticPr fontId="6" type="noConversion"/>
  </si>
  <si>
    <t>LCT-21-72</t>
    <phoneticPr fontId="3" type="noConversion"/>
  </si>
  <si>
    <t>GTG&lt;4ms</t>
    <phoneticPr fontId="3" type="noConversion"/>
  </si>
  <si>
    <t>VR AR CR up 50%</t>
    <phoneticPr fontId="3" type="noConversion"/>
  </si>
  <si>
    <t>TR2</t>
    <phoneticPr fontId="3" type="noConversion"/>
  </si>
  <si>
    <t>ECB</t>
    <phoneticPr fontId="3" type="noConversion"/>
  </si>
  <si>
    <t>ZCM-5559XX</t>
    <phoneticPr fontId="3" type="noConversion"/>
  </si>
  <si>
    <t>&lt;30ms</t>
    <phoneticPr fontId="3" type="noConversion"/>
  </si>
  <si>
    <t>SE-6414</t>
    <phoneticPr fontId="3" type="noConversion"/>
  </si>
  <si>
    <r>
      <t>NB</t>
    </r>
    <r>
      <rPr>
        <sz val="10"/>
        <color theme="1"/>
        <rFont val="細明體"/>
        <family val="3"/>
        <charset val="136"/>
      </rPr>
      <t>防窺</t>
    </r>
    <r>
      <rPr>
        <sz val="10"/>
        <color theme="1"/>
        <rFont val="Tahoma"/>
        <family val="2"/>
      </rPr>
      <t>LC</t>
    </r>
    <phoneticPr fontId="3" type="noConversion"/>
  </si>
  <si>
    <t>ITI</t>
    <phoneticPr fontId="3" type="noConversion"/>
  </si>
  <si>
    <t>ZCM-5565XX</t>
    <phoneticPr fontId="3" type="noConversion"/>
  </si>
  <si>
    <t>&lt;30ms</t>
    <phoneticPr fontId="3" type="noConversion"/>
  </si>
  <si>
    <r>
      <t>NB</t>
    </r>
    <r>
      <rPr>
        <sz val="10"/>
        <color theme="1"/>
        <rFont val="細明體"/>
        <family val="3"/>
        <charset val="136"/>
      </rPr>
      <t>防窺</t>
    </r>
    <r>
      <rPr>
        <sz val="10"/>
        <color theme="1"/>
        <rFont val="Tahoma"/>
        <family val="2"/>
      </rPr>
      <t>LC</t>
    </r>
    <phoneticPr fontId="3" type="noConversion"/>
  </si>
  <si>
    <t>ITI</t>
    <phoneticPr fontId="3" type="noConversion"/>
  </si>
  <si>
    <t>TR3.5</t>
    <phoneticPr fontId="3" type="noConversion"/>
  </si>
  <si>
    <t>ZCM-5522XX</t>
    <phoneticPr fontId="3" type="noConversion"/>
  </si>
  <si>
    <r>
      <t xml:space="preserve">NB </t>
    </r>
    <r>
      <rPr>
        <sz val="10"/>
        <color theme="1"/>
        <rFont val="細明體"/>
        <family val="3"/>
        <charset val="136"/>
      </rPr>
      <t>低頻</t>
    </r>
    <phoneticPr fontId="3" type="noConversion"/>
  </si>
  <si>
    <t>NBBU</t>
    <phoneticPr fontId="3" type="noConversion"/>
  </si>
  <si>
    <t>v</t>
    <phoneticPr fontId="3" type="noConversion"/>
  </si>
  <si>
    <t>v</t>
    <phoneticPr fontId="3" type="noConversion"/>
  </si>
  <si>
    <t>ZCM-5522XX</t>
    <phoneticPr fontId="3" type="noConversion"/>
  </si>
  <si>
    <t>T6 a-Si</t>
    <phoneticPr fontId="3" type="noConversion"/>
  </si>
  <si>
    <t>NBBU</t>
    <phoneticPr fontId="3" type="noConversion"/>
  </si>
  <si>
    <t>ZCM-5522XX</t>
    <phoneticPr fontId="3" type="noConversion"/>
  </si>
  <si>
    <r>
      <t xml:space="preserve">Gen.1_PA </t>
    </r>
    <r>
      <rPr>
        <sz val="10"/>
        <color indexed="8"/>
        <rFont val="細明體"/>
        <family val="3"/>
        <charset val="136"/>
      </rPr>
      <t>搭</t>
    </r>
    <r>
      <rPr>
        <sz val="10"/>
        <color indexed="8"/>
        <rFont val="Tahoma"/>
        <family val="2"/>
      </rPr>
      <t xml:space="preserve"> </t>
    </r>
    <r>
      <rPr>
        <sz val="10"/>
        <color indexed="8"/>
        <rFont val="細明體"/>
        <family val="3"/>
        <charset val="136"/>
      </rPr>
      <t>低頻</t>
    </r>
    <r>
      <rPr>
        <sz val="10"/>
        <color indexed="8"/>
        <rFont val="Tahoma"/>
        <family val="2"/>
      </rPr>
      <t xml:space="preserve"> </t>
    </r>
    <phoneticPr fontId="3" type="noConversion"/>
  </si>
  <si>
    <t>v</t>
    <phoneticPr fontId="3" type="noConversion"/>
  </si>
  <si>
    <t>BY19-Q22A</t>
    <phoneticPr fontId="3" type="noConversion"/>
  </si>
  <si>
    <r>
      <t xml:space="preserve">Gen.2_PA </t>
    </r>
    <r>
      <rPr>
        <sz val="10"/>
        <color indexed="8"/>
        <rFont val="細明體"/>
        <family val="3"/>
        <charset val="136"/>
      </rPr>
      <t>搭</t>
    </r>
    <r>
      <rPr>
        <sz val="10"/>
        <color indexed="8"/>
        <rFont val="Tahoma"/>
        <family val="2"/>
      </rPr>
      <t xml:space="preserve"> </t>
    </r>
    <r>
      <rPr>
        <sz val="10"/>
        <color indexed="8"/>
        <rFont val="細明體"/>
        <family val="3"/>
        <charset val="136"/>
      </rPr>
      <t>低頻</t>
    </r>
    <r>
      <rPr>
        <sz val="10"/>
        <color indexed="8"/>
        <rFont val="Tahoma"/>
        <family val="2"/>
      </rPr>
      <t xml:space="preserve"> </t>
    </r>
    <phoneticPr fontId="3" type="noConversion"/>
  </si>
  <si>
    <t>NBBU</t>
    <phoneticPr fontId="3" type="noConversion"/>
  </si>
  <si>
    <t>TR3</t>
    <phoneticPr fontId="3" type="noConversion"/>
  </si>
  <si>
    <t>PAB-128G</t>
    <phoneticPr fontId="6" type="noConversion"/>
  </si>
  <si>
    <r>
      <t xml:space="preserve">NRB-W185 </t>
    </r>
    <r>
      <rPr>
        <sz val="10"/>
        <color indexed="8"/>
        <rFont val="細明體"/>
        <family val="3"/>
        <charset val="136"/>
      </rPr>
      <t>色點偏黃改善</t>
    </r>
    <phoneticPr fontId="3" type="noConversion"/>
  </si>
  <si>
    <t>v</t>
    <phoneticPr fontId="3" type="noConversion"/>
  </si>
  <si>
    <t>nLC</t>
    <phoneticPr fontId="3" type="noConversion"/>
  </si>
  <si>
    <t>LCT-13-1386</t>
    <phoneticPr fontId="6" type="noConversion"/>
  </si>
  <si>
    <t>NRB-U238 (5521)</t>
    <phoneticPr fontId="6" type="noConversion"/>
  </si>
  <si>
    <t>Gen.1  nLC</t>
    <phoneticPr fontId="3" type="noConversion"/>
  </si>
  <si>
    <t>NBBU</t>
    <phoneticPr fontId="3" type="noConversion"/>
  </si>
  <si>
    <t>LCT-15-1098</t>
    <phoneticPr fontId="5" type="noConversion"/>
  </si>
  <si>
    <t>TR3</t>
    <phoneticPr fontId="3" type="noConversion"/>
  </si>
  <si>
    <t>AAS</t>
    <phoneticPr fontId="6" type="noConversion"/>
  </si>
  <si>
    <t>LCT-16-1228</t>
    <phoneticPr fontId="3" type="noConversion"/>
  </si>
  <si>
    <t>&lt;25ms</t>
    <phoneticPr fontId="3" type="noConversion"/>
  </si>
  <si>
    <t>Response time 25ms(max)</t>
    <phoneticPr fontId="3" type="noConversion"/>
  </si>
  <si>
    <t>NBBU</t>
    <phoneticPr fontId="3" type="noConversion"/>
  </si>
  <si>
    <t>TR3</t>
    <phoneticPr fontId="3" type="noConversion"/>
  </si>
  <si>
    <t>nLC</t>
    <phoneticPr fontId="3" type="noConversion"/>
  </si>
  <si>
    <t>LCT-19-1113</t>
    <phoneticPr fontId="3" type="noConversion"/>
  </si>
  <si>
    <t>&lt;25ms</t>
    <phoneticPr fontId="3" type="noConversion"/>
  </si>
  <si>
    <t>NBBU</t>
    <phoneticPr fontId="3" type="noConversion"/>
  </si>
  <si>
    <t>LCT-16-1200</t>
    <phoneticPr fontId="6" type="noConversion"/>
  </si>
  <si>
    <t>NRB-U238 (5521)</t>
    <phoneticPr fontId="6" type="noConversion"/>
  </si>
  <si>
    <t>Gen.1 HCR</t>
    <phoneticPr fontId="3" type="noConversion"/>
  </si>
  <si>
    <t>LCT-17-941</t>
    <phoneticPr fontId="3" type="noConversion"/>
  </si>
  <si>
    <t>7ms</t>
    <phoneticPr fontId="3" type="noConversion"/>
  </si>
  <si>
    <t>SE-6414</t>
    <phoneticPr fontId="3" type="noConversion"/>
  </si>
  <si>
    <t>MNT gaming</t>
    <phoneticPr fontId="3" type="noConversion"/>
  </si>
  <si>
    <t>MNTBU</t>
    <phoneticPr fontId="3" type="noConversion"/>
  </si>
  <si>
    <t>v</t>
    <phoneticPr fontId="3" type="noConversion"/>
  </si>
  <si>
    <t>v</t>
    <phoneticPr fontId="3" type="noConversion"/>
  </si>
  <si>
    <t>5ms</t>
    <phoneticPr fontId="3" type="noConversion"/>
  </si>
  <si>
    <t>MNT gaming</t>
    <phoneticPr fontId="3" type="noConversion"/>
  </si>
  <si>
    <t>MNTBU</t>
    <phoneticPr fontId="3" type="noConversion"/>
  </si>
  <si>
    <t>v</t>
    <phoneticPr fontId="3" type="noConversion"/>
  </si>
  <si>
    <t>LCT-17-941</t>
    <phoneticPr fontId="3" type="noConversion"/>
  </si>
  <si>
    <t>7ms</t>
    <phoneticPr fontId="3" type="noConversion"/>
  </si>
  <si>
    <t>NB_PA+高頻需求</t>
    <phoneticPr fontId="3" type="noConversion"/>
  </si>
  <si>
    <t>NBBU</t>
    <phoneticPr fontId="3" type="noConversion"/>
  </si>
  <si>
    <t>7ms</t>
    <phoneticPr fontId="3" type="noConversion"/>
  </si>
  <si>
    <t>NRB-W185(068A)</t>
    <phoneticPr fontId="6" type="noConversion"/>
  </si>
  <si>
    <t>NB_PA+高頻需求</t>
    <phoneticPr fontId="3" type="noConversion"/>
  </si>
  <si>
    <t>LCT-14-603</t>
    <phoneticPr fontId="3" type="noConversion"/>
  </si>
  <si>
    <t>25ms</t>
    <phoneticPr fontId="3" type="noConversion"/>
  </si>
  <si>
    <t>SE-6414</t>
    <phoneticPr fontId="6" type="noConversion"/>
  </si>
  <si>
    <t>for 5M, 5.8M, 6M(解析度)</t>
    <phoneticPr fontId="5" type="noConversion"/>
  </si>
  <si>
    <t>LCT-14-603</t>
    <phoneticPr fontId="3" type="noConversion"/>
  </si>
  <si>
    <t>SE-2023</t>
    <phoneticPr fontId="3" type="noConversion"/>
  </si>
  <si>
    <t>IAVM</t>
    <phoneticPr fontId="3" type="noConversion"/>
  </si>
  <si>
    <t>IPS</t>
    <phoneticPr fontId="3" type="noConversion"/>
  </si>
  <si>
    <t>LCT-13-531</t>
    <phoneticPr fontId="3" type="noConversion"/>
  </si>
  <si>
    <t>SE-2023</t>
    <phoneticPr fontId="3" type="noConversion"/>
  </si>
  <si>
    <t>for 3M, 5M(解析度) 高CR 1500 需求</t>
    <phoneticPr fontId="5" type="noConversion"/>
  </si>
  <si>
    <t>IAVM</t>
    <phoneticPr fontId="3" type="noConversion"/>
  </si>
  <si>
    <t>v</t>
    <phoneticPr fontId="3" type="noConversion"/>
  </si>
  <si>
    <t>nLC</t>
    <phoneticPr fontId="3" type="noConversion"/>
  </si>
  <si>
    <t>LCT-16-1200</t>
    <phoneticPr fontId="6" type="noConversion"/>
  </si>
  <si>
    <t>NRB-U238 (5521)</t>
    <phoneticPr fontId="6" type="noConversion"/>
  </si>
  <si>
    <t>Gen.1 HCR</t>
    <phoneticPr fontId="3" type="noConversion"/>
  </si>
  <si>
    <t>IAVM</t>
    <phoneticPr fontId="3" type="noConversion"/>
  </si>
  <si>
    <t>ZCM-7244XX</t>
    <phoneticPr fontId="6" type="noConversion"/>
  </si>
  <si>
    <t>NRB-U238 (5521)</t>
    <phoneticPr fontId="6" type="noConversion"/>
  </si>
  <si>
    <t>Gen.2 HCR (CR&gt;2500)</t>
    <phoneticPr fontId="3" type="noConversion"/>
  </si>
  <si>
    <t>IAVM</t>
    <phoneticPr fontId="3" type="noConversion"/>
  </si>
  <si>
    <t>7ms</t>
    <phoneticPr fontId="3" type="noConversion"/>
  </si>
  <si>
    <t>723-K1M</t>
    <phoneticPr fontId="6" type="noConversion"/>
  </si>
  <si>
    <t>MNT_PA+高頻需求</t>
    <phoneticPr fontId="3" type="noConversion"/>
  </si>
  <si>
    <t>MNTBU</t>
    <phoneticPr fontId="3" type="noConversion"/>
  </si>
  <si>
    <t>BHR92800</t>
    <phoneticPr fontId="3" type="noConversion"/>
  </si>
  <si>
    <t>15ms</t>
    <phoneticPr fontId="3" type="noConversion"/>
  </si>
  <si>
    <t>MNT_PA需求</t>
    <phoneticPr fontId="3" type="noConversion"/>
  </si>
  <si>
    <t>MNTBU</t>
    <phoneticPr fontId="3" type="noConversion"/>
  </si>
  <si>
    <t>BHR92800</t>
    <phoneticPr fontId="3" type="noConversion"/>
  </si>
  <si>
    <t>SE-6414</t>
    <phoneticPr fontId="6" type="noConversion"/>
  </si>
  <si>
    <t>MNT_PA需求</t>
    <phoneticPr fontId="3" type="noConversion"/>
  </si>
  <si>
    <t>MNTBU</t>
    <phoneticPr fontId="3" type="noConversion"/>
  </si>
  <si>
    <t>v</t>
    <phoneticPr fontId="3" type="noConversion"/>
  </si>
  <si>
    <t>LCT-09-1060</t>
    <phoneticPr fontId="3" type="noConversion"/>
  </si>
  <si>
    <t>SE-6414</t>
    <phoneticPr fontId="6" type="noConversion"/>
  </si>
  <si>
    <t>MNT_PA需求</t>
    <phoneticPr fontId="3" type="noConversion"/>
  </si>
  <si>
    <t>MNTBU</t>
    <phoneticPr fontId="3" type="noConversion"/>
  </si>
  <si>
    <t>ILD821001</t>
    <phoneticPr fontId="3" type="noConversion"/>
  </si>
  <si>
    <t>15ms</t>
    <phoneticPr fontId="3" type="noConversion"/>
  </si>
  <si>
    <t>SE-6414</t>
    <phoneticPr fontId="6" type="noConversion"/>
  </si>
  <si>
    <t>MNT_Cost down</t>
    <phoneticPr fontId="3" type="noConversion"/>
  </si>
  <si>
    <t>MNTBU</t>
    <phoneticPr fontId="3" type="noConversion"/>
  </si>
  <si>
    <t>v</t>
    <phoneticPr fontId="3" type="noConversion"/>
  </si>
  <si>
    <t>SLC20P15L00</t>
    <phoneticPr fontId="3" type="noConversion"/>
  </si>
  <si>
    <t xml:space="preserve"> -15~-20</t>
    <phoneticPr fontId="3" type="noConversion"/>
  </si>
  <si>
    <t>5ms</t>
    <phoneticPr fontId="3" type="noConversion"/>
  </si>
  <si>
    <t>SE-6414</t>
    <phoneticPr fontId="6" type="noConversion"/>
  </si>
  <si>
    <t>MNTBU</t>
    <phoneticPr fontId="3" type="noConversion"/>
  </si>
  <si>
    <t xml:space="preserve">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</si>
</sst>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.0_);[Red]\(0.0\)"/>
    <numFmt numFmtId="177" formatCode="0.0"/>
    <numFmt numFmtId="178" formatCode="0.00000_ "/>
    <numFmt numFmtId="179" formatCode="0.0000"/>
    <numFmt numFmtId="180" formatCode="0.00000"/>
    <numFmt numFmtId="181" formatCode="0.0_ "/>
    <numFmt numFmtId="182" formatCode="0.0000_);[Red]\(0.0000\)"/>
    <numFmt numFmtId="183" formatCode="0.000000"/>
    <numFmt numFmtId="184" formatCode="0.0000_ "/>
  </numFmts>
  <fonts count="32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0"/>
      <color indexed="8"/>
      <name val="Tahoma"/>
      <family val="2"/>
    </font>
    <font>
      <sz val="9"/>
      <name val="新細明體"/>
      <family val="2"/>
      <charset val="136"/>
      <scheme val="minor"/>
    </font>
    <font>
      <b/>
      <sz val="10"/>
      <color indexed="8"/>
      <name val="細明體"/>
      <family val="3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  <scheme val="minor"/>
    </font>
    <font>
      <sz val="10"/>
      <color theme="1"/>
      <name val="Tahoma"/>
      <family val="2"/>
    </font>
    <font>
      <b/>
      <sz val="10"/>
      <color indexed="8"/>
      <name val="Calibri"/>
      <family val="2"/>
    </font>
    <font>
      <b/>
      <sz val="10"/>
      <color indexed="8"/>
      <name val="新細明體"/>
      <family val="1"/>
      <charset val="136"/>
    </font>
    <font>
      <b/>
      <sz val="10"/>
      <color indexed="8"/>
      <name val="Arial Unicode MS"/>
      <family val="2"/>
      <charset val="136"/>
    </font>
    <font>
      <sz val="12"/>
      <color theme="1"/>
      <name val="新細明體"/>
      <family val="1"/>
      <charset val="136"/>
      <scheme val="minor"/>
    </font>
    <font>
      <sz val="10"/>
      <color indexed="8"/>
      <name val="Tahoma"/>
      <family val="2"/>
    </font>
    <font>
      <sz val="10"/>
      <color rgb="FF0000CC"/>
      <name val="Tahoma"/>
      <family val="2"/>
    </font>
    <font>
      <sz val="10"/>
      <color rgb="FF0000FF"/>
      <name val="Tahoma"/>
      <family val="2"/>
    </font>
    <font>
      <sz val="12"/>
      <name val="新細明體"/>
      <family val="1"/>
      <charset val="136"/>
    </font>
    <font>
      <sz val="10"/>
      <name val="Tahoma"/>
      <family val="2"/>
    </font>
    <font>
      <strike/>
      <sz val="10"/>
      <color theme="1"/>
      <name val="Tahoma"/>
      <family val="2"/>
    </font>
    <font>
      <strike/>
      <sz val="10"/>
      <name val="Tahoma"/>
      <family val="2"/>
    </font>
    <font>
      <strike/>
      <sz val="10"/>
      <color rgb="FF0000FF"/>
      <name val="Tahoma"/>
      <family val="2"/>
    </font>
    <font>
      <sz val="10"/>
      <color indexed="8"/>
      <name val="細明體"/>
      <family val="3"/>
      <charset val="136"/>
    </font>
    <font>
      <sz val="10"/>
      <name val="Arial"/>
      <family val="2"/>
    </font>
    <font>
      <sz val="10"/>
      <name val="Tahoma"/>
      <family val="2"/>
      <charset val="136"/>
    </font>
    <font>
      <sz val="10"/>
      <color theme="1"/>
      <name val="細明體"/>
      <family val="3"/>
      <charset val="136"/>
    </font>
    <font>
      <sz val="10"/>
      <color rgb="FFFF0000"/>
      <name val="Tahoma"/>
      <family val="2"/>
    </font>
    <font>
      <sz val="10"/>
      <color rgb="FFFF0000"/>
      <name val="微軟正黑體"/>
      <family val="2"/>
      <charset val="136"/>
    </font>
    <font>
      <b/>
      <sz val="10"/>
      <color rgb="FFFF0000"/>
      <name val="細明體"/>
      <family val="3"/>
      <charset val="136"/>
    </font>
    <font>
      <sz val="10"/>
      <color rgb="FFFF0000"/>
      <name val="Arial Unicode MS"/>
      <family val="2"/>
      <charset val="136"/>
    </font>
    <font>
      <sz val="10"/>
      <color theme="1"/>
      <name val="微軟正黑體"/>
      <family val="2"/>
      <charset val="136"/>
    </font>
    <font>
      <sz val="10"/>
      <name val="細明體"/>
      <family val="3"/>
      <charset val="136"/>
    </font>
    <font>
      <sz val="10"/>
      <name val="Arial Unicode MS"/>
      <family val="2"/>
      <charset val="136"/>
    </font>
    <font>
      <b/>
      <sz val="10"/>
      <name val="Arial Unicode MS"/>
      <family val="2"/>
      <charset val="136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0" fontId="11" fillId="0" borderId="0">
      <alignment vertical="center"/>
    </xf>
    <xf numFmtId="0" fontId="15" fillId="0" borderId="0"/>
    <xf numFmtId="0" fontId="21" fillId="0" borderId="0"/>
    <xf numFmtId="0" fontId="1" fillId="0" borderId="0">
      <alignment vertical="center"/>
    </xf>
  </cellStyleXfs>
  <cellXfs count="50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vertical="center" wrapText="1"/>
    </xf>
    <xf numFmtId="176" fontId="2" fillId="0" borderId="3" xfId="0" applyNumberFormat="1" applyFont="1" applyFill="1" applyBorder="1" applyAlignment="1">
      <alignment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176" fontId="2" fillId="0" borderId="5" xfId="0" applyNumberFormat="1" applyFont="1" applyFill="1" applyBorder="1" applyAlignment="1">
      <alignment horizontal="center" vertical="center" wrapText="1"/>
    </xf>
    <xf numFmtId="0" fontId="12" fillId="0" borderId="5" xfId="1" applyFont="1" applyFill="1" applyBorder="1" applyAlignment="1">
      <alignment horizontal="center" vertical="center" wrapText="1"/>
    </xf>
    <xf numFmtId="0" fontId="13" fillId="0" borderId="5" xfId="1" applyFont="1" applyFill="1" applyBorder="1" applyAlignment="1">
      <alignment horizontal="center" vertical="center" wrapText="1"/>
    </xf>
    <xf numFmtId="177" fontId="12" fillId="0" borderId="5" xfId="1" applyNumberFormat="1" applyFont="1" applyFill="1" applyBorder="1" applyAlignment="1">
      <alignment horizontal="center" vertical="center" wrapText="1"/>
    </xf>
    <xf numFmtId="178" fontId="12" fillId="0" borderId="5" xfId="1" applyNumberFormat="1" applyFont="1" applyFill="1" applyBorder="1" applyAlignment="1">
      <alignment horizontal="center" vertical="center" wrapText="1"/>
    </xf>
    <xf numFmtId="0" fontId="7" fillId="0" borderId="5" xfId="1" applyFont="1" applyFill="1" applyBorder="1" applyAlignment="1">
      <alignment horizontal="center" vertical="center" wrapText="1"/>
    </xf>
    <xf numFmtId="179" fontId="12" fillId="0" borderId="5" xfId="1" applyNumberFormat="1" applyFont="1" applyFill="1" applyBorder="1" applyAlignment="1">
      <alignment horizontal="center" vertical="center" wrapText="1"/>
    </xf>
    <xf numFmtId="0" fontId="14" fillId="0" borderId="5" xfId="1" applyFont="1" applyFill="1" applyBorder="1" applyAlignment="1">
      <alignment horizontal="center" vertical="center" wrapText="1"/>
    </xf>
    <xf numFmtId="0" fontId="7" fillId="0" borderId="5" xfId="2" applyFont="1" applyFill="1" applyBorder="1" applyAlignment="1">
      <alignment horizontal="center" vertical="center" wrapText="1"/>
    </xf>
    <xf numFmtId="180" fontId="12" fillId="0" borderId="5" xfId="1" applyNumberFormat="1" applyFont="1" applyFill="1" applyBorder="1" applyAlignment="1">
      <alignment horizontal="center" vertical="center" wrapText="1"/>
    </xf>
    <xf numFmtId="181" fontId="12" fillId="0" borderId="5" xfId="1" applyNumberFormat="1" applyFont="1" applyFill="1" applyBorder="1" applyAlignment="1">
      <alignment horizontal="center" vertical="center" wrapText="1"/>
    </xf>
    <xf numFmtId="0" fontId="16" fillId="0" borderId="5" xfId="1" applyFont="1" applyFill="1" applyBorder="1" applyAlignment="1">
      <alignment horizontal="center" vertical="center" wrapText="1"/>
    </xf>
    <xf numFmtId="0" fontId="17" fillId="0" borderId="5" xfId="1" applyFont="1" applyFill="1" applyBorder="1" applyAlignment="1">
      <alignment horizontal="center" vertical="center" wrapText="1"/>
    </xf>
    <xf numFmtId="0" fontId="18" fillId="0" borderId="5" xfId="1" applyFont="1" applyFill="1" applyBorder="1" applyAlignment="1">
      <alignment horizontal="center" vertical="center" wrapText="1"/>
    </xf>
    <xf numFmtId="0" fontId="19" fillId="0" borderId="5" xfId="1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176" fontId="7" fillId="0" borderId="5" xfId="0" applyNumberFormat="1" applyFont="1" applyFill="1" applyBorder="1" applyAlignment="1">
      <alignment horizontal="center" vertical="center" wrapText="1"/>
    </xf>
    <xf numFmtId="177" fontId="7" fillId="0" borderId="5" xfId="0" applyNumberFormat="1" applyFont="1" applyFill="1" applyBorder="1" applyAlignment="1">
      <alignment horizontal="center" vertical="center" wrapText="1"/>
    </xf>
    <xf numFmtId="179" fontId="7" fillId="0" borderId="5" xfId="0" applyNumberFormat="1" applyFont="1" applyFill="1" applyBorder="1" applyAlignment="1">
      <alignment horizontal="center" vertical="center" wrapText="1"/>
    </xf>
    <xf numFmtId="182" fontId="22" fillId="0" borderId="5" xfId="3" applyNumberFormat="1" applyFont="1" applyFill="1" applyBorder="1" applyAlignment="1">
      <alignment horizontal="center" vertical="center" wrapText="1"/>
    </xf>
    <xf numFmtId="176" fontId="12" fillId="0" borderId="5" xfId="1" applyNumberFormat="1" applyFont="1" applyFill="1" applyBorder="1" applyAlignment="1">
      <alignment horizontal="center" vertical="center" wrapText="1"/>
    </xf>
    <xf numFmtId="183" fontId="12" fillId="0" borderId="5" xfId="1" applyNumberFormat="1" applyFont="1" applyFill="1" applyBorder="1" applyAlignment="1">
      <alignment horizontal="center" vertical="center" wrapText="1"/>
    </xf>
    <xf numFmtId="0" fontId="7" fillId="0" borderId="0" xfId="0" applyFont="1" applyFill="1" applyAlignment="1">
      <alignment vertical="center" wrapText="1"/>
    </xf>
    <xf numFmtId="0" fontId="24" fillId="0" borderId="5" xfId="1" applyFont="1" applyFill="1" applyBorder="1" applyAlignment="1">
      <alignment horizontal="center" vertical="center" wrapText="1"/>
    </xf>
    <xf numFmtId="0" fontId="25" fillId="0" borderId="5" xfId="0" applyFont="1" applyFill="1" applyBorder="1" applyAlignment="1">
      <alignment horizontal="center" vertical="center"/>
    </xf>
    <xf numFmtId="0" fontId="24" fillId="0" borderId="5" xfId="0" applyFont="1" applyFill="1" applyBorder="1" applyAlignment="1">
      <alignment horizontal="center" vertical="center" wrapText="1"/>
    </xf>
    <xf numFmtId="0" fontId="26" fillId="0" borderId="5" xfId="0" applyFont="1" applyFill="1" applyBorder="1" applyAlignment="1">
      <alignment horizontal="center" vertical="center" wrapText="1"/>
    </xf>
    <xf numFmtId="182" fontId="27" fillId="0" borderId="5" xfId="4" applyNumberFormat="1" applyFont="1" applyFill="1" applyBorder="1" applyAlignment="1">
      <alignment horizontal="center" vertical="center" wrapText="1"/>
    </xf>
    <xf numFmtId="0" fontId="24" fillId="0" borderId="0" xfId="0" applyFont="1" applyFill="1" applyAlignment="1">
      <alignment horizontal="center" vertical="center" wrapText="1"/>
    </xf>
    <xf numFmtId="0" fontId="24" fillId="0" borderId="0" xfId="0" applyFont="1" applyFill="1" applyAlignment="1">
      <alignment vertical="center" wrapText="1"/>
    </xf>
    <xf numFmtId="0" fontId="28" fillId="0" borderId="5" xfId="0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center" vertical="center" wrapText="1"/>
    </xf>
    <xf numFmtId="182" fontId="30" fillId="0" borderId="5" xfId="4" applyNumberFormat="1" applyFont="1" applyFill="1" applyBorder="1" applyAlignment="1">
      <alignment horizontal="center" vertical="center" wrapText="1"/>
    </xf>
    <xf numFmtId="0" fontId="21" fillId="0" borderId="5" xfId="0" applyFont="1" applyFill="1" applyBorder="1" applyAlignment="1">
      <alignment horizontal="center" vertical="center" wrapText="1"/>
    </xf>
    <xf numFmtId="184" fontId="31" fillId="0" borderId="5" xfId="4" applyNumberFormat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vertical="center" wrapText="1"/>
    </xf>
    <xf numFmtId="176" fontId="7" fillId="0" borderId="0" xfId="0" applyNumberFormat="1" applyFont="1" applyFill="1" applyAlignment="1">
      <alignment horizontal="center" vertical="center" wrapText="1"/>
    </xf>
  </cellXfs>
  <cellStyles count="5">
    <cellStyle name="一般" xfId="0" builtinId="0"/>
    <cellStyle name="一般 2" xfId="1"/>
    <cellStyle name="一般 2 2" xfId="2"/>
    <cellStyle name="一般 7" xfId="4"/>
    <cellStyle name="一般_Sheet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M80"/>
  <sheetViews>
    <sheetView tabSelected="1" view="pageBreakPreview" zoomScale="85" zoomScaleNormal="85" zoomScaleSheetLayoutView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K7" sqref="K7"/>
    </sheetView>
  </sheetViews>
  <sheetFormatPr defaultRowHeight="12.75"/>
  <cols>
    <col min="1" max="1" width="9.875" style="9" customWidth="1"/>
    <col min="2" max="2" width="9.75" style="9" customWidth="1"/>
    <col min="3" max="3" width="15.625" style="9" bestFit="1" customWidth="1"/>
    <col min="4" max="4" width="10.625" style="9" bestFit="1" customWidth="1"/>
    <col min="5" max="5" width="8.375" style="9" customWidth="1"/>
    <col min="6" max="6" width="10" style="9" bestFit="1" customWidth="1"/>
    <col min="7" max="7" width="10.125" style="9" customWidth="1"/>
    <col min="8" max="11" width="10.5" style="9" customWidth="1"/>
    <col min="12" max="13" width="11.25" style="9" customWidth="1"/>
    <col min="14" max="14" width="11.5" style="9" bestFit="1" customWidth="1"/>
    <col min="15" max="16" width="10.375" style="9" customWidth="1"/>
    <col min="17" max="17" width="12.75" style="9" customWidth="1"/>
    <col min="18" max="18" width="11.25" style="49" bestFit="1" customWidth="1"/>
    <col min="19" max="19" width="10.875" style="9" customWidth="1"/>
    <col min="20" max="20" width="15.375" style="9" customWidth="1"/>
    <col min="21" max="21" width="13.25" style="9" customWidth="1"/>
    <col min="22" max="22" width="34.5" style="9" customWidth="1"/>
    <col min="23" max="23" width="13.25" style="9" customWidth="1"/>
    <col min="24" max="24" width="16" style="9" customWidth="1"/>
    <col min="25" max="32" width="10.625" style="9" customWidth="1"/>
    <col min="33" max="36" width="8.5" style="9" customWidth="1"/>
    <col min="37" max="38" width="8.5" style="9" bestFit="1" customWidth="1"/>
    <col min="39" max="39" width="9" style="9"/>
    <col min="40" max="16384" width="9" style="35"/>
  </cols>
  <sheetData>
    <row r="1" spans="1:38" ht="20.100000000000001" customHeight="1">
      <c r="A1" s="1"/>
      <c r="B1" s="1"/>
      <c r="C1" s="1"/>
      <c r="D1" s="2"/>
      <c r="E1" s="3"/>
      <c r="F1" s="3"/>
      <c r="G1" s="3"/>
      <c r="H1" s="3"/>
      <c r="I1" s="3"/>
      <c r="J1" s="3"/>
      <c r="K1" s="3"/>
      <c r="L1" s="3"/>
      <c r="M1" s="3"/>
      <c r="N1" s="4"/>
      <c r="O1" s="5"/>
      <c r="P1" s="6"/>
      <c r="Q1" s="6"/>
      <c r="R1" s="7"/>
      <c r="S1" s="6"/>
      <c r="T1" s="8" t="s">
        <v>0</v>
      </c>
      <c r="U1" s="8"/>
      <c r="V1" s="1"/>
      <c r="W1" s="1"/>
      <c r="X1" s="1"/>
      <c r="Y1" s="2" t="s">
        <v>1</v>
      </c>
      <c r="Z1" s="3"/>
      <c r="AA1" s="3"/>
      <c r="AB1" s="3"/>
      <c r="AC1" s="3"/>
      <c r="AD1" s="3"/>
      <c r="AE1" s="3"/>
      <c r="AF1" s="3"/>
      <c r="AG1" s="3"/>
      <c r="AH1" s="3"/>
      <c r="AI1" s="3"/>
      <c r="AJ1" s="4"/>
      <c r="AK1" s="8" t="s">
        <v>2</v>
      </c>
      <c r="AL1" s="8"/>
    </row>
    <row r="2" spans="1:38" ht="39" customHeight="1">
      <c r="A2" s="1" t="s">
        <v>3</v>
      </c>
      <c r="B2" s="1" t="s">
        <v>4</v>
      </c>
      <c r="C2" s="1" t="s">
        <v>5</v>
      </c>
      <c r="D2" s="10" t="s">
        <v>6</v>
      </c>
      <c r="E2" s="10" t="s">
        <v>7</v>
      </c>
      <c r="F2" s="10" t="s">
        <v>8</v>
      </c>
      <c r="G2" s="10" t="s">
        <v>9</v>
      </c>
      <c r="H2" s="10" t="s">
        <v>10</v>
      </c>
      <c r="I2" s="11" t="s">
        <v>11</v>
      </c>
      <c r="J2" s="11" t="s">
        <v>12</v>
      </c>
      <c r="K2" s="11" t="s">
        <v>13</v>
      </c>
      <c r="L2" s="10" t="s">
        <v>14</v>
      </c>
      <c r="M2" s="10" t="s">
        <v>15</v>
      </c>
      <c r="N2" s="10" t="s">
        <v>16</v>
      </c>
      <c r="O2" s="10" t="s">
        <v>17</v>
      </c>
      <c r="P2" s="10" t="s">
        <v>18</v>
      </c>
      <c r="Q2" s="10" t="s">
        <v>19</v>
      </c>
      <c r="R2" s="12" t="s">
        <v>20</v>
      </c>
      <c r="S2" s="10" t="s">
        <v>21</v>
      </c>
      <c r="T2" s="10" t="s">
        <v>22</v>
      </c>
      <c r="U2" s="10" t="s">
        <v>23</v>
      </c>
      <c r="V2" s="1" t="s">
        <v>24</v>
      </c>
      <c r="W2" s="1" t="s">
        <v>25</v>
      </c>
      <c r="X2" s="1" t="s">
        <v>26</v>
      </c>
      <c r="Y2" s="10" t="s">
        <v>27</v>
      </c>
      <c r="Z2" s="10" t="s">
        <v>28</v>
      </c>
      <c r="AA2" s="10" t="s">
        <v>29</v>
      </c>
      <c r="AB2" s="10" t="s">
        <v>30</v>
      </c>
      <c r="AC2" s="10" t="s">
        <v>31</v>
      </c>
      <c r="AD2" s="10" t="s">
        <v>32</v>
      </c>
      <c r="AE2" s="10" t="s">
        <v>33</v>
      </c>
      <c r="AF2" s="10" t="s">
        <v>34</v>
      </c>
      <c r="AG2" s="10" t="s">
        <v>35</v>
      </c>
      <c r="AH2" s="10" t="s">
        <v>36</v>
      </c>
      <c r="AI2" s="10" t="s">
        <v>37</v>
      </c>
      <c r="AJ2" s="10" t="s">
        <v>38</v>
      </c>
      <c r="AK2" s="10" t="s">
        <v>39</v>
      </c>
      <c r="AL2" s="10" t="s">
        <v>40</v>
      </c>
    </row>
    <row r="3" spans="1:38" ht="18" customHeight="1">
      <c r="A3" s="13" t="s">
        <v>41</v>
      </c>
      <c r="B3" s="13" t="s">
        <v>42</v>
      </c>
      <c r="C3" s="14" t="s">
        <v>43</v>
      </c>
      <c r="D3" s="13">
        <v>77.5</v>
      </c>
      <c r="E3" s="13">
        <v>-30</v>
      </c>
      <c r="F3" s="13">
        <v>1.6496999999999999</v>
      </c>
      <c r="G3" s="13">
        <v>1.5009999999999999</v>
      </c>
      <c r="H3" s="13">
        <f>F3-G3</f>
        <v>0.14870000000000005</v>
      </c>
      <c r="I3" s="13"/>
      <c r="J3" s="13"/>
      <c r="K3" s="13"/>
      <c r="L3" s="13">
        <v>13.3</v>
      </c>
      <c r="M3" s="13">
        <f>L3/2</f>
        <v>6.65</v>
      </c>
      <c r="N3" s="13">
        <v>13.2</v>
      </c>
      <c r="O3" s="15">
        <v>2</v>
      </c>
      <c r="P3" s="13">
        <f>H3*O3*1000</f>
        <v>297.40000000000009</v>
      </c>
      <c r="Q3" s="16">
        <f t="shared" ref="Q3:Q68" si="0">(H3*(F3+G3))^2/((L3+M3+N3)/3)</f>
        <v>1.986432284277178E-2</v>
      </c>
      <c r="R3" s="15">
        <v>5</v>
      </c>
      <c r="S3" s="13" t="s">
        <v>44</v>
      </c>
      <c r="T3" s="14" t="s">
        <v>45</v>
      </c>
      <c r="U3" s="14" t="s">
        <v>46</v>
      </c>
      <c r="V3" s="13" t="s">
        <v>47</v>
      </c>
      <c r="W3" s="13"/>
      <c r="X3" s="13" t="s">
        <v>48</v>
      </c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 t="s">
        <v>49</v>
      </c>
      <c r="AL3" s="17"/>
    </row>
    <row r="4" spans="1:38" ht="18" customHeight="1">
      <c r="A4" s="13" t="s">
        <v>50</v>
      </c>
      <c r="B4" s="13" t="s">
        <v>51</v>
      </c>
      <c r="C4" s="14" t="s">
        <v>52</v>
      </c>
      <c r="D4" s="13">
        <v>78.2</v>
      </c>
      <c r="E4" s="13">
        <v>-30</v>
      </c>
      <c r="F4" s="18">
        <v>1.5795999999999999</v>
      </c>
      <c r="G4" s="18">
        <v>1.4802999999999999</v>
      </c>
      <c r="H4" s="18">
        <f t="shared" ref="H4:H68" si="1">F4-G4</f>
        <v>9.9299999999999944E-2</v>
      </c>
      <c r="I4" s="18"/>
      <c r="J4" s="18"/>
      <c r="K4" s="18"/>
      <c r="L4" s="13">
        <v>12.8</v>
      </c>
      <c r="M4" s="13">
        <v>6.4</v>
      </c>
      <c r="N4" s="13">
        <v>14.5</v>
      </c>
      <c r="O4" s="13">
        <v>3.2</v>
      </c>
      <c r="P4" s="13">
        <f t="shared" ref="P4:P20" si="2">H4*O4*1000</f>
        <v>317.75999999999982</v>
      </c>
      <c r="Q4" s="16">
        <f t="shared" si="0"/>
        <v>8.2187225201238671E-3</v>
      </c>
      <c r="R4" s="13">
        <v>5</v>
      </c>
      <c r="S4" s="13" t="s">
        <v>53</v>
      </c>
      <c r="T4" s="14" t="s">
        <v>45</v>
      </c>
      <c r="U4" s="14" t="s">
        <v>54</v>
      </c>
      <c r="V4" s="13" t="s">
        <v>55</v>
      </c>
      <c r="W4" s="13" t="s">
        <v>56</v>
      </c>
      <c r="X4" s="13" t="s">
        <v>57</v>
      </c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 t="s">
        <v>58</v>
      </c>
    </row>
    <row r="5" spans="1:38" ht="18" customHeight="1">
      <c r="A5" s="13" t="s">
        <v>59</v>
      </c>
      <c r="B5" s="13" t="s">
        <v>60</v>
      </c>
      <c r="C5" s="14" t="s">
        <v>61</v>
      </c>
      <c r="D5" s="13">
        <v>79.400000000000006</v>
      </c>
      <c r="E5" s="13">
        <v>-30</v>
      </c>
      <c r="F5" s="18">
        <v>1.5925</v>
      </c>
      <c r="G5" s="18">
        <v>1.4858</v>
      </c>
      <c r="H5" s="18">
        <f t="shared" si="1"/>
        <v>0.10670000000000002</v>
      </c>
      <c r="I5" s="18"/>
      <c r="J5" s="18"/>
      <c r="K5" s="18"/>
      <c r="L5" s="13">
        <v>14.6</v>
      </c>
      <c r="M5" s="13">
        <v>7.3</v>
      </c>
      <c r="N5" s="13">
        <v>15.2</v>
      </c>
      <c r="O5" s="15">
        <v>3</v>
      </c>
      <c r="P5" s="13">
        <f t="shared" si="2"/>
        <v>320.10000000000002</v>
      </c>
      <c r="Q5" s="16">
        <f t="shared" si="0"/>
        <v>8.7236466978640528E-3</v>
      </c>
      <c r="R5" s="13">
        <v>5</v>
      </c>
      <c r="S5" s="13" t="s">
        <v>62</v>
      </c>
      <c r="T5" s="14" t="s">
        <v>63</v>
      </c>
      <c r="U5" s="14" t="s">
        <v>64</v>
      </c>
      <c r="V5" s="13" t="s">
        <v>65</v>
      </c>
      <c r="W5" s="13" t="s">
        <v>56</v>
      </c>
      <c r="X5" s="13" t="s">
        <v>48</v>
      </c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</row>
    <row r="6" spans="1:38" ht="18" customHeight="1">
      <c r="A6" s="13" t="s">
        <v>59</v>
      </c>
      <c r="B6" s="13" t="s">
        <v>66</v>
      </c>
      <c r="C6" s="14" t="s">
        <v>67</v>
      </c>
      <c r="D6" s="13">
        <v>80</v>
      </c>
      <c r="E6" s="13">
        <v>-30</v>
      </c>
      <c r="F6" s="18">
        <v>1.5794999999999999</v>
      </c>
      <c r="G6" s="18">
        <v>1.4775</v>
      </c>
      <c r="H6" s="18">
        <f t="shared" si="1"/>
        <v>0.10199999999999987</v>
      </c>
      <c r="I6" s="18"/>
      <c r="J6" s="18"/>
      <c r="K6" s="18"/>
      <c r="L6" s="13">
        <v>11.2</v>
      </c>
      <c r="M6" s="13">
        <f>L6/2</f>
        <v>5.6</v>
      </c>
      <c r="N6" s="13">
        <v>12.8</v>
      </c>
      <c r="O6" s="13">
        <v>3.25</v>
      </c>
      <c r="P6" s="13">
        <f t="shared" si="2"/>
        <v>331.49999999999955</v>
      </c>
      <c r="Q6" s="16">
        <f t="shared" si="0"/>
        <v>9.8541862090540302E-3</v>
      </c>
      <c r="R6" s="13">
        <v>5</v>
      </c>
      <c r="S6" s="13" t="s">
        <v>68</v>
      </c>
      <c r="T6" s="14" t="s">
        <v>69</v>
      </c>
      <c r="U6" s="14" t="s">
        <v>46</v>
      </c>
      <c r="V6" s="13" t="s">
        <v>70</v>
      </c>
      <c r="W6" s="13"/>
      <c r="X6" s="13" t="s">
        <v>71</v>
      </c>
      <c r="Y6" s="17"/>
      <c r="Z6" s="17"/>
      <c r="AA6" s="17"/>
      <c r="AB6" s="17"/>
      <c r="AC6" s="17" t="s">
        <v>72</v>
      </c>
      <c r="AD6" s="17"/>
      <c r="AE6" s="17"/>
      <c r="AF6" s="17"/>
      <c r="AG6" s="17"/>
      <c r="AH6" s="17"/>
      <c r="AI6" s="17"/>
      <c r="AJ6" s="17"/>
      <c r="AK6" s="19"/>
      <c r="AL6" s="17"/>
    </row>
    <row r="7" spans="1:38" ht="18" customHeight="1">
      <c r="A7" s="13" t="s">
        <v>59</v>
      </c>
      <c r="B7" s="13" t="s">
        <v>66</v>
      </c>
      <c r="C7" s="14" t="s">
        <v>73</v>
      </c>
      <c r="D7" s="13">
        <v>80</v>
      </c>
      <c r="E7" s="13">
        <v>-30</v>
      </c>
      <c r="F7" s="18">
        <v>1.5794999999999999</v>
      </c>
      <c r="G7" s="18">
        <v>1.4775</v>
      </c>
      <c r="H7" s="18">
        <f t="shared" si="1"/>
        <v>0.10199999999999987</v>
      </c>
      <c r="I7" s="18"/>
      <c r="J7" s="18"/>
      <c r="K7" s="18"/>
      <c r="L7" s="13">
        <v>11.2</v>
      </c>
      <c r="M7" s="13">
        <f>L7/2</f>
        <v>5.6</v>
      </c>
      <c r="N7" s="13">
        <v>12.8</v>
      </c>
      <c r="O7" s="13">
        <v>3.25</v>
      </c>
      <c r="P7" s="13">
        <f t="shared" si="2"/>
        <v>331.49999999999955</v>
      </c>
      <c r="Q7" s="16">
        <f t="shared" si="0"/>
        <v>9.8541862090540302E-3</v>
      </c>
      <c r="R7" s="13">
        <v>5</v>
      </c>
      <c r="S7" s="13" t="s">
        <v>68</v>
      </c>
      <c r="T7" s="14" t="s">
        <v>74</v>
      </c>
      <c r="U7" s="14" t="s">
        <v>46</v>
      </c>
      <c r="V7" s="13" t="s">
        <v>75</v>
      </c>
      <c r="W7" s="13"/>
      <c r="X7" s="13" t="s">
        <v>48</v>
      </c>
      <c r="Y7" s="17"/>
      <c r="Z7" s="17"/>
      <c r="AA7" s="17"/>
      <c r="AB7" s="17"/>
      <c r="AC7" s="17"/>
      <c r="AD7" s="17"/>
      <c r="AE7" s="17"/>
      <c r="AF7" s="17"/>
      <c r="AG7" s="17"/>
      <c r="AH7" s="17" t="s">
        <v>56</v>
      </c>
      <c r="AI7" s="17"/>
      <c r="AJ7" s="17"/>
      <c r="AK7" s="19"/>
      <c r="AL7" s="17"/>
    </row>
    <row r="8" spans="1:38" ht="18" customHeight="1">
      <c r="A8" s="13" t="s">
        <v>50</v>
      </c>
      <c r="B8" s="13" t="s">
        <v>51</v>
      </c>
      <c r="C8" s="14" t="s">
        <v>76</v>
      </c>
      <c r="D8" s="13">
        <v>80</v>
      </c>
      <c r="E8" s="13">
        <v>-30</v>
      </c>
      <c r="F8" s="18">
        <v>1.5860000000000001</v>
      </c>
      <c r="G8" s="18">
        <v>1.486</v>
      </c>
      <c r="H8" s="18">
        <f t="shared" si="1"/>
        <v>0.10000000000000009</v>
      </c>
      <c r="I8" s="18"/>
      <c r="J8" s="18"/>
      <c r="K8" s="18"/>
      <c r="L8" s="13">
        <v>15.2</v>
      </c>
      <c r="M8" s="13">
        <f>L8/2</f>
        <v>7.6</v>
      </c>
      <c r="N8" s="13">
        <v>14.7</v>
      </c>
      <c r="O8" s="13">
        <v>3.2</v>
      </c>
      <c r="P8" s="13">
        <f t="shared" si="2"/>
        <v>320.00000000000028</v>
      </c>
      <c r="Q8" s="16">
        <f t="shared" si="0"/>
        <v>7.5497472000000156E-3</v>
      </c>
      <c r="R8" s="13">
        <v>5</v>
      </c>
      <c r="S8" s="13" t="s">
        <v>77</v>
      </c>
      <c r="T8" s="14" t="s">
        <v>45</v>
      </c>
      <c r="U8" s="14" t="s">
        <v>54</v>
      </c>
      <c r="V8" s="13" t="s">
        <v>55</v>
      </c>
      <c r="W8" s="13"/>
      <c r="X8" s="13" t="s">
        <v>78</v>
      </c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 t="s">
        <v>79</v>
      </c>
    </row>
    <row r="9" spans="1:38" ht="18" customHeight="1">
      <c r="A9" s="13" t="s">
        <v>59</v>
      </c>
      <c r="B9" s="13" t="s">
        <v>80</v>
      </c>
      <c r="C9" s="14" t="s">
        <v>81</v>
      </c>
      <c r="D9" s="13">
        <v>80</v>
      </c>
      <c r="E9" s="13">
        <v>-30</v>
      </c>
      <c r="F9" s="18">
        <v>1.5895999999999999</v>
      </c>
      <c r="G9" s="18">
        <v>1.4856</v>
      </c>
      <c r="H9" s="18">
        <f t="shared" si="1"/>
        <v>0.10399999999999987</v>
      </c>
      <c r="I9" s="18"/>
      <c r="J9" s="18"/>
      <c r="K9" s="18"/>
      <c r="L9" s="13">
        <v>14.76</v>
      </c>
      <c r="M9" s="13">
        <v>7.38</v>
      </c>
      <c r="N9" s="13">
        <v>15.6</v>
      </c>
      <c r="O9" s="13">
        <v>3.1</v>
      </c>
      <c r="P9" s="13">
        <f t="shared" si="2"/>
        <v>322.39999999999964</v>
      </c>
      <c r="Q9" s="16">
        <f t="shared" si="0"/>
        <v>8.1307904700031585E-3</v>
      </c>
      <c r="R9" s="13">
        <v>5</v>
      </c>
      <c r="S9" s="13" t="s">
        <v>53</v>
      </c>
      <c r="T9" s="14" t="s">
        <v>63</v>
      </c>
      <c r="U9" s="14" t="s">
        <v>82</v>
      </c>
      <c r="V9" s="13" t="s">
        <v>83</v>
      </c>
      <c r="W9" s="13" t="s">
        <v>84</v>
      </c>
      <c r="X9" s="13" t="s">
        <v>78</v>
      </c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 t="s">
        <v>85</v>
      </c>
      <c r="AJ9" s="17"/>
      <c r="AK9" s="17"/>
      <c r="AL9" s="17"/>
    </row>
    <row r="10" spans="1:38" ht="18" customHeight="1">
      <c r="A10" s="13" t="s">
        <v>59</v>
      </c>
      <c r="B10" s="13" t="s">
        <v>80</v>
      </c>
      <c r="C10" s="14" t="s">
        <v>86</v>
      </c>
      <c r="D10" s="13">
        <v>81.599999999999994</v>
      </c>
      <c r="E10" s="13">
        <v>-30</v>
      </c>
      <c r="F10" s="18">
        <v>1.6028</v>
      </c>
      <c r="G10" s="18">
        <v>1.4877</v>
      </c>
      <c r="H10" s="18">
        <f t="shared" si="1"/>
        <v>0.11509999999999998</v>
      </c>
      <c r="I10" s="18"/>
      <c r="J10" s="18"/>
      <c r="K10" s="18"/>
      <c r="L10" s="13">
        <v>17</v>
      </c>
      <c r="M10" s="13">
        <v>8.5</v>
      </c>
      <c r="N10" s="13">
        <v>15</v>
      </c>
      <c r="O10" s="13">
        <v>2.8</v>
      </c>
      <c r="P10" s="13">
        <f t="shared" si="2"/>
        <v>322.27999999999992</v>
      </c>
      <c r="Q10" s="16">
        <f t="shared" si="0"/>
        <v>9.3729084402890718E-3</v>
      </c>
      <c r="R10" s="13">
        <v>5</v>
      </c>
      <c r="S10" s="13" t="s">
        <v>62</v>
      </c>
      <c r="T10" s="14" t="s">
        <v>63</v>
      </c>
      <c r="U10" s="14" t="s">
        <v>64</v>
      </c>
      <c r="V10" s="13" t="s">
        <v>87</v>
      </c>
      <c r="W10" s="13" t="s">
        <v>84</v>
      </c>
      <c r="X10" s="13" t="s">
        <v>78</v>
      </c>
      <c r="Y10" s="17"/>
      <c r="Z10" s="17"/>
      <c r="AA10" s="17"/>
      <c r="AB10" s="17"/>
      <c r="AC10" s="17"/>
      <c r="AD10" s="17"/>
      <c r="AE10" s="17"/>
      <c r="AF10" s="17"/>
      <c r="AG10" s="17"/>
      <c r="AH10" s="17" t="s">
        <v>84</v>
      </c>
      <c r="AI10" s="17" t="s">
        <v>84</v>
      </c>
      <c r="AJ10" s="17"/>
      <c r="AK10" s="17" t="s">
        <v>88</v>
      </c>
      <c r="AL10" s="17" t="s">
        <v>84</v>
      </c>
    </row>
    <row r="11" spans="1:38" ht="18" customHeight="1">
      <c r="A11" s="13" t="s">
        <v>59</v>
      </c>
      <c r="B11" s="13" t="s">
        <v>80</v>
      </c>
      <c r="C11" s="14" t="s">
        <v>89</v>
      </c>
      <c r="D11" s="13">
        <v>84.5</v>
      </c>
      <c r="E11" s="13">
        <v>-30</v>
      </c>
      <c r="F11" s="18">
        <v>1.5741000000000001</v>
      </c>
      <c r="G11" s="18">
        <v>1.4790000000000001</v>
      </c>
      <c r="H11" s="18">
        <f t="shared" si="1"/>
        <v>9.5099999999999962E-2</v>
      </c>
      <c r="I11" s="18"/>
      <c r="J11" s="18"/>
      <c r="K11" s="18"/>
      <c r="L11" s="13">
        <v>13.2</v>
      </c>
      <c r="M11" s="13">
        <v>6.6</v>
      </c>
      <c r="N11" s="13">
        <v>15.3</v>
      </c>
      <c r="O11" s="13">
        <v>3.1</v>
      </c>
      <c r="P11" s="13">
        <f t="shared" si="2"/>
        <v>294.80999999999989</v>
      </c>
      <c r="Q11" s="16">
        <f t="shared" si="0"/>
        <v>7.2053856553022256E-3</v>
      </c>
      <c r="R11" s="13">
        <v>5</v>
      </c>
      <c r="S11" s="13" t="s">
        <v>90</v>
      </c>
      <c r="T11" s="14" t="s">
        <v>91</v>
      </c>
      <c r="U11" s="14" t="s">
        <v>82</v>
      </c>
      <c r="V11" s="13" t="s">
        <v>92</v>
      </c>
      <c r="W11" s="13"/>
      <c r="X11" s="13" t="s">
        <v>48</v>
      </c>
      <c r="Y11" s="17"/>
      <c r="Z11" s="17"/>
      <c r="AA11" s="17"/>
      <c r="AB11" s="17"/>
      <c r="AC11" s="17" t="s">
        <v>93</v>
      </c>
      <c r="AD11" s="17"/>
      <c r="AE11" s="17"/>
      <c r="AF11" s="17"/>
      <c r="AG11" s="17"/>
      <c r="AH11" s="17" t="s">
        <v>93</v>
      </c>
      <c r="AI11" s="17"/>
      <c r="AJ11" s="17"/>
      <c r="AK11" s="17" t="s">
        <v>93</v>
      </c>
      <c r="AL11" s="17"/>
    </row>
    <row r="12" spans="1:38" ht="18" customHeight="1">
      <c r="A12" s="13" t="s">
        <v>59</v>
      </c>
      <c r="B12" s="13" t="s">
        <v>80</v>
      </c>
      <c r="C12" s="14" t="s">
        <v>94</v>
      </c>
      <c r="D12" s="13">
        <v>84.6</v>
      </c>
      <c r="E12" s="13">
        <v>-30</v>
      </c>
      <c r="F12" s="18">
        <v>1.6014999999999999</v>
      </c>
      <c r="G12" s="18">
        <v>1.486</v>
      </c>
      <c r="H12" s="18">
        <f t="shared" si="1"/>
        <v>0.11549999999999994</v>
      </c>
      <c r="I12" s="18"/>
      <c r="J12" s="18"/>
      <c r="K12" s="18"/>
      <c r="L12" s="13">
        <v>14.1</v>
      </c>
      <c r="M12" s="13">
        <v>7.05</v>
      </c>
      <c r="N12" s="13">
        <v>14.5</v>
      </c>
      <c r="O12" s="13">
        <v>2.8</v>
      </c>
      <c r="P12" s="13">
        <f t="shared" si="2"/>
        <v>323.39999999999981</v>
      </c>
      <c r="Q12" s="16">
        <f t="shared" si="0"/>
        <v>1.0701375949991222E-2</v>
      </c>
      <c r="R12" s="13">
        <v>5</v>
      </c>
      <c r="S12" s="13" t="s">
        <v>53</v>
      </c>
      <c r="T12" s="14" t="s">
        <v>63</v>
      </c>
      <c r="U12" s="14" t="s">
        <v>95</v>
      </c>
      <c r="V12" s="13" t="s">
        <v>96</v>
      </c>
      <c r="W12" s="13"/>
      <c r="X12" s="13" t="s">
        <v>78</v>
      </c>
      <c r="Y12" s="17"/>
      <c r="Z12" s="17"/>
      <c r="AA12" s="17"/>
      <c r="AB12" s="17"/>
      <c r="AC12" s="17" t="s">
        <v>84</v>
      </c>
      <c r="AD12" s="17"/>
      <c r="AE12" s="17"/>
      <c r="AF12" s="17"/>
      <c r="AG12" s="17"/>
      <c r="AH12" s="20" t="s">
        <v>84</v>
      </c>
      <c r="AI12" s="20" t="s">
        <v>84</v>
      </c>
      <c r="AJ12" s="20"/>
      <c r="AK12" s="17"/>
      <c r="AL12" s="17" t="s">
        <v>97</v>
      </c>
    </row>
    <row r="13" spans="1:38" ht="18" customHeight="1">
      <c r="A13" s="13" t="s">
        <v>98</v>
      </c>
      <c r="B13" s="13" t="s">
        <v>99</v>
      </c>
      <c r="C13" s="14" t="s">
        <v>100</v>
      </c>
      <c r="D13" s="13">
        <v>85</v>
      </c>
      <c r="E13" s="13">
        <v>-30</v>
      </c>
      <c r="F13" s="13">
        <v>1.544</v>
      </c>
      <c r="G13" s="13">
        <v>1.4690000000000001</v>
      </c>
      <c r="H13" s="13">
        <f t="shared" si="1"/>
        <v>7.4999999999999956E-2</v>
      </c>
      <c r="I13" s="13"/>
      <c r="J13" s="13"/>
      <c r="K13" s="13"/>
      <c r="L13" s="13">
        <v>8.3000000000000007</v>
      </c>
      <c r="M13" s="13">
        <v>5.3</v>
      </c>
      <c r="N13" s="13">
        <v>12.4</v>
      </c>
      <c r="O13" s="13">
        <v>2.95</v>
      </c>
      <c r="P13" s="13">
        <f t="shared" si="2"/>
        <v>221.24999999999989</v>
      </c>
      <c r="Q13" s="21">
        <f t="shared" si="0"/>
        <v>5.8920808413461473E-3</v>
      </c>
      <c r="R13" s="13">
        <v>3.2</v>
      </c>
      <c r="S13" s="13" t="s">
        <v>101</v>
      </c>
      <c r="T13" s="14" t="s">
        <v>102</v>
      </c>
      <c r="U13" s="14" t="s">
        <v>103</v>
      </c>
      <c r="V13" s="13" t="s">
        <v>104</v>
      </c>
      <c r="W13" s="13"/>
      <c r="X13" s="13" t="s">
        <v>105</v>
      </c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 t="s">
        <v>106</v>
      </c>
      <c r="AL13" s="17"/>
    </row>
    <row r="14" spans="1:38" ht="18" customHeight="1">
      <c r="A14" s="13" t="s">
        <v>107</v>
      </c>
      <c r="B14" s="13" t="s">
        <v>108</v>
      </c>
      <c r="C14" s="14" t="s">
        <v>109</v>
      </c>
      <c r="D14" s="13">
        <v>86</v>
      </c>
      <c r="E14" s="13">
        <v>-30</v>
      </c>
      <c r="F14" s="13">
        <v>1.5795999999999999</v>
      </c>
      <c r="G14" s="13">
        <v>1.4783999999999999</v>
      </c>
      <c r="H14" s="13">
        <f t="shared" si="1"/>
        <v>0.10119999999999996</v>
      </c>
      <c r="I14" s="13"/>
      <c r="J14" s="13"/>
      <c r="K14" s="13"/>
      <c r="L14" s="22">
        <v>14.2265</v>
      </c>
      <c r="M14" s="22">
        <f t="shared" ref="M14" si="3">L14/2</f>
        <v>7.1132499999999999</v>
      </c>
      <c r="N14" s="22">
        <v>15.174499999999998</v>
      </c>
      <c r="O14" s="13">
        <v>3.7</v>
      </c>
      <c r="P14" s="13">
        <f t="shared" si="2"/>
        <v>374.43999999999988</v>
      </c>
      <c r="Q14" s="21">
        <f t="shared" si="0"/>
        <v>7.8685526875803217E-3</v>
      </c>
      <c r="R14" s="13">
        <v>3.2</v>
      </c>
      <c r="S14" s="13" t="s">
        <v>110</v>
      </c>
      <c r="T14" s="14" t="s">
        <v>111</v>
      </c>
      <c r="U14" s="14" t="s">
        <v>103</v>
      </c>
      <c r="V14" s="13" t="s">
        <v>112</v>
      </c>
      <c r="W14" s="13" t="s">
        <v>113</v>
      </c>
      <c r="X14" s="13" t="s">
        <v>114</v>
      </c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 t="s">
        <v>115</v>
      </c>
      <c r="AL14" s="17"/>
    </row>
    <row r="15" spans="1:38" ht="18" customHeight="1">
      <c r="A15" s="13" t="s">
        <v>59</v>
      </c>
      <c r="B15" s="13" t="s">
        <v>116</v>
      </c>
      <c r="C15" s="14" t="s">
        <v>117</v>
      </c>
      <c r="D15" s="13">
        <v>84.9</v>
      </c>
      <c r="E15" s="13">
        <v>-30</v>
      </c>
      <c r="F15" s="18">
        <v>1.5871999999999999</v>
      </c>
      <c r="G15" s="18">
        <v>1.4823</v>
      </c>
      <c r="H15" s="18">
        <f t="shared" si="1"/>
        <v>0.10489999999999999</v>
      </c>
      <c r="I15" s="18"/>
      <c r="J15" s="18"/>
      <c r="K15" s="18"/>
      <c r="L15" s="13">
        <v>13.8</v>
      </c>
      <c r="M15" s="13">
        <v>6.9</v>
      </c>
      <c r="N15" s="13">
        <v>15.1</v>
      </c>
      <c r="O15" s="13">
        <v>2.8</v>
      </c>
      <c r="P15" s="13">
        <f t="shared" si="2"/>
        <v>293.71999999999997</v>
      </c>
      <c r="Q15" s="16">
        <f t="shared" si="0"/>
        <v>8.6880933761985281E-3</v>
      </c>
      <c r="R15" s="13">
        <v>5</v>
      </c>
      <c r="S15" s="13" t="s">
        <v>62</v>
      </c>
      <c r="T15" s="14" t="s">
        <v>63</v>
      </c>
      <c r="U15" s="14" t="s">
        <v>118</v>
      </c>
      <c r="V15" s="13" t="s">
        <v>119</v>
      </c>
      <c r="W15" s="13"/>
      <c r="X15" s="13" t="s">
        <v>120</v>
      </c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23" t="s">
        <v>121</v>
      </c>
      <c r="AL15" s="17"/>
    </row>
    <row r="16" spans="1:38" ht="18" customHeight="1">
      <c r="A16" s="13" t="s">
        <v>59</v>
      </c>
      <c r="B16" s="13" t="s">
        <v>108</v>
      </c>
      <c r="C16" s="14" t="s">
        <v>122</v>
      </c>
      <c r="D16" s="13">
        <v>85</v>
      </c>
      <c r="E16" s="13">
        <v>0</v>
      </c>
      <c r="F16" s="18">
        <v>1.5974999999999999</v>
      </c>
      <c r="G16" s="18">
        <v>1.4830000000000001</v>
      </c>
      <c r="H16" s="18">
        <f t="shared" si="1"/>
        <v>0.11449999999999982</v>
      </c>
      <c r="I16" s="18"/>
      <c r="J16" s="18"/>
      <c r="K16" s="18"/>
      <c r="L16" s="13">
        <v>15</v>
      </c>
      <c r="M16" s="13">
        <v>7.5</v>
      </c>
      <c r="N16" s="13">
        <v>17.5</v>
      </c>
      <c r="O16" s="13">
        <v>2.8</v>
      </c>
      <c r="P16" s="13">
        <f t="shared" si="2"/>
        <v>320.59999999999951</v>
      </c>
      <c r="Q16" s="16">
        <f t="shared" si="0"/>
        <v>9.3307093835671567E-3</v>
      </c>
      <c r="R16" s="13">
        <v>5</v>
      </c>
      <c r="S16" s="13" t="s">
        <v>53</v>
      </c>
      <c r="T16" s="14" t="s">
        <v>63</v>
      </c>
      <c r="U16" s="14" t="s">
        <v>123</v>
      </c>
      <c r="V16" s="13" t="s">
        <v>87</v>
      </c>
      <c r="W16" s="13"/>
      <c r="X16" s="13" t="s">
        <v>114</v>
      </c>
      <c r="Y16" s="17"/>
      <c r="Z16" s="17"/>
      <c r="AA16" s="17"/>
      <c r="AB16" s="17"/>
      <c r="AC16" s="24"/>
      <c r="AD16" s="17"/>
      <c r="AE16" s="24"/>
      <c r="AF16" s="24"/>
      <c r="AG16" s="24"/>
      <c r="AH16" s="25"/>
      <c r="AI16" s="25"/>
      <c r="AJ16" s="25"/>
      <c r="AK16" s="17" t="s">
        <v>93</v>
      </c>
      <c r="AL16" s="26"/>
    </row>
    <row r="17" spans="1:38" ht="18" customHeight="1">
      <c r="A17" s="13" t="s">
        <v>59</v>
      </c>
      <c r="B17" s="13" t="s">
        <v>80</v>
      </c>
      <c r="C17" s="14" t="s">
        <v>124</v>
      </c>
      <c r="D17" s="13">
        <v>85</v>
      </c>
      <c r="E17" s="13">
        <v>-30</v>
      </c>
      <c r="F17" s="18">
        <v>1.5769</v>
      </c>
      <c r="G17" s="18">
        <v>1.4806999999999999</v>
      </c>
      <c r="H17" s="18">
        <f t="shared" si="1"/>
        <v>9.6200000000000063E-2</v>
      </c>
      <c r="I17" s="18"/>
      <c r="J17" s="18"/>
      <c r="K17" s="18"/>
      <c r="L17" s="13">
        <v>14</v>
      </c>
      <c r="M17" s="13">
        <v>7</v>
      </c>
      <c r="N17" s="13">
        <v>14.5</v>
      </c>
      <c r="O17" s="13">
        <v>3.1</v>
      </c>
      <c r="P17" s="13">
        <f t="shared" si="2"/>
        <v>298.2200000000002</v>
      </c>
      <c r="Q17" s="16">
        <f t="shared" si="0"/>
        <v>7.3114646598468605E-3</v>
      </c>
      <c r="R17" s="13">
        <v>5</v>
      </c>
      <c r="S17" s="13" t="s">
        <v>53</v>
      </c>
      <c r="T17" s="14" t="s">
        <v>63</v>
      </c>
      <c r="U17" s="14" t="s">
        <v>125</v>
      </c>
      <c r="V17" s="13" t="s">
        <v>126</v>
      </c>
      <c r="W17" s="13" t="s">
        <v>127</v>
      </c>
      <c r="X17" s="13" t="s">
        <v>120</v>
      </c>
      <c r="Y17" s="17"/>
      <c r="Z17" s="17"/>
      <c r="AA17" s="17"/>
      <c r="AB17" s="17"/>
      <c r="AC17" s="17" t="s">
        <v>93</v>
      </c>
      <c r="AD17" s="17"/>
      <c r="AE17" s="17"/>
      <c r="AF17" s="17"/>
      <c r="AG17" s="17"/>
      <c r="AH17" s="17" t="s">
        <v>93</v>
      </c>
      <c r="AI17" s="17" t="s">
        <v>93</v>
      </c>
      <c r="AJ17" s="17"/>
      <c r="AK17" s="17" t="s">
        <v>93</v>
      </c>
      <c r="AL17" s="17"/>
    </row>
    <row r="18" spans="1:38" ht="18" customHeight="1">
      <c r="A18" s="13" t="s">
        <v>59</v>
      </c>
      <c r="B18" s="13" t="s">
        <v>42</v>
      </c>
      <c r="C18" s="14" t="s">
        <v>128</v>
      </c>
      <c r="D18" s="13">
        <v>89.9</v>
      </c>
      <c r="E18" s="13">
        <v>-30</v>
      </c>
      <c r="F18" s="18">
        <v>1.5860000000000001</v>
      </c>
      <c r="G18" s="18">
        <v>1.486</v>
      </c>
      <c r="H18" s="18">
        <f t="shared" si="1"/>
        <v>0.10000000000000009</v>
      </c>
      <c r="I18" s="18"/>
      <c r="J18" s="18"/>
      <c r="K18" s="18"/>
      <c r="L18" s="13">
        <v>12.4</v>
      </c>
      <c r="M18" s="13">
        <v>6.8</v>
      </c>
      <c r="N18" s="13">
        <v>14</v>
      </c>
      <c r="O18" s="13">
        <v>3.2</v>
      </c>
      <c r="P18" s="13">
        <f t="shared" si="2"/>
        <v>320.00000000000028</v>
      </c>
      <c r="Q18" s="16">
        <f t="shared" si="0"/>
        <v>8.527575903614474E-3</v>
      </c>
      <c r="R18" s="13">
        <v>5</v>
      </c>
      <c r="S18" s="13" t="s">
        <v>129</v>
      </c>
      <c r="T18" s="14" t="s">
        <v>45</v>
      </c>
      <c r="U18" s="14" t="s">
        <v>130</v>
      </c>
      <c r="V18" s="13" t="s">
        <v>131</v>
      </c>
      <c r="W18" s="13"/>
      <c r="X18" s="13" t="s">
        <v>114</v>
      </c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9"/>
      <c r="AL18" s="17" t="s">
        <v>132</v>
      </c>
    </row>
    <row r="19" spans="1:38" ht="18" customHeight="1">
      <c r="A19" s="13" t="s">
        <v>59</v>
      </c>
      <c r="B19" s="13" t="s">
        <v>42</v>
      </c>
      <c r="C19" s="14" t="s">
        <v>133</v>
      </c>
      <c r="D19" s="13">
        <v>90.5</v>
      </c>
      <c r="E19" s="13">
        <v>-20</v>
      </c>
      <c r="F19" s="18">
        <v>1.583</v>
      </c>
      <c r="G19" s="18">
        <v>1.4835</v>
      </c>
      <c r="H19" s="18">
        <f t="shared" si="1"/>
        <v>9.9499999999999922E-2</v>
      </c>
      <c r="I19" s="18"/>
      <c r="J19" s="18"/>
      <c r="K19" s="18"/>
      <c r="L19" s="13">
        <v>13.38</v>
      </c>
      <c r="M19" s="13">
        <f t="shared" ref="M19:M72" si="4">L19/2</f>
        <v>6.69</v>
      </c>
      <c r="N19" s="13">
        <v>16.190000000000001</v>
      </c>
      <c r="O19" s="13">
        <v>3.25</v>
      </c>
      <c r="P19" s="13">
        <f t="shared" si="2"/>
        <v>323.37499999999977</v>
      </c>
      <c r="Q19" s="16">
        <f t="shared" si="0"/>
        <v>7.7023908822859083E-3</v>
      </c>
      <c r="R19" s="13">
        <v>5</v>
      </c>
      <c r="S19" s="13" t="s">
        <v>134</v>
      </c>
      <c r="T19" s="14" t="s">
        <v>69</v>
      </c>
      <c r="U19" s="14" t="s">
        <v>46</v>
      </c>
      <c r="V19" s="13" t="s">
        <v>87</v>
      </c>
      <c r="W19" s="13" t="s">
        <v>127</v>
      </c>
      <c r="X19" s="13" t="s">
        <v>135</v>
      </c>
      <c r="Y19" s="13"/>
      <c r="Z19" s="13"/>
      <c r="AA19" s="13"/>
      <c r="AB19" s="13"/>
      <c r="AC19" s="17" t="s">
        <v>93</v>
      </c>
      <c r="AD19" s="13"/>
      <c r="AE19" s="17"/>
      <c r="AF19" s="17"/>
      <c r="AG19" s="17"/>
      <c r="AH19" s="17"/>
      <c r="AI19" s="17"/>
      <c r="AJ19" s="17"/>
      <c r="AK19" s="17"/>
      <c r="AL19" s="17"/>
    </row>
    <row r="20" spans="1:38" ht="18" customHeight="1">
      <c r="A20" s="13" t="s">
        <v>59</v>
      </c>
      <c r="B20" s="13" t="s">
        <v>136</v>
      </c>
      <c r="C20" s="14" t="s">
        <v>137</v>
      </c>
      <c r="D20" s="13">
        <v>91</v>
      </c>
      <c r="E20" s="13">
        <v>-30</v>
      </c>
      <c r="F20" s="18">
        <v>1.5860000000000001</v>
      </c>
      <c r="G20" s="18">
        <v>1.4876</v>
      </c>
      <c r="H20" s="18">
        <f t="shared" si="1"/>
        <v>9.8400000000000043E-2</v>
      </c>
      <c r="I20" s="18"/>
      <c r="J20" s="18"/>
      <c r="K20" s="18"/>
      <c r="L20" s="13">
        <v>12.2</v>
      </c>
      <c r="M20" s="13">
        <f t="shared" si="4"/>
        <v>6.1</v>
      </c>
      <c r="N20" s="13">
        <v>16.399999999999999</v>
      </c>
      <c r="O20" s="13">
        <v>3.25</v>
      </c>
      <c r="P20" s="13">
        <f t="shared" si="2"/>
        <v>319.80000000000013</v>
      </c>
      <c r="Q20" s="16">
        <f t="shared" si="0"/>
        <v>7.9081822941974959E-3</v>
      </c>
      <c r="R20" s="13">
        <v>5</v>
      </c>
      <c r="S20" s="13" t="s">
        <v>138</v>
      </c>
      <c r="T20" s="14" t="s">
        <v>69</v>
      </c>
      <c r="U20" s="14" t="s">
        <v>46</v>
      </c>
      <c r="V20" s="13" t="s">
        <v>139</v>
      </c>
      <c r="W20" s="13" t="s">
        <v>113</v>
      </c>
      <c r="X20" s="13" t="s">
        <v>120</v>
      </c>
      <c r="Y20" s="17"/>
      <c r="Z20" s="17" t="s">
        <v>127</v>
      </c>
      <c r="AA20" s="17" t="s">
        <v>140</v>
      </c>
      <c r="AB20" s="17"/>
      <c r="AC20" s="17" t="s">
        <v>141</v>
      </c>
      <c r="AD20" s="17"/>
      <c r="AE20" s="17"/>
      <c r="AF20" s="17"/>
      <c r="AG20" s="17"/>
      <c r="AH20" s="17"/>
      <c r="AI20" s="17"/>
      <c r="AJ20" s="17"/>
      <c r="AK20" s="19"/>
      <c r="AL20" s="17"/>
    </row>
    <row r="21" spans="1:38" ht="18" customHeight="1">
      <c r="A21" s="13" t="s">
        <v>59</v>
      </c>
      <c r="B21" s="13" t="s">
        <v>136</v>
      </c>
      <c r="C21" s="14" t="s">
        <v>142</v>
      </c>
      <c r="D21" s="13">
        <v>91</v>
      </c>
      <c r="E21" s="13">
        <v>-30</v>
      </c>
      <c r="F21" s="18">
        <v>1.5860000000000001</v>
      </c>
      <c r="G21" s="18">
        <v>1.4876</v>
      </c>
      <c r="H21" s="18">
        <f t="shared" si="1"/>
        <v>9.8400000000000043E-2</v>
      </c>
      <c r="I21" s="18"/>
      <c r="J21" s="18"/>
      <c r="K21" s="18"/>
      <c r="L21" s="13">
        <v>12.2</v>
      </c>
      <c r="M21" s="13">
        <f t="shared" si="4"/>
        <v>6.1</v>
      </c>
      <c r="N21" s="13">
        <v>16.399999999999999</v>
      </c>
      <c r="O21" s="13">
        <v>3.25</v>
      </c>
      <c r="P21" s="13">
        <f>H21*O21*1000</f>
        <v>319.80000000000013</v>
      </c>
      <c r="Q21" s="16">
        <f t="shared" si="0"/>
        <v>7.9081822941974959E-3</v>
      </c>
      <c r="R21" s="13">
        <v>5</v>
      </c>
      <c r="S21" s="13" t="s">
        <v>138</v>
      </c>
      <c r="T21" s="14" t="s">
        <v>143</v>
      </c>
      <c r="U21" s="14" t="s">
        <v>46</v>
      </c>
      <c r="V21" s="13" t="s">
        <v>144</v>
      </c>
      <c r="W21" s="13" t="s">
        <v>113</v>
      </c>
      <c r="X21" s="13" t="s">
        <v>120</v>
      </c>
      <c r="Y21" s="17"/>
      <c r="Z21" s="17"/>
      <c r="AA21" s="17"/>
      <c r="AB21" s="17"/>
      <c r="AC21" s="17"/>
      <c r="AD21" s="17"/>
      <c r="AE21" s="17"/>
      <c r="AF21" s="17"/>
      <c r="AG21" s="17"/>
      <c r="AH21" s="17" t="s">
        <v>145</v>
      </c>
      <c r="AI21" s="17" t="s">
        <v>141</v>
      </c>
      <c r="AJ21" s="17"/>
      <c r="AK21" s="19"/>
      <c r="AL21" s="17"/>
    </row>
    <row r="22" spans="1:38" ht="18" customHeight="1">
      <c r="A22" s="13" t="s">
        <v>59</v>
      </c>
      <c r="B22" s="13" t="s">
        <v>146</v>
      </c>
      <c r="C22" s="14" t="s">
        <v>147</v>
      </c>
      <c r="D22" s="13">
        <v>88.8</v>
      </c>
      <c r="E22" s="13">
        <v>-40</v>
      </c>
      <c r="F22" s="18">
        <v>1.5824</v>
      </c>
      <c r="G22" s="18">
        <v>1.4831000000000001</v>
      </c>
      <c r="H22" s="18">
        <f t="shared" si="1"/>
        <v>9.9299999999999944E-2</v>
      </c>
      <c r="I22" s="18"/>
      <c r="J22" s="18"/>
      <c r="K22" s="18"/>
      <c r="L22" s="13">
        <v>13.1</v>
      </c>
      <c r="M22" s="13">
        <f t="shared" si="4"/>
        <v>6.55</v>
      </c>
      <c r="N22" s="13">
        <v>14.3</v>
      </c>
      <c r="O22" s="13">
        <v>3.25</v>
      </c>
      <c r="P22" s="13">
        <f t="shared" ref="P22:P74" si="5">H22*O22*1000</f>
        <v>322.7249999999998</v>
      </c>
      <c r="Q22" s="16">
        <f t="shared" si="0"/>
        <v>8.1880901211094891E-3</v>
      </c>
      <c r="R22" s="13">
        <v>5</v>
      </c>
      <c r="S22" s="13" t="s">
        <v>138</v>
      </c>
      <c r="T22" s="14" t="s">
        <v>148</v>
      </c>
      <c r="U22" s="14" t="s">
        <v>46</v>
      </c>
      <c r="V22" s="13" t="s">
        <v>87</v>
      </c>
      <c r="W22" s="13" t="s">
        <v>127</v>
      </c>
      <c r="X22" s="13" t="s">
        <v>149</v>
      </c>
      <c r="Y22" s="13"/>
      <c r="Z22" s="13"/>
      <c r="AA22" s="13"/>
      <c r="AB22" s="13"/>
      <c r="AC22" s="17"/>
      <c r="AD22" s="13"/>
      <c r="AE22" s="17"/>
      <c r="AF22" s="17"/>
      <c r="AG22" s="17"/>
      <c r="AH22" s="17" t="s">
        <v>141</v>
      </c>
      <c r="AI22" s="17" t="s">
        <v>127</v>
      </c>
      <c r="AJ22" s="17"/>
      <c r="AK22" s="17"/>
      <c r="AL22" s="17"/>
    </row>
    <row r="23" spans="1:38" ht="18" customHeight="1">
      <c r="A23" s="13" t="s">
        <v>59</v>
      </c>
      <c r="B23" s="13" t="s">
        <v>42</v>
      </c>
      <c r="C23" s="14" t="s">
        <v>150</v>
      </c>
      <c r="D23" s="13">
        <v>91.6</v>
      </c>
      <c r="E23" s="13">
        <v>-20</v>
      </c>
      <c r="F23" s="18">
        <v>1.5821000000000001</v>
      </c>
      <c r="G23" s="18">
        <v>1.4826999999999999</v>
      </c>
      <c r="H23" s="18">
        <f t="shared" si="1"/>
        <v>9.9400000000000155E-2</v>
      </c>
      <c r="I23" s="18"/>
      <c r="J23" s="18"/>
      <c r="K23" s="18"/>
      <c r="L23" s="13">
        <v>13</v>
      </c>
      <c r="M23" s="13">
        <v>6.5</v>
      </c>
      <c r="N23" s="13">
        <v>17.2</v>
      </c>
      <c r="O23" s="13">
        <v>3.25</v>
      </c>
      <c r="P23" s="13">
        <f t="shared" si="5"/>
        <v>323.05000000000052</v>
      </c>
      <c r="Q23" s="16">
        <f t="shared" si="0"/>
        <v>7.5863388551652335E-3</v>
      </c>
      <c r="R23" s="13">
        <v>5</v>
      </c>
      <c r="S23" s="13" t="s">
        <v>138</v>
      </c>
      <c r="T23" s="14" t="s">
        <v>151</v>
      </c>
      <c r="U23" s="14" t="s">
        <v>152</v>
      </c>
      <c r="V23" s="13" t="s">
        <v>87</v>
      </c>
      <c r="W23" s="13"/>
      <c r="X23" s="13" t="s">
        <v>149</v>
      </c>
      <c r="Y23" s="13"/>
      <c r="Z23" s="13"/>
      <c r="AA23" s="13"/>
      <c r="AB23" s="13"/>
      <c r="AC23" s="24"/>
      <c r="AD23" s="13"/>
      <c r="AE23" s="24"/>
      <c r="AF23" s="24"/>
      <c r="AG23" s="24"/>
      <c r="AH23" s="24"/>
      <c r="AI23" s="17" t="s">
        <v>127</v>
      </c>
      <c r="AJ23" s="17"/>
      <c r="AK23" s="24"/>
      <c r="AL23" s="24"/>
    </row>
    <row r="24" spans="1:38" ht="18" customHeight="1">
      <c r="A24" s="27" t="s">
        <v>153</v>
      </c>
      <c r="B24" s="27" t="s">
        <v>108</v>
      </c>
      <c r="C24" s="28" t="s">
        <v>154</v>
      </c>
      <c r="D24" s="27">
        <v>95</v>
      </c>
      <c r="E24" s="27">
        <v>-40</v>
      </c>
      <c r="F24" s="27">
        <v>1.5932999999999999</v>
      </c>
      <c r="G24" s="27">
        <v>1.4857</v>
      </c>
      <c r="H24" s="13">
        <f t="shared" si="1"/>
        <v>0.10759999999999992</v>
      </c>
      <c r="I24" s="13"/>
      <c r="J24" s="13"/>
      <c r="K24" s="13"/>
      <c r="L24" s="27">
        <v>14.7</v>
      </c>
      <c r="M24" s="13">
        <f t="shared" si="4"/>
        <v>7.35</v>
      </c>
      <c r="N24" s="27">
        <v>16.8</v>
      </c>
      <c r="O24" s="27">
        <v>3.4</v>
      </c>
      <c r="P24" s="13">
        <f t="shared" si="5"/>
        <v>365.83999999999975</v>
      </c>
      <c r="Q24" s="16">
        <f t="shared" si="0"/>
        <v>8.4756722038733454E-3</v>
      </c>
      <c r="R24" s="29">
        <v>6</v>
      </c>
      <c r="S24" s="27" t="s">
        <v>155</v>
      </c>
      <c r="T24" s="27" t="s">
        <v>156</v>
      </c>
      <c r="U24" s="27" t="s">
        <v>157</v>
      </c>
      <c r="V24" s="27" t="s">
        <v>158</v>
      </c>
      <c r="W24" s="27"/>
      <c r="X24" s="27" t="s">
        <v>159</v>
      </c>
      <c r="Y24" s="27" t="s">
        <v>160</v>
      </c>
      <c r="Z24" s="27"/>
      <c r="AA24" s="27" t="s">
        <v>113</v>
      </c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</row>
    <row r="25" spans="1:38" ht="18" customHeight="1">
      <c r="A25" s="13" t="s">
        <v>59</v>
      </c>
      <c r="B25" s="13" t="s">
        <v>146</v>
      </c>
      <c r="C25" s="14" t="s">
        <v>161</v>
      </c>
      <c r="D25" s="13">
        <v>95.7</v>
      </c>
      <c r="E25" s="13">
        <v>-20</v>
      </c>
      <c r="F25" s="18">
        <v>1.5892999999999999</v>
      </c>
      <c r="G25" s="18">
        <v>1.4844999999999999</v>
      </c>
      <c r="H25" s="18">
        <f t="shared" si="1"/>
        <v>0.1048</v>
      </c>
      <c r="I25" s="18"/>
      <c r="J25" s="18"/>
      <c r="K25" s="18"/>
      <c r="L25" s="13">
        <v>13.5</v>
      </c>
      <c r="M25" s="13">
        <v>6.6</v>
      </c>
      <c r="N25" s="13">
        <v>15.7</v>
      </c>
      <c r="O25" s="13">
        <v>3.2</v>
      </c>
      <c r="P25" s="13">
        <f t="shared" si="5"/>
        <v>335.36000000000007</v>
      </c>
      <c r="Q25" s="16">
        <f t="shared" si="0"/>
        <v>8.6958493223780135E-3</v>
      </c>
      <c r="R25" s="13">
        <v>5</v>
      </c>
      <c r="S25" s="13" t="s">
        <v>138</v>
      </c>
      <c r="T25" s="14" t="s">
        <v>162</v>
      </c>
      <c r="U25" s="14" t="s">
        <v>163</v>
      </c>
      <c r="V25" s="13"/>
      <c r="W25" s="13"/>
      <c r="X25" s="13" t="s">
        <v>78</v>
      </c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 t="s">
        <v>127</v>
      </c>
      <c r="AL25" s="17"/>
    </row>
    <row r="26" spans="1:38" ht="18" customHeight="1">
      <c r="A26" s="13" t="s">
        <v>164</v>
      </c>
      <c r="B26" s="13" t="s">
        <v>165</v>
      </c>
      <c r="C26" s="14" t="s">
        <v>166</v>
      </c>
      <c r="D26" s="13">
        <v>97</v>
      </c>
      <c r="E26" s="13">
        <v>-30</v>
      </c>
      <c r="F26" s="13">
        <v>1.5859000000000001</v>
      </c>
      <c r="G26" s="13">
        <v>1.4859</v>
      </c>
      <c r="H26" s="13">
        <f t="shared" si="1"/>
        <v>0.10000000000000009</v>
      </c>
      <c r="I26" s="13"/>
      <c r="J26" s="13"/>
      <c r="K26" s="13"/>
      <c r="L26" s="30">
        <v>13.8069803921569</v>
      </c>
      <c r="M26" s="15">
        <v>7.0058529411764496</v>
      </c>
      <c r="N26" s="30">
        <v>12.6349705882353</v>
      </c>
      <c r="O26" s="15">
        <v>4</v>
      </c>
      <c r="P26" s="13">
        <f t="shared" si="5"/>
        <v>400.00000000000034</v>
      </c>
      <c r="Q26" s="16">
        <f t="shared" si="0"/>
        <v>8.4632957626691492E-3</v>
      </c>
      <c r="R26" s="15">
        <v>4.92</v>
      </c>
      <c r="S26" s="13" t="s">
        <v>167</v>
      </c>
      <c r="T26" s="14" t="s">
        <v>168</v>
      </c>
      <c r="U26" s="14" t="s">
        <v>82</v>
      </c>
      <c r="V26" s="13" t="s">
        <v>169</v>
      </c>
      <c r="W26" s="13" t="s">
        <v>170</v>
      </c>
      <c r="X26" s="13" t="s">
        <v>114</v>
      </c>
      <c r="Y26" s="17"/>
      <c r="Z26" s="17"/>
      <c r="AA26" s="17"/>
      <c r="AB26" s="17"/>
      <c r="AC26" s="17"/>
      <c r="AD26" s="17"/>
      <c r="AE26" s="17"/>
      <c r="AF26" s="17"/>
      <c r="AG26" s="17" t="s">
        <v>171</v>
      </c>
      <c r="AH26" s="17"/>
      <c r="AI26" s="27"/>
      <c r="AJ26" s="27"/>
      <c r="AK26" s="17"/>
      <c r="AL26" s="17"/>
    </row>
    <row r="27" spans="1:38" ht="18" customHeight="1">
      <c r="A27" s="13" t="s">
        <v>172</v>
      </c>
      <c r="B27" s="13" t="s">
        <v>146</v>
      </c>
      <c r="C27" s="14" t="s">
        <v>173</v>
      </c>
      <c r="D27" s="13">
        <v>97</v>
      </c>
      <c r="E27" s="27">
        <v>-40</v>
      </c>
      <c r="F27" s="27">
        <v>1.5831999999999999</v>
      </c>
      <c r="G27" s="27">
        <v>1.4832000000000001</v>
      </c>
      <c r="H27" s="13">
        <f t="shared" si="1"/>
        <v>9.9999999999999867E-2</v>
      </c>
      <c r="I27" s="13"/>
      <c r="J27" s="13"/>
      <c r="K27" s="13"/>
      <c r="L27" s="27">
        <v>12.8</v>
      </c>
      <c r="M27" s="13">
        <v>8.5</v>
      </c>
      <c r="N27" s="27">
        <v>15.8</v>
      </c>
      <c r="O27" s="15">
        <v>4</v>
      </c>
      <c r="P27" s="13">
        <f t="shared" si="5"/>
        <v>399.99999999999949</v>
      </c>
      <c r="Q27" s="16">
        <f t="shared" si="0"/>
        <v>7.603349563342297E-3</v>
      </c>
      <c r="R27" s="15">
        <v>5.2</v>
      </c>
      <c r="S27" s="13" t="s">
        <v>167</v>
      </c>
      <c r="T27" s="14" t="s">
        <v>168</v>
      </c>
      <c r="U27" s="14" t="s">
        <v>174</v>
      </c>
      <c r="V27" s="13" t="s">
        <v>175</v>
      </c>
      <c r="W27" s="13"/>
      <c r="X27" s="13" t="s">
        <v>149</v>
      </c>
      <c r="Y27" s="17"/>
      <c r="Z27" s="17"/>
      <c r="AA27" s="17"/>
      <c r="AB27" s="17"/>
      <c r="AC27" s="17"/>
      <c r="AD27" s="17"/>
      <c r="AE27" s="17"/>
      <c r="AF27" s="17"/>
      <c r="AG27" s="17" t="s">
        <v>113</v>
      </c>
      <c r="AH27" s="17" t="s">
        <v>127</v>
      </c>
      <c r="AI27" s="27" t="s">
        <v>127</v>
      </c>
      <c r="AJ27" s="27"/>
      <c r="AK27" s="17"/>
      <c r="AL27" s="17"/>
    </row>
    <row r="28" spans="1:38" ht="18" customHeight="1">
      <c r="A28" s="13" t="s">
        <v>176</v>
      </c>
      <c r="B28" s="13" t="s">
        <v>177</v>
      </c>
      <c r="C28" s="14" t="s">
        <v>178</v>
      </c>
      <c r="D28" s="13">
        <v>97</v>
      </c>
      <c r="E28" s="27">
        <v>-40</v>
      </c>
      <c r="F28" s="27">
        <v>1.5831999999999999</v>
      </c>
      <c r="G28" s="27">
        <v>1.4832000000000001</v>
      </c>
      <c r="H28" s="13">
        <f t="shared" si="1"/>
        <v>9.9999999999999867E-2</v>
      </c>
      <c r="I28" s="13"/>
      <c r="J28" s="13"/>
      <c r="K28" s="13"/>
      <c r="L28" s="27">
        <v>12.8</v>
      </c>
      <c r="M28" s="13">
        <v>8.5</v>
      </c>
      <c r="N28" s="27">
        <v>15.8</v>
      </c>
      <c r="O28" s="15">
        <v>4</v>
      </c>
      <c r="P28" s="13">
        <f t="shared" si="5"/>
        <v>399.99999999999949</v>
      </c>
      <c r="Q28" s="16">
        <f t="shared" si="0"/>
        <v>7.603349563342297E-3</v>
      </c>
      <c r="R28" s="15">
        <v>4.5999999999999996</v>
      </c>
      <c r="S28" s="13" t="s">
        <v>167</v>
      </c>
      <c r="T28" s="14" t="s">
        <v>179</v>
      </c>
      <c r="U28" s="14" t="s">
        <v>180</v>
      </c>
      <c r="V28" s="13" t="s">
        <v>181</v>
      </c>
      <c r="W28" s="13"/>
      <c r="X28" s="13" t="s">
        <v>120</v>
      </c>
      <c r="Y28" s="17"/>
      <c r="Z28" s="17"/>
      <c r="AA28" s="17" t="s">
        <v>127</v>
      </c>
      <c r="AB28" s="17"/>
      <c r="AC28" s="17"/>
      <c r="AD28" s="17"/>
      <c r="AE28" s="17"/>
      <c r="AF28" s="17"/>
      <c r="AG28" s="17"/>
      <c r="AH28" s="17"/>
      <c r="AI28" s="27"/>
      <c r="AJ28" s="27"/>
      <c r="AK28" s="17"/>
      <c r="AL28" s="17"/>
    </row>
    <row r="29" spans="1:38" ht="18" customHeight="1">
      <c r="A29" s="13" t="s">
        <v>164</v>
      </c>
      <c r="B29" s="13" t="s">
        <v>42</v>
      </c>
      <c r="C29" s="14" t="s">
        <v>182</v>
      </c>
      <c r="D29" s="13">
        <v>97</v>
      </c>
      <c r="E29" s="27">
        <v>-40</v>
      </c>
      <c r="F29" s="27">
        <v>1.5831999999999999</v>
      </c>
      <c r="G29" s="27">
        <v>1.4832000000000001</v>
      </c>
      <c r="H29" s="13">
        <f t="shared" si="1"/>
        <v>9.9999999999999867E-2</v>
      </c>
      <c r="I29" s="13"/>
      <c r="J29" s="13"/>
      <c r="K29" s="13"/>
      <c r="L29" s="27">
        <v>12.8</v>
      </c>
      <c r="M29" s="13">
        <v>8.5</v>
      </c>
      <c r="N29" s="27">
        <v>15.8</v>
      </c>
      <c r="O29" s="15">
        <v>4</v>
      </c>
      <c r="P29" s="13">
        <f t="shared" si="5"/>
        <v>399.99999999999949</v>
      </c>
      <c r="Q29" s="16">
        <f t="shared" si="0"/>
        <v>7.603349563342297E-3</v>
      </c>
      <c r="R29" s="15">
        <v>4.5999999999999996</v>
      </c>
      <c r="S29" s="13" t="s">
        <v>167</v>
      </c>
      <c r="T29" s="14" t="s">
        <v>183</v>
      </c>
      <c r="U29" s="14" t="s">
        <v>130</v>
      </c>
      <c r="V29" s="13" t="s">
        <v>175</v>
      </c>
      <c r="W29" s="13"/>
      <c r="X29" s="13" t="s">
        <v>120</v>
      </c>
      <c r="Y29" s="17"/>
      <c r="Z29" s="17"/>
      <c r="AA29" s="17" t="s">
        <v>127</v>
      </c>
      <c r="AB29" s="17"/>
      <c r="AC29" s="17"/>
      <c r="AD29" s="17"/>
      <c r="AE29" s="17"/>
      <c r="AF29" s="17"/>
      <c r="AG29" s="17"/>
      <c r="AH29" s="17"/>
      <c r="AI29" s="27"/>
      <c r="AJ29" s="27"/>
      <c r="AK29" s="17"/>
      <c r="AL29" s="17"/>
    </row>
    <row r="30" spans="1:38" ht="18" customHeight="1">
      <c r="A30" s="13" t="s">
        <v>184</v>
      </c>
      <c r="B30" s="13" t="s">
        <v>185</v>
      </c>
      <c r="C30" s="14" t="s">
        <v>186</v>
      </c>
      <c r="D30" s="13">
        <v>100.7</v>
      </c>
      <c r="E30" s="27">
        <v>-30</v>
      </c>
      <c r="F30" s="27">
        <v>1.587</v>
      </c>
      <c r="G30" s="27">
        <v>1.4870000000000001</v>
      </c>
      <c r="H30" s="13">
        <f t="shared" si="1"/>
        <v>9.9999999999999867E-2</v>
      </c>
      <c r="I30" s="13"/>
      <c r="J30" s="13"/>
      <c r="K30" s="13"/>
      <c r="L30" s="27">
        <v>11</v>
      </c>
      <c r="M30" s="13">
        <v>11.9</v>
      </c>
      <c r="N30" s="27">
        <v>24.1</v>
      </c>
      <c r="O30" s="15">
        <v>4</v>
      </c>
      <c r="P30" s="13">
        <f t="shared" si="5"/>
        <v>399.99999999999949</v>
      </c>
      <c r="Q30" s="16">
        <f t="shared" si="0"/>
        <v>6.0315804255318978E-3</v>
      </c>
      <c r="R30" s="15">
        <v>4.8</v>
      </c>
      <c r="S30" s="13" t="s">
        <v>167</v>
      </c>
      <c r="T30" s="14" t="s">
        <v>187</v>
      </c>
      <c r="U30" s="14" t="s">
        <v>188</v>
      </c>
      <c r="V30" s="13" t="s">
        <v>189</v>
      </c>
      <c r="W30" s="13"/>
      <c r="X30" s="13" t="s">
        <v>190</v>
      </c>
      <c r="Y30" s="17"/>
      <c r="Z30" s="17"/>
      <c r="AA30" s="17"/>
      <c r="AB30" s="17"/>
      <c r="AC30" s="17"/>
      <c r="AD30" s="17"/>
      <c r="AE30" s="17"/>
      <c r="AF30" s="17"/>
      <c r="AG30" s="17" t="s">
        <v>127</v>
      </c>
      <c r="AH30" s="17"/>
      <c r="AI30" s="27"/>
      <c r="AJ30" s="27"/>
      <c r="AK30" s="17"/>
      <c r="AL30" s="17"/>
    </row>
    <row r="31" spans="1:38" ht="18" customHeight="1">
      <c r="A31" s="13" t="s">
        <v>59</v>
      </c>
      <c r="B31" s="13" t="s">
        <v>146</v>
      </c>
      <c r="C31" s="14" t="s">
        <v>191</v>
      </c>
      <c r="D31" s="13">
        <v>100</v>
      </c>
      <c r="E31" s="13">
        <v>-40</v>
      </c>
      <c r="F31" s="31">
        <v>1.5956999999999999</v>
      </c>
      <c r="G31" s="31">
        <v>1.4865999999999999</v>
      </c>
      <c r="H31" s="13">
        <f t="shared" si="1"/>
        <v>0.10909999999999997</v>
      </c>
      <c r="I31" s="13"/>
      <c r="J31" s="13"/>
      <c r="K31" s="13"/>
      <c r="L31" s="27">
        <v>15.3</v>
      </c>
      <c r="M31" s="13">
        <f t="shared" ref="M31:M32" si="6">L31/2</f>
        <v>7.65</v>
      </c>
      <c r="N31" s="27">
        <v>16.899999999999999</v>
      </c>
      <c r="O31" s="13">
        <v>2.95</v>
      </c>
      <c r="P31" s="13">
        <f t="shared" si="5"/>
        <v>321.84499999999991</v>
      </c>
      <c r="Q31" s="21">
        <f t="shared" si="0"/>
        <v>8.5131883635090229E-3</v>
      </c>
      <c r="R31" s="13">
        <v>6</v>
      </c>
      <c r="S31" s="13" t="s">
        <v>129</v>
      </c>
      <c r="T31" s="14" t="s">
        <v>69</v>
      </c>
      <c r="U31" s="14" t="s">
        <v>103</v>
      </c>
      <c r="V31" s="13" t="s">
        <v>192</v>
      </c>
      <c r="W31" s="13"/>
      <c r="X31" s="13" t="s">
        <v>193</v>
      </c>
      <c r="Y31" s="17"/>
      <c r="Z31" s="17"/>
      <c r="AA31" s="17"/>
      <c r="AB31" s="17"/>
      <c r="AC31" s="17" t="s">
        <v>141</v>
      </c>
      <c r="AD31" s="17"/>
      <c r="AE31" s="17"/>
      <c r="AF31" s="17"/>
      <c r="AG31" s="17"/>
      <c r="AH31" s="17"/>
      <c r="AI31" s="17"/>
      <c r="AJ31" s="17"/>
      <c r="AK31" s="19"/>
      <c r="AL31" s="17"/>
    </row>
    <row r="32" spans="1:38" ht="18" customHeight="1">
      <c r="A32" s="13" t="s">
        <v>59</v>
      </c>
      <c r="B32" s="13" t="s">
        <v>42</v>
      </c>
      <c r="C32" s="14" t="s">
        <v>194</v>
      </c>
      <c r="D32" s="13">
        <v>100</v>
      </c>
      <c r="E32" s="13">
        <v>-40</v>
      </c>
      <c r="F32" s="31">
        <v>1.5956999999999999</v>
      </c>
      <c r="G32" s="31">
        <v>1.4865999999999999</v>
      </c>
      <c r="H32" s="18">
        <f t="shared" si="1"/>
        <v>0.10909999999999997</v>
      </c>
      <c r="I32" s="18"/>
      <c r="J32" s="18"/>
      <c r="K32" s="18"/>
      <c r="L32" s="27">
        <v>15.3</v>
      </c>
      <c r="M32" s="13">
        <f t="shared" si="6"/>
        <v>7.65</v>
      </c>
      <c r="N32" s="27">
        <v>16.899999999999999</v>
      </c>
      <c r="O32" s="13">
        <v>3.2</v>
      </c>
      <c r="P32" s="13">
        <f t="shared" si="5"/>
        <v>349.11999999999995</v>
      </c>
      <c r="Q32" s="16">
        <f t="shared" si="0"/>
        <v>8.5131883635090229E-3</v>
      </c>
      <c r="R32" s="13">
        <v>6</v>
      </c>
      <c r="S32" s="13" t="s">
        <v>129</v>
      </c>
      <c r="T32" s="14" t="s">
        <v>143</v>
      </c>
      <c r="U32" s="14" t="s">
        <v>125</v>
      </c>
      <c r="V32" s="13" t="s">
        <v>195</v>
      </c>
      <c r="W32" s="13"/>
      <c r="X32" s="13" t="s">
        <v>114</v>
      </c>
      <c r="Y32" s="17"/>
      <c r="Z32" s="17"/>
      <c r="AA32" s="17"/>
      <c r="AB32" s="17"/>
      <c r="AC32" s="17"/>
      <c r="AD32" s="17"/>
      <c r="AE32" s="17"/>
      <c r="AF32" s="17"/>
      <c r="AG32" s="17"/>
      <c r="AH32" s="17" t="s">
        <v>196</v>
      </c>
      <c r="AI32" s="17" t="s">
        <v>127</v>
      </c>
      <c r="AJ32" s="17"/>
      <c r="AK32" s="19"/>
      <c r="AL32" s="17"/>
    </row>
    <row r="33" spans="1:38" ht="18" customHeight="1">
      <c r="A33" s="27" t="s">
        <v>197</v>
      </c>
      <c r="B33" s="13" t="s">
        <v>185</v>
      </c>
      <c r="C33" s="28" t="s">
        <v>191</v>
      </c>
      <c r="D33" s="27">
        <v>100</v>
      </c>
      <c r="E33" s="27">
        <v>-40</v>
      </c>
      <c r="F33" s="31">
        <v>1.5956999999999999</v>
      </c>
      <c r="G33" s="31">
        <v>1.4865999999999999</v>
      </c>
      <c r="H33" s="18">
        <f t="shared" si="1"/>
        <v>0.10909999999999997</v>
      </c>
      <c r="I33" s="18"/>
      <c r="J33" s="18"/>
      <c r="K33" s="18"/>
      <c r="L33" s="27">
        <v>15.3</v>
      </c>
      <c r="M33" s="13">
        <f t="shared" si="4"/>
        <v>7.65</v>
      </c>
      <c r="N33" s="27">
        <v>16.899999999999999</v>
      </c>
      <c r="O33" s="27">
        <v>3.2</v>
      </c>
      <c r="P33" s="13">
        <f t="shared" si="5"/>
        <v>349.11999999999995</v>
      </c>
      <c r="Q33" s="16">
        <f t="shared" si="0"/>
        <v>8.5131883635090229E-3</v>
      </c>
      <c r="R33" s="29">
        <v>6</v>
      </c>
      <c r="S33" s="27" t="s">
        <v>198</v>
      </c>
      <c r="T33" s="27" t="s">
        <v>199</v>
      </c>
      <c r="U33" s="27" t="s">
        <v>200</v>
      </c>
      <c r="V33" s="27" t="s">
        <v>201</v>
      </c>
      <c r="W33" s="27"/>
      <c r="X33" s="27" t="s">
        <v>202</v>
      </c>
      <c r="Y33" s="27" t="s">
        <v>127</v>
      </c>
      <c r="Z33" s="27" t="s">
        <v>170</v>
      </c>
      <c r="AA33" s="27" t="s">
        <v>113</v>
      </c>
      <c r="AB33" s="27"/>
      <c r="AC33" s="27" t="s">
        <v>140</v>
      </c>
      <c r="AD33" s="27"/>
      <c r="AE33" s="27"/>
      <c r="AF33" s="27"/>
      <c r="AG33" s="27"/>
      <c r="AH33" s="27"/>
      <c r="AI33" s="27"/>
      <c r="AJ33" s="27"/>
      <c r="AK33" s="27"/>
      <c r="AL33" s="27"/>
    </row>
    <row r="34" spans="1:38" ht="18" customHeight="1">
      <c r="A34" s="27" t="s">
        <v>197</v>
      </c>
      <c r="B34" s="13" t="s">
        <v>146</v>
      </c>
      <c r="C34" s="28" t="s">
        <v>203</v>
      </c>
      <c r="D34" s="27">
        <v>100</v>
      </c>
      <c r="E34" s="27">
        <v>-40</v>
      </c>
      <c r="F34" s="31">
        <v>1.5959000000000001</v>
      </c>
      <c r="G34" s="31">
        <v>1.4882</v>
      </c>
      <c r="H34" s="18">
        <f t="shared" si="1"/>
        <v>0.10770000000000013</v>
      </c>
      <c r="I34" s="18"/>
      <c r="J34" s="18"/>
      <c r="K34" s="18"/>
      <c r="L34" s="27">
        <v>14.1</v>
      </c>
      <c r="M34" s="13">
        <f t="shared" si="4"/>
        <v>7.05</v>
      </c>
      <c r="N34" s="27">
        <v>14.4</v>
      </c>
      <c r="O34" s="27">
        <v>3.2</v>
      </c>
      <c r="P34" s="13">
        <f t="shared" si="5"/>
        <v>344.64000000000044</v>
      </c>
      <c r="Q34" s="16">
        <f t="shared" si="0"/>
        <v>9.3104347095616189E-3</v>
      </c>
      <c r="R34" s="29">
        <v>6</v>
      </c>
      <c r="S34" s="27" t="s">
        <v>198</v>
      </c>
      <c r="T34" s="27" t="s">
        <v>204</v>
      </c>
      <c r="U34" s="27" t="s">
        <v>103</v>
      </c>
      <c r="V34" s="27" t="s">
        <v>205</v>
      </c>
      <c r="W34" s="27"/>
      <c r="X34" s="27" t="s">
        <v>206</v>
      </c>
      <c r="Y34" s="27"/>
      <c r="Z34" s="27"/>
      <c r="AA34" s="27" t="s">
        <v>207</v>
      </c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</row>
    <row r="35" spans="1:38" ht="18" customHeight="1">
      <c r="A35" s="13" t="s">
        <v>208</v>
      </c>
      <c r="B35" s="13" t="s">
        <v>42</v>
      </c>
      <c r="C35" s="14" t="s">
        <v>209</v>
      </c>
      <c r="D35" s="27">
        <v>100</v>
      </c>
      <c r="E35" s="27">
        <v>-30</v>
      </c>
      <c r="F35" s="32">
        <v>1.5789</v>
      </c>
      <c r="G35" s="32">
        <v>1.4811000000000001</v>
      </c>
      <c r="H35" s="13">
        <f t="shared" si="1"/>
        <v>9.7799999999999887E-2</v>
      </c>
      <c r="I35" s="13"/>
      <c r="J35" s="13"/>
      <c r="K35" s="13"/>
      <c r="L35" s="27">
        <v>12.4</v>
      </c>
      <c r="M35" s="13">
        <v>6.3</v>
      </c>
      <c r="N35" s="27">
        <v>16.8</v>
      </c>
      <c r="O35" s="15">
        <v>4</v>
      </c>
      <c r="P35" s="13">
        <f t="shared" si="5"/>
        <v>391.19999999999953</v>
      </c>
      <c r="Q35" s="16">
        <f t="shared" si="0"/>
        <v>7.568563590760545E-3</v>
      </c>
      <c r="R35" s="15">
        <v>4.9000000000000004</v>
      </c>
      <c r="S35" s="13" t="s">
        <v>210</v>
      </c>
      <c r="T35" s="14" t="s">
        <v>211</v>
      </c>
      <c r="U35" s="14" t="s">
        <v>212</v>
      </c>
      <c r="V35" s="13" t="s">
        <v>213</v>
      </c>
      <c r="W35" s="27"/>
      <c r="X35" s="13" t="s">
        <v>105</v>
      </c>
      <c r="Y35" s="27"/>
      <c r="Z35" s="27"/>
      <c r="AA35" s="27"/>
      <c r="AB35" s="27"/>
      <c r="AC35" s="27"/>
      <c r="AD35" s="27"/>
      <c r="AE35" s="27"/>
      <c r="AF35" s="27"/>
      <c r="AG35" s="27"/>
      <c r="AH35" s="17" t="s">
        <v>84</v>
      </c>
      <c r="AI35" s="27"/>
      <c r="AJ35" s="27"/>
      <c r="AK35" s="27"/>
      <c r="AL35" s="27"/>
    </row>
    <row r="36" spans="1:38" ht="18" customHeight="1">
      <c r="A36" s="13" t="s">
        <v>172</v>
      </c>
      <c r="B36" s="13" t="s">
        <v>165</v>
      </c>
      <c r="C36" s="14" t="s">
        <v>214</v>
      </c>
      <c r="D36" s="27">
        <v>100</v>
      </c>
      <c r="E36" s="27">
        <v>-30</v>
      </c>
      <c r="F36" s="32">
        <v>1.5789</v>
      </c>
      <c r="G36" s="32">
        <v>1.4811000000000001</v>
      </c>
      <c r="H36" s="13">
        <f t="shared" si="1"/>
        <v>9.7799999999999887E-2</v>
      </c>
      <c r="I36" s="13"/>
      <c r="J36" s="13"/>
      <c r="K36" s="13"/>
      <c r="L36" s="27">
        <v>12.4</v>
      </c>
      <c r="M36" s="13">
        <v>6.3</v>
      </c>
      <c r="N36" s="27">
        <v>16.8</v>
      </c>
      <c r="O36" s="15">
        <v>4</v>
      </c>
      <c r="P36" s="13">
        <f t="shared" si="5"/>
        <v>391.19999999999953</v>
      </c>
      <c r="Q36" s="16">
        <f t="shared" si="0"/>
        <v>7.568563590760545E-3</v>
      </c>
      <c r="R36" s="15">
        <v>4.9000000000000004</v>
      </c>
      <c r="S36" s="13" t="s">
        <v>167</v>
      </c>
      <c r="T36" s="14" t="s">
        <v>211</v>
      </c>
      <c r="U36" s="14" t="s">
        <v>215</v>
      </c>
      <c r="V36" s="13" t="s">
        <v>216</v>
      </c>
      <c r="W36" s="27"/>
      <c r="X36" s="13" t="s">
        <v>105</v>
      </c>
      <c r="Y36" s="27"/>
      <c r="Z36" s="27"/>
      <c r="AA36" s="27"/>
      <c r="AB36" s="27"/>
      <c r="AC36" s="27"/>
      <c r="AD36" s="27"/>
      <c r="AE36" s="27"/>
      <c r="AF36" s="27"/>
      <c r="AG36" s="27"/>
      <c r="AH36" s="17" t="s">
        <v>196</v>
      </c>
      <c r="AI36" s="27"/>
      <c r="AJ36" s="27"/>
      <c r="AK36" s="27"/>
      <c r="AL36" s="27"/>
    </row>
    <row r="37" spans="1:38" ht="18" customHeight="1">
      <c r="A37" s="13" t="s">
        <v>59</v>
      </c>
      <c r="B37" s="13" t="s">
        <v>217</v>
      </c>
      <c r="C37" s="23" t="s">
        <v>218</v>
      </c>
      <c r="D37" s="13">
        <v>100</v>
      </c>
      <c r="E37" s="13">
        <v>-40</v>
      </c>
      <c r="F37" s="18">
        <v>1.6081000000000001</v>
      </c>
      <c r="G37" s="18">
        <v>1.4903999999999999</v>
      </c>
      <c r="H37" s="18">
        <f t="shared" si="1"/>
        <v>0.11770000000000014</v>
      </c>
      <c r="I37" s="18"/>
      <c r="J37" s="18"/>
      <c r="K37" s="18"/>
      <c r="L37" s="13">
        <v>15.2</v>
      </c>
      <c r="M37" s="13">
        <f t="shared" si="4"/>
        <v>7.6</v>
      </c>
      <c r="N37" s="13">
        <v>17.7</v>
      </c>
      <c r="O37" s="13">
        <v>2.95</v>
      </c>
      <c r="P37" s="13">
        <f t="shared" si="5"/>
        <v>347.21500000000043</v>
      </c>
      <c r="Q37" s="16">
        <f t="shared" si="0"/>
        <v>9.8519490720668755E-3</v>
      </c>
      <c r="R37" s="33">
        <v>6</v>
      </c>
      <c r="S37" s="13" t="s">
        <v>219</v>
      </c>
      <c r="T37" s="14" t="s">
        <v>220</v>
      </c>
      <c r="U37" s="14" t="s">
        <v>103</v>
      </c>
      <c r="V37" s="13" t="s">
        <v>221</v>
      </c>
      <c r="W37" s="13" t="s">
        <v>113</v>
      </c>
      <c r="X37" s="13" t="s">
        <v>202</v>
      </c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 t="s">
        <v>84</v>
      </c>
      <c r="AL37" s="17" t="s">
        <v>222</v>
      </c>
    </row>
    <row r="38" spans="1:38" ht="18" customHeight="1">
      <c r="A38" s="13" t="s">
        <v>59</v>
      </c>
      <c r="B38" s="13" t="s">
        <v>165</v>
      </c>
      <c r="C38" s="23" t="s">
        <v>223</v>
      </c>
      <c r="D38" s="13">
        <v>100</v>
      </c>
      <c r="E38" s="13">
        <v>-40</v>
      </c>
      <c r="F38" s="18">
        <v>1.6081000000000001</v>
      </c>
      <c r="G38" s="18">
        <v>1.4903999999999999</v>
      </c>
      <c r="H38" s="18">
        <f t="shared" si="1"/>
        <v>0.11770000000000014</v>
      </c>
      <c r="I38" s="18"/>
      <c r="J38" s="18"/>
      <c r="K38" s="18"/>
      <c r="L38" s="13">
        <v>15.2</v>
      </c>
      <c r="M38" s="13">
        <f t="shared" si="4"/>
        <v>7.6</v>
      </c>
      <c r="N38" s="13">
        <v>17.7</v>
      </c>
      <c r="O38" s="13">
        <v>2.95</v>
      </c>
      <c r="P38" s="13">
        <f t="shared" si="5"/>
        <v>347.21500000000043</v>
      </c>
      <c r="Q38" s="16">
        <f t="shared" si="0"/>
        <v>9.8519490720668755E-3</v>
      </c>
      <c r="R38" s="33">
        <v>6</v>
      </c>
      <c r="S38" s="13" t="s">
        <v>224</v>
      </c>
      <c r="T38" s="14" t="s">
        <v>225</v>
      </c>
      <c r="U38" s="14" t="s">
        <v>174</v>
      </c>
      <c r="V38" s="13" t="s">
        <v>226</v>
      </c>
      <c r="W38" s="13" t="s">
        <v>113</v>
      </c>
      <c r="X38" s="13" t="s">
        <v>227</v>
      </c>
      <c r="Y38" s="17"/>
      <c r="Z38" s="17"/>
      <c r="AA38" s="17" t="s">
        <v>141</v>
      </c>
      <c r="AB38" s="17"/>
      <c r="AC38" s="17"/>
      <c r="AD38" s="17"/>
      <c r="AE38" s="17"/>
      <c r="AF38" s="17"/>
      <c r="AG38" s="17"/>
      <c r="AH38" s="17"/>
      <c r="AI38" s="17"/>
      <c r="AJ38" s="17"/>
      <c r="AK38" s="19"/>
      <c r="AL38" s="17"/>
    </row>
    <row r="39" spans="1:38" ht="18" customHeight="1">
      <c r="A39" s="27" t="s">
        <v>228</v>
      </c>
      <c r="B39" s="13" t="s">
        <v>146</v>
      </c>
      <c r="C39" s="28" t="s">
        <v>229</v>
      </c>
      <c r="D39" s="27">
        <v>102</v>
      </c>
      <c r="E39" s="27">
        <v>-40</v>
      </c>
      <c r="F39" s="27">
        <v>1.7133</v>
      </c>
      <c r="G39" s="27">
        <v>1.5109999999999999</v>
      </c>
      <c r="H39" s="13">
        <f t="shared" si="1"/>
        <v>0.20230000000000015</v>
      </c>
      <c r="I39" s="13"/>
      <c r="J39" s="13"/>
      <c r="K39" s="13"/>
      <c r="L39" s="27">
        <v>17.100000000000001</v>
      </c>
      <c r="M39" s="13">
        <f t="shared" si="4"/>
        <v>8.5500000000000007</v>
      </c>
      <c r="N39" s="27">
        <v>13.6</v>
      </c>
      <c r="O39" s="27">
        <v>4.5</v>
      </c>
      <c r="P39" s="13">
        <f t="shared" si="5"/>
        <v>910.3500000000007</v>
      </c>
      <c r="Q39" s="16">
        <f t="shared" si="0"/>
        <v>3.2519528917856762E-2</v>
      </c>
      <c r="R39" s="29">
        <v>3.8</v>
      </c>
      <c r="S39" s="27" t="s">
        <v>230</v>
      </c>
      <c r="T39" s="27" t="s">
        <v>204</v>
      </c>
      <c r="U39" s="27" t="s">
        <v>103</v>
      </c>
      <c r="V39" s="27" t="s">
        <v>231</v>
      </c>
      <c r="W39" s="27"/>
      <c r="X39" s="13" t="s">
        <v>202</v>
      </c>
      <c r="Y39" s="27"/>
      <c r="Z39" s="27"/>
      <c r="AA39" s="27" t="s">
        <v>141</v>
      </c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</row>
    <row r="40" spans="1:38" ht="18" customHeight="1">
      <c r="A40" s="13" t="s">
        <v>184</v>
      </c>
      <c r="B40" s="13" t="s">
        <v>146</v>
      </c>
      <c r="C40" s="28" t="s">
        <v>232</v>
      </c>
      <c r="D40" s="27">
        <v>104</v>
      </c>
      <c r="E40" s="27">
        <v>-40</v>
      </c>
      <c r="F40" s="27">
        <v>1.6160000000000001</v>
      </c>
      <c r="G40" s="27">
        <v>1.494</v>
      </c>
      <c r="H40" s="13">
        <f t="shared" si="1"/>
        <v>0.12200000000000011</v>
      </c>
      <c r="I40" s="13"/>
      <c r="J40" s="13"/>
      <c r="K40" s="13"/>
      <c r="L40" s="27">
        <v>13</v>
      </c>
      <c r="M40" s="13">
        <f t="shared" si="4"/>
        <v>6.5</v>
      </c>
      <c r="N40" s="27">
        <v>20.7</v>
      </c>
      <c r="O40" s="15">
        <v>3</v>
      </c>
      <c r="P40" s="13">
        <f t="shared" si="5"/>
        <v>366.00000000000034</v>
      </c>
      <c r="Q40" s="16">
        <f t="shared" si="0"/>
        <v>1.0743248985074647E-2</v>
      </c>
      <c r="R40" s="33">
        <v>5</v>
      </c>
      <c r="S40" s="13" t="s">
        <v>233</v>
      </c>
      <c r="T40" s="14" t="s">
        <v>168</v>
      </c>
      <c r="U40" s="14" t="s">
        <v>152</v>
      </c>
      <c r="V40" s="27" t="s">
        <v>234</v>
      </c>
      <c r="W40" s="27"/>
      <c r="X40" s="13" t="s">
        <v>202</v>
      </c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 t="s">
        <v>145</v>
      </c>
      <c r="AJ40" s="27"/>
      <c r="AK40" s="27"/>
      <c r="AL40" s="27"/>
    </row>
    <row r="41" spans="1:38" ht="18" customHeight="1">
      <c r="A41" s="27" t="s">
        <v>235</v>
      </c>
      <c r="B41" s="13" t="s">
        <v>146</v>
      </c>
      <c r="C41" s="28" t="s">
        <v>236</v>
      </c>
      <c r="D41" s="27">
        <v>105</v>
      </c>
      <c r="E41" s="27">
        <v>-40</v>
      </c>
      <c r="F41" s="31">
        <v>1.5795999999999999</v>
      </c>
      <c r="G41" s="31">
        <v>1.4852000000000001</v>
      </c>
      <c r="H41" s="18">
        <f t="shared" si="1"/>
        <v>9.4399999999999817E-2</v>
      </c>
      <c r="I41" s="18"/>
      <c r="J41" s="18"/>
      <c r="K41" s="18"/>
      <c r="L41" s="27">
        <v>15.8</v>
      </c>
      <c r="M41" s="13">
        <f t="shared" si="4"/>
        <v>7.9</v>
      </c>
      <c r="N41" s="27">
        <v>19.600000000000001</v>
      </c>
      <c r="O41" s="27">
        <v>3.4</v>
      </c>
      <c r="P41" s="13">
        <f t="shared" si="5"/>
        <v>320.95999999999935</v>
      </c>
      <c r="Q41" s="16">
        <f t="shared" si="0"/>
        <v>5.7993807800296119E-3</v>
      </c>
      <c r="R41" s="29">
        <v>6</v>
      </c>
      <c r="S41" s="27" t="s">
        <v>237</v>
      </c>
      <c r="T41" s="27" t="s">
        <v>225</v>
      </c>
      <c r="U41" s="27" t="s">
        <v>238</v>
      </c>
      <c r="V41" s="27" t="s">
        <v>158</v>
      </c>
      <c r="W41" s="27"/>
      <c r="X41" s="13" t="s">
        <v>206</v>
      </c>
      <c r="Y41" s="27"/>
      <c r="Z41" s="27"/>
      <c r="AA41" s="27" t="s">
        <v>127</v>
      </c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</row>
    <row r="42" spans="1:38" ht="18" customHeight="1">
      <c r="A42" s="27" t="s">
        <v>239</v>
      </c>
      <c r="B42" s="13" t="s">
        <v>42</v>
      </c>
      <c r="C42" s="28" t="s">
        <v>240</v>
      </c>
      <c r="D42" s="27">
        <v>105</v>
      </c>
      <c r="E42" s="27">
        <v>-40</v>
      </c>
      <c r="F42" s="31">
        <v>1.5795999999999999</v>
      </c>
      <c r="G42" s="31">
        <v>1.4852000000000001</v>
      </c>
      <c r="H42" s="18">
        <f t="shared" si="1"/>
        <v>9.4399999999999817E-2</v>
      </c>
      <c r="I42" s="18"/>
      <c r="J42" s="18"/>
      <c r="K42" s="18"/>
      <c r="L42" s="27">
        <v>15.8</v>
      </c>
      <c r="M42" s="13">
        <f t="shared" si="4"/>
        <v>7.9</v>
      </c>
      <c r="N42" s="27">
        <v>19.600000000000001</v>
      </c>
      <c r="O42" s="27">
        <v>2.95</v>
      </c>
      <c r="P42" s="13">
        <f t="shared" si="5"/>
        <v>278.47999999999951</v>
      </c>
      <c r="Q42" s="16">
        <f t="shared" si="0"/>
        <v>5.7993807800296119E-3</v>
      </c>
      <c r="R42" s="29">
        <v>6</v>
      </c>
      <c r="S42" s="27" t="s">
        <v>241</v>
      </c>
      <c r="T42" s="27" t="s">
        <v>242</v>
      </c>
      <c r="U42" s="27" t="s">
        <v>130</v>
      </c>
      <c r="V42" s="27" t="s">
        <v>243</v>
      </c>
      <c r="W42" s="27"/>
      <c r="X42" s="13" t="s">
        <v>202</v>
      </c>
      <c r="Y42" s="27"/>
      <c r="Z42" s="27"/>
      <c r="AA42" s="27" t="s">
        <v>160</v>
      </c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</row>
    <row r="43" spans="1:38" ht="18" customHeight="1">
      <c r="A43" s="27" t="s">
        <v>244</v>
      </c>
      <c r="B43" s="13" t="s">
        <v>245</v>
      </c>
      <c r="C43" s="28" t="s">
        <v>246</v>
      </c>
      <c r="D43" s="27">
        <v>106</v>
      </c>
      <c r="E43" s="27">
        <v>-40</v>
      </c>
      <c r="F43" s="31">
        <v>1.601</v>
      </c>
      <c r="G43" s="31">
        <v>1.486</v>
      </c>
      <c r="H43" s="18">
        <f t="shared" si="1"/>
        <v>0.11499999999999999</v>
      </c>
      <c r="I43" s="18"/>
      <c r="J43" s="18"/>
      <c r="K43" s="18"/>
      <c r="L43" s="27">
        <v>14.6</v>
      </c>
      <c r="M43" s="13">
        <f t="shared" si="4"/>
        <v>7.3</v>
      </c>
      <c r="N43" s="27">
        <v>17.600000000000001</v>
      </c>
      <c r="O43" s="27">
        <v>3.2</v>
      </c>
      <c r="P43" s="13">
        <f t="shared" si="5"/>
        <v>368</v>
      </c>
      <c r="Q43" s="16">
        <f t="shared" si="0"/>
        <v>9.5717886094936686E-3</v>
      </c>
      <c r="R43" s="29">
        <v>6</v>
      </c>
      <c r="S43" s="27" t="s">
        <v>247</v>
      </c>
      <c r="T43" s="27" t="s">
        <v>199</v>
      </c>
      <c r="U43" s="27" t="s">
        <v>200</v>
      </c>
      <c r="V43" s="27" t="s">
        <v>248</v>
      </c>
      <c r="W43" s="27"/>
      <c r="X43" s="13" t="s">
        <v>202</v>
      </c>
      <c r="Y43" s="27" t="s">
        <v>145</v>
      </c>
      <c r="Z43" s="27"/>
      <c r="AA43" s="27" t="s">
        <v>113</v>
      </c>
      <c r="AB43" s="27"/>
      <c r="AC43" s="27" t="s">
        <v>127</v>
      </c>
      <c r="AD43" s="27"/>
      <c r="AE43" s="27"/>
      <c r="AF43" s="27"/>
      <c r="AG43" s="27"/>
      <c r="AH43" s="27"/>
      <c r="AI43" s="27"/>
      <c r="AJ43" s="27"/>
      <c r="AK43" s="27"/>
      <c r="AL43" s="27"/>
    </row>
    <row r="44" spans="1:38" ht="18" customHeight="1">
      <c r="A44" s="27" t="s">
        <v>249</v>
      </c>
      <c r="B44" s="27" t="s">
        <v>108</v>
      </c>
      <c r="C44" s="28" t="s">
        <v>250</v>
      </c>
      <c r="D44" s="27">
        <v>106</v>
      </c>
      <c r="E44" s="27">
        <v>-40</v>
      </c>
      <c r="F44" s="27">
        <v>1.6096999999999999</v>
      </c>
      <c r="G44" s="27">
        <v>1.4896</v>
      </c>
      <c r="H44" s="13">
        <f t="shared" si="1"/>
        <v>0.12009999999999987</v>
      </c>
      <c r="I44" s="13"/>
      <c r="J44" s="13"/>
      <c r="K44" s="13"/>
      <c r="L44" s="27">
        <v>15.8</v>
      </c>
      <c r="M44" s="13">
        <f t="shared" si="4"/>
        <v>7.9</v>
      </c>
      <c r="N44" s="27">
        <v>16.7</v>
      </c>
      <c r="O44" s="27">
        <v>3.2</v>
      </c>
      <c r="P44" s="13">
        <f t="shared" si="5"/>
        <v>384.3199999999996</v>
      </c>
      <c r="Q44" s="16">
        <f t="shared" si="0"/>
        <v>1.0288525467650836E-2</v>
      </c>
      <c r="R44" s="29">
        <v>6</v>
      </c>
      <c r="S44" s="27" t="s">
        <v>237</v>
      </c>
      <c r="T44" s="27" t="s">
        <v>251</v>
      </c>
      <c r="U44" s="27" t="s">
        <v>252</v>
      </c>
      <c r="V44" s="27" t="s">
        <v>253</v>
      </c>
      <c r="W44" s="27"/>
      <c r="X44" s="13" t="s">
        <v>254</v>
      </c>
      <c r="Y44" s="27" t="s">
        <v>127</v>
      </c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</row>
    <row r="45" spans="1:38" ht="18" customHeight="1">
      <c r="A45" s="27" t="s">
        <v>255</v>
      </c>
      <c r="B45" s="13" t="s">
        <v>42</v>
      </c>
      <c r="C45" s="28" t="s">
        <v>256</v>
      </c>
      <c r="D45" s="27">
        <v>110</v>
      </c>
      <c r="E45" s="27">
        <v>-40</v>
      </c>
      <c r="F45" s="31">
        <v>1.61</v>
      </c>
      <c r="G45" s="31">
        <v>1.4910000000000001</v>
      </c>
      <c r="H45" s="18">
        <f t="shared" si="1"/>
        <v>0.11899999999999999</v>
      </c>
      <c r="I45" s="18"/>
      <c r="J45" s="18"/>
      <c r="K45" s="18"/>
      <c r="L45" s="27">
        <v>14</v>
      </c>
      <c r="M45" s="13">
        <f t="shared" si="4"/>
        <v>7</v>
      </c>
      <c r="N45" s="27">
        <v>20.9</v>
      </c>
      <c r="O45" s="27">
        <v>3.1</v>
      </c>
      <c r="P45" s="13">
        <f t="shared" si="5"/>
        <v>368.9</v>
      </c>
      <c r="Q45" s="16">
        <f t="shared" si="0"/>
        <v>9.7500016010262525E-3</v>
      </c>
      <c r="R45" s="29">
        <v>6</v>
      </c>
      <c r="S45" s="27" t="s">
        <v>257</v>
      </c>
      <c r="T45" s="27" t="s">
        <v>258</v>
      </c>
      <c r="U45" s="27" t="s">
        <v>174</v>
      </c>
      <c r="V45" s="27" t="s">
        <v>259</v>
      </c>
      <c r="W45" s="27"/>
      <c r="X45" s="13" t="s">
        <v>260</v>
      </c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 t="s">
        <v>261</v>
      </c>
      <c r="AL45" s="27"/>
    </row>
    <row r="46" spans="1:38" ht="18" customHeight="1">
      <c r="A46" s="13" t="s">
        <v>262</v>
      </c>
      <c r="B46" s="13" t="s">
        <v>146</v>
      </c>
      <c r="C46" s="23" t="s">
        <v>263</v>
      </c>
      <c r="D46" s="13">
        <v>115</v>
      </c>
      <c r="E46" s="13">
        <v>-40</v>
      </c>
      <c r="F46" s="18">
        <v>1.6059000000000001</v>
      </c>
      <c r="G46" s="18">
        <v>1.4878</v>
      </c>
      <c r="H46" s="18">
        <f t="shared" si="1"/>
        <v>0.11810000000000009</v>
      </c>
      <c r="I46" s="18"/>
      <c r="J46" s="18"/>
      <c r="K46" s="18"/>
      <c r="L46" s="13">
        <v>15.7</v>
      </c>
      <c r="M46" s="13">
        <f t="shared" si="4"/>
        <v>7.85</v>
      </c>
      <c r="N46" s="13">
        <v>18.100000000000001</v>
      </c>
      <c r="O46" s="13">
        <v>3.1</v>
      </c>
      <c r="P46" s="13">
        <f t="shared" si="5"/>
        <v>366.1100000000003</v>
      </c>
      <c r="Q46" s="16">
        <f t="shared" si="0"/>
        <v>9.6152911429081261E-3</v>
      </c>
      <c r="R46" s="33">
        <v>6</v>
      </c>
      <c r="S46" s="13" t="s">
        <v>241</v>
      </c>
      <c r="T46" s="14" t="s">
        <v>45</v>
      </c>
      <c r="U46" s="14" t="s">
        <v>46</v>
      </c>
      <c r="V46" s="13" t="s">
        <v>264</v>
      </c>
      <c r="W46" s="13"/>
      <c r="X46" s="13" t="s">
        <v>202</v>
      </c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 t="s">
        <v>93</v>
      </c>
      <c r="AL46" s="17"/>
    </row>
    <row r="47" spans="1:38" ht="18" customHeight="1">
      <c r="A47" s="13" t="s">
        <v>265</v>
      </c>
      <c r="B47" s="13" t="s">
        <v>185</v>
      </c>
      <c r="C47" s="14" t="s">
        <v>266</v>
      </c>
      <c r="D47" s="13">
        <v>78</v>
      </c>
      <c r="E47" s="13">
        <v>-30</v>
      </c>
      <c r="F47" s="13">
        <v>1.6082000000000001</v>
      </c>
      <c r="G47" s="13">
        <v>1.4883999999999999</v>
      </c>
      <c r="H47" s="13">
        <f t="shared" si="1"/>
        <v>0.11980000000000013</v>
      </c>
      <c r="I47" s="13"/>
      <c r="J47" s="13"/>
      <c r="K47" s="13"/>
      <c r="L47" s="13">
        <v>14.21</v>
      </c>
      <c r="M47" s="13">
        <f t="shared" si="4"/>
        <v>7.1050000000000004</v>
      </c>
      <c r="N47" s="13">
        <v>12.67</v>
      </c>
      <c r="O47" s="15">
        <v>2.2999999999999998</v>
      </c>
      <c r="P47" s="13">
        <f t="shared" si="5"/>
        <v>275.5400000000003</v>
      </c>
      <c r="Q47" s="34">
        <f t="shared" si="0"/>
        <v>1.2148365099871945E-2</v>
      </c>
      <c r="R47" s="15">
        <v>5</v>
      </c>
      <c r="S47" s="13" t="s">
        <v>267</v>
      </c>
      <c r="T47" s="14" t="s">
        <v>45</v>
      </c>
      <c r="U47" s="14" t="s">
        <v>46</v>
      </c>
      <c r="V47" s="13" t="s">
        <v>268</v>
      </c>
      <c r="W47" s="13"/>
      <c r="X47" s="13" t="s">
        <v>120</v>
      </c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 t="s">
        <v>269</v>
      </c>
      <c r="AL47" s="17"/>
    </row>
    <row r="48" spans="1:38" ht="18" customHeight="1">
      <c r="A48" s="27" t="s">
        <v>270</v>
      </c>
      <c r="B48" s="13" t="s">
        <v>177</v>
      </c>
      <c r="C48" s="27" t="s">
        <v>271</v>
      </c>
      <c r="D48" s="27">
        <v>90.3</v>
      </c>
      <c r="E48" s="27">
        <v>-30</v>
      </c>
      <c r="F48" s="27">
        <v>1.6519999999999999</v>
      </c>
      <c r="G48" s="27">
        <v>1.5009999999999999</v>
      </c>
      <c r="H48" s="13">
        <f t="shared" si="1"/>
        <v>0.15100000000000002</v>
      </c>
      <c r="I48" s="13"/>
      <c r="J48" s="13"/>
      <c r="K48" s="13"/>
      <c r="L48" s="27">
        <v>12.7</v>
      </c>
      <c r="M48" s="13">
        <v>7.1</v>
      </c>
      <c r="N48" s="27">
        <v>15.8</v>
      </c>
      <c r="O48" s="27">
        <v>5.2</v>
      </c>
      <c r="P48" s="13">
        <f t="shared" si="5"/>
        <v>785.20000000000016</v>
      </c>
      <c r="Q48" s="21">
        <f t="shared" si="0"/>
        <v>1.9101747186151687E-2</v>
      </c>
      <c r="R48" s="27">
        <v>3.5</v>
      </c>
      <c r="S48" s="27" t="s">
        <v>272</v>
      </c>
      <c r="T48" s="27" t="s">
        <v>273</v>
      </c>
      <c r="U48" s="27" t="s">
        <v>125</v>
      </c>
      <c r="V48" s="27" t="s">
        <v>274</v>
      </c>
      <c r="W48" s="27"/>
      <c r="X48" s="27" t="s">
        <v>275</v>
      </c>
      <c r="Y48" s="27"/>
      <c r="Z48" s="27" t="s">
        <v>84</v>
      </c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</row>
    <row r="49" spans="1:39" ht="18" customHeight="1">
      <c r="A49" s="27" t="s">
        <v>228</v>
      </c>
      <c r="B49" s="13" t="s">
        <v>185</v>
      </c>
      <c r="C49" s="27" t="s">
        <v>276</v>
      </c>
      <c r="D49" s="27">
        <v>101.2</v>
      </c>
      <c r="E49" s="27">
        <v>-30</v>
      </c>
      <c r="F49" s="27">
        <v>1.712</v>
      </c>
      <c r="G49" s="27">
        <v>1.5109999999999999</v>
      </c>
      <c r="H49" s="13">
        <f t="shared" si="1"/>
        <v>0.20100000000000007</v>
      </c>
      <c r="I49" s="13"/>
      <c r="J49" s="13"/>
      <c r="K49" s="13"/>
      <c r="L49" s="27">
        <v>16.600000000000001</v>
      </c>
      <c r="M49" s="13">
        <v>8.1999999999999993</v>
      </c>
      <c r="N49" s="27">
        <v>18.3</v>
      </c>
      <c r="O49" s="27">
        <v>4.5</v>
      </c>
      <c r="P49" s="13">
        <f t="shared" si="5"/>
        <v>904.50000000000034</v>
      </c>
      <c r="Q49" s="21">
        <f t="shared" si="0"/>
        <v>2.9211691832645024E-2</v>
      </c>
      <c r="R49" s="27">
        <v>4.5999999999999996</v>
      </c>
      <c r="S49" s="27" t="s">
        <v>277</v>
      </c>
      <c r="T49" s="27" t="s">
        <v>204</v>
      </c>
      <c r="U49" s="27" t="s">
        <v>103</v>
      </c>
      <c r="V49" s="27" t="s">
        <v>278</v>
      </c>
      <c r="W49" s="27"/>
      <c r="X49" s="27" t="s">
        <v>279</v>
      </c>
      <c r="Y49" s="27"/>
      <c r="Z49" s="27" t="s">
        <v>280</v>
      </c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</row>
    <row r="50" spans="1:39" ht="18" customHeight="1">
      <c r="A50" s="17" t="s">
        <v>59</v>
      </c>
      <c r="B50" s="13" t="s">
        <v>42</v>
      </c>
      <c r="C50" s="17" t="s">
        <v>281</v>
      </c>
      <c r="D50" s="17">
        <v>89.9</v>
      </c>
      <c r="E50" s="17">
        <v>-30</v>
      </c>
      <c r="F50" s="13">
        <v>1.5860000000000001</v>
      </c>
      <c r="G50" s="13">
        <v>1.486</v>
      </c>
      <c r="H50" s="13">
        <f t="shared" si="1"/>
        <v>0.10000000000000009</v>
      </c>
      <c r="I50" s="13"/>
      <c r="J50" s="13"/>
      <c r="K50" s="13"/>
      <c r="L50" s="13">
        <v>12.4</v>
      </c>
      <c r="M50" s="13">
        <v>6.8</v>
      </c>
      <c r="N50" s="13">
        <v>14</v>
      </c>
      <c r="O50" s="17">
        <v>3.2</v>
      </c>
      <c r="P50" s="13">
        <f t="shared" si="5"/>
        <v>320.00000000000028</v>
      </c>
      <c r="Q50" s="21">
        <f t="shared" si="0"/>
        <v>8.527575903614474E-3</v>
      </c>
      <c r="R50" s="15">
        <v>5</v>
      </c>
      <c r="S50" s="17" t="s">
        <v>129</v>
      </c>
      <c r="T50" s="17" t="s">
        <v>204</v>
      </c>
      <c r="U50" s="17" t="s">
        <v>130</v>
      </c>
      <c r="V50" s="27" t="s">
        <v>282</v>
      </c>
      <c r="W50" s="17"/>
      <c r="X50" s="13" t="s">
        <v>283</v>
      </c>
      <c r="Y50" s="27"/>
      <c r="Z50" s="27"/>
      <c r="AA50" s="17" t="s">
        <v>284</v>
      </c>
      <c r="AB50" s="17" t="s">
        <v>284</v>
      </c>
      <c r="AC50" s="17" t="s">
        <v>285</v>
      </c>
      <c r="AD50" s="27"/>
      <c r="AE50" s="27"/>
      <c r="AF50" s="27"/>
      <c r="AG50" s="27"/>
      <c r="AH50" s="27"/>
      <c r="AI50" s="27"/>
      <c r="AJ50" s="27"/>
      <c r="AK50" s="27"/>
      <c r="AL50" s="27"/>
    </row>
    <row r="51" spans="1:39" ht="18" customHeight="1">
      <c r="A51" s="13" t="s">
        <v>59</v>
      </c>
      <c r="B51" s="13" t="s">
        <v>245</v>
      </c>
      <c r="C51" s="14" t="s">
        <v>286</v>
      </c>
      <c r="D51" s="13">
        <v>89.9</v>
      </c>
      <c r="E51" s="13">
        <v>-30</v>
      </c>
      <c r="F51" s="13">
        <v>1.5860000000000001</v>
      </c>
      <c r="G51" s="13">
        <v>1.486</v>
      </c>
      <c r="H51" s="13">
        <f t="shared" si="1"/>
        <v>0.10000000000000009</v>
      </c>
      <c r="I51" s="13"/>
      <c r="J51" s="13"/>
      <c r="K51" s="13"/>
      <c r="L51" s="13">
        <v>12.4</v>
      </c>
      <c r="M51" s="13">
        <v>6.8</v>
      </c>
      <c r="N51" s="13">
        <v>14</v>
      </c>
      <c r="O51" s="13">
        <v>3.2</v>
      </c>
      <c r="P51" s="13">
        <f t="shared" si="5"/>
        <v>320.00000000000028</v>
      </c>
      <c r="Q51" s="21">
        <f t="shared" si="0"/>
        <v>8.527575903614474E-3</v>
      </c>
      <c r="R51" s="15">
        <v>5</v>
      </c>
      <c r="S51" s="13" t="s">
        <v>129</v>
      </c>
      <c r="T51" s="14" t="s">
        <v>45</v>
      </c>
      <c r="U51" s="14" t="s">
        <v>103</v>
      </c>
      <c r="V51" s="13" t="s">
        <v>287</v>
      </c>
      <c r="W51" s="13"/>
      <c r="X51" s="13" t="s">
        <v>288</v>
      </c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 t="s">
        <v>121</v>
      </c>
      <c r="AK51" s="19"/>
      <c r="AL51" s="17"/>
    </row>
    <row r="52" spans="1:39" ht="18" customHeight="1">
      <c r="A52" s="13" t="s">
        <v>59</v>
      </c>
      <c r="B52" s="13" t="s">
        <v>42</v>
      </c>
      <c r="C52" s="14" t="s">
        <v>289</v>
      </c>
      <c r="D52" s="13">
        <v>89.9</v>
      </c>
      <c r="E52" s="13">
        <v>-30</v>
      </c>
      <c r="F52" s="13">
        <v>1.5860000000000001</v>
      </c>
      <c r="G52" s="13">
        <v>1.486</v>
      </c>
      <c r="H52" s="13">
        <f t="shared" si="1"/>
        <v>0.10000000000000009</v>
      </c>
      <c r="I52" s="13"/>
      <c r="J52" s="13"/>
      <c r="K52" s="13"/>
      <c r="L52" s="13">
        <v>12.4</v>
      </c>
      <c r="M52" s="13">
        <v>6.8</v>
      </c>
      <c r="N52" s="13">
        <v>14</v>
      </c>
      <c r="O52" s="13">
        <v>3.2</v>
      </c>
      <c r="P52" s="13">
        <f t="shared" si="5"/>
        <v>320.00000000000028</v>
      </c>
      <c r="Q52" s="21">
        <f t="shared" si="0"/>
        <v>8.527575903614474E-3</v>
      </c>
      <c r="R52" s="15">
        <v>5</v>
      </c>
      <c r="S52" s="13" t="s">
        <v>129</v>
      </c>
      <c r="T52" s="14" t="s">
        <v>225</v>
      </c>
      <c r="U52" s="14" t="s">
        <v>118</v>
      </c>
      <c r="V52" s="13" t="s">
        <v>290</v>
      </c>
      <c r="W52" s="13"/>
      <c r="X52" s="13" t="s">
        <v>283</v>
      </c>
      <c r="Y52" s="17"/>
      <c r="Z52" s="17"/>
      <c r="AA52" s="17"/>
      <c r="AB52" s="17" t="s">
        <v>291</v>
      </c>
      <c r="AC52" s="17"/>
      <c r="AD52" s="17"/>
      <c r="AE52" s="17"/>
      <c r="AF52" s="17"/>
      <c r="AG52" s="17"/>
      <c r="AH52" s="17"/>
      <c r="AI52" s="17"/>
      <c r="AJ52" s="17"/>
      <c r="AK52" s="19"/>
      <c r="AL52" s="17"/>
    </row>
    <row r="53" spans="1:39" ht="18" customHeight="1">
      <c r="A53" s="13" t="s">
        <v>59</v>
      </c>
      <c r="B53" s="13" t="s">
        <v>42</v>
      </c>
      <c r="C53" s="14" t="s">
        <v>292</v>
      </c>
      <c r="D53" s="13">
        <v>89</v>
      </c>
      <c r="E53" s="13">
        <v>-30</v>
      </c>
      <c r="F53" s="13">
        <v>1.5841000000000001</v>
      </c>
      <c r="G53" s="13">
        <v>1.4837</v>
      </c>
      <c r="H53" s="13">
        <f t="shared" si="1"/>
        <v>0.10040000000000004</v>
      </c>
      <c r="I53" s="13"/>
      <c r="J53" s="13"/>
      <c r="K53" s="13"/>
      <c r="L53" s="13">
        <v>13.77</v>
      </c>
      <c r="M53" s="13">
        <f t="shared" si="4"/>
        <v>6.8849999999999998</v>
      </c>
      <c r="N53" s="13">
        <v>16.27</v>
      </c>
      <c r="O53" s="13">
        <v>3.2</v>
      </c>
      <c r="P53" s="13">
        <f t="shared" si="5"/>
        <v>321.2800000000002</v>
      </c>
      <c r="Q53" s="18">
        <f t="shared" si="0"/>
        <v>7.7076549197585232E-3</v>
      </c>
      <c r="R53" s="15">
        <v>5</v>
      </c>
      <c r="S53" s="13" t="s">
        <v>129</v>
      </c>
      <c r="T53" s="14" t="s">
        <v>242</v>
      </c>
      <c r="U53" s="14" t="s">
        <v>82</v>
      </c>
      <c r="V53" s="13" t="s">
        <v>293</v>
      </c>
      <c r="W53" s="13" t="s">
        <v>284</v>
      </c>
      <c r="X53" s="13" t="s">
        <v>294</v>
      </c>
      <c r="Y53" s="17"/>
      <c r="Z53" s="17"/>
      <c r="AA53" s="17"/>
      <c r="AB53" s="17" t="s">
        <v>295</v>
      </c>
      <c r="AC53" s="17"/>
      <c r="AD53" s="17"/>
      <c r="AE53" s="17"/>
      <c r="AF53" s="17"/>
      <c r="AG53" s="17"/>
      <c r="AH53" s="17"/>
      <c r="AI53" s="17"/>
      <c r="AJ53" s="17"/>
      <c r="AK53" s="19"/>
      <c r="AL53" s="17"/>
    </row>
    <row r="54" spans="1:39" ht="18" customHeight="1">
      <c r="A54" s="13" t="s">
        <v>59</v>
      </c>
      <c r="B54" s="13" t="s">
        <v>146</v>
      </c>
      <c r="C54" s="14" t="s">
        <v>289</v>
      </c>
      <c r="D54" s="13">
        <v>89.9</v>
      </c>
      <c r="E54" s="13">
        <v>-30</v>
      </c>
      <c r="F54" s="13">
        <v>1.5860000000000001</v>
      </c>
      <c r="G54" s="13">
        <v>1.486</v>
      </c>
      <c r="H54" s="13">
        <f t="shared" si="1"/>
        <v>0.10000000000000009</v>
      </c>
      <c r="I54" s="13"/>
      <c r="J54" s="13"/>
      <c r="K54" s="13"/>
      <c r="L54" s="13">
        <v>12.4</v>
      </c>
      <c r="M54" s="13">
        <v>6.8</v>
      </c>
      <c r="N54" s="13">
        <v>14</v>
      </c>
      <c r="O54" s="13">
        <v>3.2</v>
      </c>
      <c r="P54" s="13">
        <f t="shared" si="5"/>
        <v>320.00000000000028</v>
      </c>
      <c r="Q54" s="18">
        <f t="shared" si="0"/>
        <v>8.527575903614474E-3</v>
      </c>
      <c r="R54" s="15">
        <v>5</v>
      </c>
      <c r="S54" s="13" t="s">
        <v>129</v>
      </c>
      <c r="T54" s="14" t="s">
        <v>296</v>
      </c>
      <c r="U54" s="14" t="s">
        <v>200</v>
      </c>
      <c r="V54" s="13" t="s">
        <v>297</v>
      </c>
      <c r="W54" s="13" t="s">
        <v>298</v>
      </c>
      <c r="X54" s="13" t="s">
        <v>283</v>
      </c>
      <c r="Y54" s="17"/>
      <c r="Z54" s="17"/>
      <c r="AA54" s="17"/>
      <c r="AB54" s="17" t="s">
        <v>295</v>
      </c>
      <c r="AC54" s="17"/>
      <c r="AD54" s="17"/>
      <c r="AE54" s="17"/>
      <c r="AF54" s="17"/>
      <c r="AG54" s="17"/>
      <c r="AH54" s="17"/>
      <c r="AI54" s="17"/>
      <c r="AJ54" s="17"/>
      <c r="AK54" s="19"/>
      <c r="AL54" s="17"/>
    </row>
    <row r="55" spans="1:39" ht="18" customHeight="1">
      <c r="A55" s="13" t="s">
        <v>59</v>
      </c>
      <c r="B55" s="13" t="s">
        <v>299</v>
      </c>
      <c r="C55" s="14" t="s">
        <v>300</v>
      </c>
      <c r="D55" s="13">
        <v>84.5</v>
      </c>
      <c r="E55" s="13">
        <v>-30</v>
      </c>
      <c r="F55" s="13">
        <v>1.5741000000000001</v>
      </c>
      <c r="G55" s="13">
        <v>1.4790000000000001</v>
      </c>
      <c r="H55" s="13">
        <f t="shared" si="1"/>
        <v>9.5099999999999962E-2</v>
      </c>
      <c r="I55" s="13"/>
      <c r="J55" s="13"/>
      <c r="K55" s="13"/>
      <c r="L55" s="13">
        <v>13.2</v>
      </c>
      <c r="M55" s="13">
        <f t="shared" si="4"/>
        <v>6.6</v>
      </c>
      <c r="N55" s="13">
        <v>15.3</v>
      </c>
      <c r="O55" s="13">
        <v>3.1</v>
      </c>
      <c r="P55" s="13">
        <f t="shared" si="5"/>
        <v>294.80999999999989</v>
      </c>
      <c r="Q55" s="21">
        <f t="shared" si="0"/>
        <v>7.2053856553022256E-3</v>
      </c>
      <c r="R55" s="15">
        <v>5.2</v>
      </c>
      <c r="S55" s="13" t="s">
        <v>90</v>
      </c>
      <c r="T55" s="14" t="s">
        <v>301</v>
      </c>
      <c r="U55" s="14" t="s">
        <v>130</v>
      </c>
      <c r="V55" s="13" t="s">
        <v>302</v>
      </c>
      <c r="W55" s="13"/>
      <c r="X55" s="13" t="s">
        <v>303</v>
      </c>
      <c r="Y55" s="17"/>
      <c r="Z55" s="17"/>
      <c r="AA55" s="17"/>
      <c r="AB55" s="17"/>
      <c r="AC55" s="17" t="s">
        <v>93</v>
      </c>
      <c r="AD55" s="17"/>
      <c r="AE55" s="17"/>
      <c r="AF55" s="17"/>
      <c r="AG55" s="17"/>
      <c r="AH55" s="17"/>
      <c r="AI55" s="17"/>
      <c r="AJ55" s="17"/>
      <c r="AK55" s="17"/>
      <c r="AL55" s="17" t="s">
        <v>141</v>
      </c>
    </row>
    <row r="56" spans="1:39" ht="18" customHeight="1">
      <c r="A56" s="13" t="s">
        <v>59</v>
      </c>
      <c r="B56" s="13" t="s">
        <v>108</v>
      </c>
      <c r="C56" s="14" t="s">
        <v>304</v>
      </c>
      <c r="D56" s="13">
        <v>85</v>
      </c>
      <c r="E56" s="13">
        <v>-30</v>
      </c>
      <c r="F56" s="13">
        <v>1.5769</v>
      </c>
      <c r="G56" s="13">
        <v>1.4806999999999999</v>
      </c>
      <c r="H56" s="13">
        <f t="shared" si="1"/>
        <v>9.6200000000000063E-2</v>
      </c>
      <c r="I56" s="13"/>
      <c r="J56" s="13"/>
      <c r="K56" s="13"/>
      <c r="L56" s="13">
        <v>14</v>
      </c>
      <c r="M56" s="13">
        <f t="shared" si="4"/>
        <v>7</v>
      </c>
      <c r="N56" s="13">
        <v>14.5</v>
      </c>
      <c r="O56" s="13">
        <v>3.1</v>
      </c>
      <c r="P56" s="13">
        <f t="shared" si="5"/>
        <v>298.2200000000002</v>
      </c>
      <c r="Q56" s="18">
        <f t="shared" si="0"/>
        <v>7.3114646598468605E-3</v>
      </c>
      <c r="R56" s="15">
        <v>5.2</v>
      </c>
      <c r="S56" s="13" t="s">
        <v>53</v>
      </c>
      <c r="T56" s="14" t="s">
        <v>63</v>
      </c>
      <c r="U56" s="14" t="s">
        <v>103</v>
      </c>
      <c r="V56" s="13" t="s">
        <v>119</v>
      </c>
      <c r="W56" s="13"/>
      <c r="X56" s="13" t="s">
        <v>283</v>
      </c>
      <c r="Y56" s="17"/>
      <c r="Z56" s="17"/>
      <c r="AA56" s="17"/>
      <c r="AB56" s="17"/>
      <c r="AC56" s="17" t="s">
        <v>305</v>
      </c>
      <c r="AD56" s="17"/>
      <c r="AE56" s="17"/>
      <c r="AF56" s="17"/>
      <c r="AG56" s="17"/>
      <c r="AH56" s="17"/>
      <c r="AI56" s="17"/>
      <c r="AJ56" s="17"/>
      <c r="AK56" s="17"/>
      <c r="AL56" s="17"/>
    </row>
    <row r="57" spans="1:39" ht="18" customHeight="1">
      <c r="A57" s="13" t="s">
        <v>306</v>
      </c>
      <c r="B57" s="13" t="s">
        <v>108</v>
      </c>
      <c r="C57" s="14" t="s">
        <v>307</v>
      </c>
      <c r="D57" s="13">
        <v>78.2</v>
      </c>
      <c r="E57" s="13">
        <v>-30</v>
      </c>
      <c r="F57" s="13">
        <v>1.5795999999999999</v>
      </c>
      <c r="G57" s="13">
        <v>1.4802999999999999</v>
      </c>
      <c r="H57" s="13">
        <f t="shared" si="1"/>
        <v>9.9299999999999944E-2</v>
      </c>
      <c r="I57" s="13"/>
      <c r="J57" s="13"/>
      <c r="K57" s="13"/>
      <c r="L57" s="13">
        <v>12.8</v>
      </c>
      <c r="M57" s="13">
        <f t="shared" si="4"/>
        <v>6.4</v>
      </c>
      <c r="N57" s="13">
        <v>14.5</v>
      </c>
      <c r="O57" s="13">
        <v>3.2</v>
      </c>
      <c r="P57" s="13">
        <f t="shared" si="5"/>
        <v>317.75999999999982</v>
      </c>
      <c r="Q57" s="18">
        <f>(H57*(F57+G57))^2/((L57+M57+N57)/3)</f>
        <v>8.2187225201238671E-3</v>
      </c>
      <c r="R57" s="15">
        <v>5.2</v>
      </c>
      <c r="S57" s="13" t="s">
        <v>308</v>
      </c>
      <c r="T57" s="14" t="s">
        <v>45</v>
      </c>
      <c r="U57" s="14" t="s">
        <v>200</v>
      </c>
      <c r="V57" s="13" t="s">
        <v>309</v>
      </c>
      <c r="W57" s="13" t="s">
        <v>141</v>
      </c>
      <c r="X57" s="13" t="s">
        <v>310</v>
      </c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 t="s">
        <v>311</v>
      </c>
      <c r="AK57" s="17"/>
      <c r="AL57" s="17"/>
    </row>
    <row r="58" spans="1:39" ht="18" customHeight="1">
      <c r="A58" s="13" t="s">
        <v>239</v>
      </c>
      <c r="B58" s="13" t="s">
        <v>312</v>
      </c>
      <c r="C58" s="14" t="s">
        <v>313</v>
      </c>
      <c r="D58" s="13">
        <v>77.8</v>
      </c>
      <c r="E58" s="13">
        <v>-40</v>
      </c>
      <c r="F58" s="13">
        <v>1.5743</v>
      </c>
      <c r="G58" s="13">
        <v>1.4799</v>
      </c>
      <c r="H58" s="13">
        <f t="shared" si="1"/>
        <v>9.4400000000000039E-2</v>
      </c>
      <c r="I58" s="13"/>
      <c r="J58" s="13"/>
      <c r="K58" s="13"/>
      <c r="L58" s="13">
        <v>13.7</v>
      </c>
      <c r="M58" s="13">
        <f t="shared" si="4"/>
        <v>6.85</v>
      </c>
      <c r="N58" s="13">
        <v>14.7</v>
      </c>
      <c r="O58" s="13">
        <v>3</v>
      </c>
      <c r="P58" s="13">
        <f t="shared" si="5"/>
        <v>283.2000000000001</v>
      </c>
      <c r="Q58" s="18">
        <f t="shared" si="0"/>
        <v>7.0745866076247195E-3</v>
      </c>
      <c r="R58" s="15">
        <v>5.2</v>
      </c>
      <c r="S58" s="13" t="s">
        <v>314</v>
      </c>
      <c r="T58" s="14" t="s">
        <v>45</v>
      </c>
      <c r="U58" s="14" t="s">
        <v>130</v>
      </c>
      <c r="V58" s="13" t="s">
        <v>309</v>
      </c>
      <c r="W58" s="13" t="s">
        <v>127</v>
      </c>
      <c r="X58" s="13" t="s">
        <v>315</v>
      </c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 t="s">
        <v>311</v>
      </c>
      <c r="AK58" s="17"/>
      <c r="AL58" s="17"/>
    </row>
    <row r="59" spans="1:39" ht="18" customHeight="1">
      <c r="A59" s="13" t="s">
        <v>59</v>
      </c>
      <c r="B59" s="13" t="s">
        <v>312</v>
      </c>
      <c r="C59" s="14" t="s">
        <v>316</v>
      </c>
      <c r="D59" s="13">
        <v>91.2</v>
      </c>
      <c r="E59" s="13">
        <v>-40</v>
      </c>
      <c r="F59" s="13">
        <v>1.5629999999999999</v>
      </c>
      <c r="G59" s="13">
        <v>1.4781</v>
      </c>
      <c r="H59" s="13">
        <f t="shared" si="1"/>
        <v>8.4899999999999975E-2</v>
      </c>
      <c r="I59" s="13"/>
      <c r="J59" s="13"/>
      <c r="K59" s="13"/>
      <c r="L59" s="13">
        <v>14.8</v>
      </c>
      <c r="M59" s="13">
        <f t="shared" si="4"/>
        <v>7.4</v>
      </c>
      <c r="N59" s="13">
        <v>16.899999999999999</v>
      </c>
      <c r="O59" s="13">
        <v>3.35</v>
      </c>
      <c r="P59" s="13">
        <f t="shared" si="5"/>
        <v>284.41499999999991</v>
      </c>
      <c r="Q59" s="21">
        <f t="shared" si="0"/>
        <v>5.1147131285349421E-3</v>
      </c>
      <c r="R59" s="13">
        <v>5.75</v>
      </c>
      <c r="S59" s="13" t="s">
        <v>90</v>
      </c>
      <c r="T59" s="14" t="s">
        <v>317</v>
      </c>
      <c r="U59" s="14" t="s">
        <v>130</v>
      </c>
      <c r="V59" s="13" t="s">
        <v>318</v>
      </c>
      <c r="W59" s="13"/>
      <c r="X59" s="13" t="s">
        <v>283</v>
      </c>
      <c r="Y59" s="17"/>
      <c r="Z59" s="17"/>
      <c r="AA59" s="17"/>
      <c r="AB59" s="17"/>
      <c r="AC59" s="17" t="s">
        <v>305</v>
      </c>
      <c r="AD59" s="17"/>
      <c r="AE59" s="17"/>
      <c r="AF59" s="17"/>
      <c r="AG59" s="17"/>
      <c r="AH59" s="17"/>
      <c r="AI59" s="17"/>
      <c r="AJ59" s="17"/>
      <c r="AK59" s="17"/>
      <c r="AL59" s="17"/>
    </row>
    <row r="60" spans="1:39" s="42" customFormat="1" ht="18" customHeight="1">
      <c r="A60" s="36" t="s">
        <v>59</v>
      </c>
      <c r="B60" s="13" t="s">
        <v>42</v>
      </c>
      <c r="C60" s="37" t="s">
        <v>319</v>
      </c>
      <c r="D60" s="38">
        <v>76.7</v>
      </c>
      <c r="E60" s="38">
        <v>-25</v>
      </c>
      <c r="F60" s="38">
        <v>1.6026</v>
      </c>
      <c r="G60" s="38">
        <v>1.488</v>
      </c>
      <c r="H60" s="13">
        <f t="shared" si="1"/>
        <v>0.11460000000000004</v>
      </c>
      <c r="I60" s="13"/>
      <c r="J60" s="13"/>
      <c r="K60" s="13"/>
      <c r="L60" s="38">
        <v>13.2</v>
      </c>
      <c r="M60" s="13">
        <f t="shared" si="4"/>
        <v>6.6</v>
      </c>
      <c r="N60" s="38">
        <v>13.5</v>
      </c>
      <c r="O60" s="38">
        <v>2.6</v>
      </c>
      <c r="P60" s="13">
        <f t="shared" si="5"/>
        <v>297.96000000000009</v>
      </c>
      <c r="Q60" s="21">
        <f t="shared" si="0"/>
        <v>1.1301389863172766E-2</v>
      </c>
      <c r="R60" s="38">
        <v>6</v>
      </c>
      <c r="S60" s="39" t="s">
        <v>320</v>
      </c>
      <c r="T60" s="36" t="s">
        <v>321</v>
      </c>
      <c r="U60" s="36" t="s">
        <v>103</v>
      </c>
      <c r="V60" s="40" t="s">
        <v>322</v>
      </c>
      <c r="W60" s="38"/>
      <c r="X60" s="36" t="s">
        <v>323</v>
      </c>
      <c r="Y60" s="38"/>
      <c r="Z60" s="38"/>
      <c r="AA60" s="27" t="s">
        <v>324</v>
      </c>
      <c r="AB60" s="27" t="s">
        <v>284</v>
      </c>
      <c r="AC60" s="27" t="s">
        <v>325</v>
      </c>
      <c r="AD60" s="38"/>
      <c r="AE60" s="38"/>
      <c r="AF60" s="38"/>
      <c r="AG60" s="38"/>
      <c r="AH60" s="38"/>
      <c r="AI60" s="38"/>
      <c r="AJ60" s="38"/>
      <c r="AK60" s="38"/>
      <c r="AL60" s="38"/>
      <c r="AM60" s="41"/>
    </row>
    <row r="61" spans="1:39" s="42" customFormat="1" ht="18" customHeight="1">
      <c r="A61" s="36" t="s">
        <v>59</v>
      </c>
      <c r="B61" s="13" t="s">
        <v>185</v>
      </c>
      <c r="C61" s="37" t="s">
        <v>319</v>
      </c>
      <c r="D61" s="38">
        <v>76.7</v>
      </c>
      <c r="E61" s="38">
        <v>-25</v>
      </c>
      <c r="F61" s="38">
        <v>1.6026</v>
      </c>
      <c r="G61" s="38">
        <v>1.488</v>
      </c>
      <c r="H61" s="13">
        <f t="shared" si="1"/>
        <v>0.11460000000000004</v>
      </c>
      <c r="I61" s="13"/>
      <c r="J61" s="13"/>
      <c r="K61" s="13"/>
      <c r="L61" s="38">
        <v>13.2</v>
      </c>
      <c r="M61" s="13">
        <f t="shared" si="4"/>
        <v>6.6</v>
      </c>
      <c r="N61" s="38">
        <v>13.5</v>
      </c>
      <c r="O61" s="38">
        <v>2.35</v>
      </c>
      <c r="P61" s="13">
        <f t="shared" si="5"/>
        <v>269.31000000000012</v>
      </c>
      <c r="Q61" s="21">
        <f t="shared" si="0"/>
        <v>1.1301389863172766E-2</v>
      </c>
      <c r="R61" s="38">
        <v>6.3</v>
      </c>
      <c r="S61" s="39" t="s">
        <v>326</v>
      </c>
      <c r="T61" s="36" t="s">
        <v>204</v>
      </c>
      <c r="U61" s="36" t="s">
        <v>103</v>
      </c>
      <c r="V61" s="40" t="s">
        <v>327</v>
      </c>
      <c r="W61" s="38"/>
      <c r="X61" s="36" t="s">
        <v>328</v>
      </c>
      <c r="Y61" s="38"/>
      <c r="Z61" s="38"/>
      <c r="AA61" s="38"/>
      <c r="AB61" s="38"/>
      <c r="AC61" s="27" t="s">
        <v>329</v>
      </c>
      <c r="AD61" s="38"/>
      <c r="AE61" s="38"/>
      <c r="AF61" s="38"/>
      <c r="AG61" s="38"/>
      <c r="AH61" s="38"/>
      <c r="AI61" s="38"/>
      <c r="AJ61" s="38"/>
      <c r="AK61" s="38"/>
      <c r="AL61" s="38"/>
      <c r="AM61" s="41"/>
    </row>
    <row r="62" spans="1:39" ht="18" customHeight="1">
      <c r="A62" s="13" t="s">
        <v>59</v>
      </c>
      <c r="B62" s="13" t="s">
        <v>177</v>
      </c>
      <c r="C62" s="43" t="s">
        <v>330</v>
      </c>
      <c r="D62" s="27">
        <v>76.7</v>
      </c>
      <c r="E62" s="27">
        <v>-25</v>
      </c>
      <c r="F62" s="38">
        <v>1.6026</v>
      </c>
      <c r="G62" s="38">
        <v>1.488</v>
      </c>
      <c r="H62" s="13">
        <f t="shared" si="1"/>
        <v>0.11460000000000004</v>
      </c>
      <c r="I62" s="13"/>
      <c r="J62" s="13"/>
      <c r="K62" s="13"/>
      <c r="L62" s="38">
        <v>13.2</v>
      </c>
      <c r="M62" s="13">
        <f t="shared" si="4"/>
        <v>6.6</v>
      </c>
      <c r="N62" s="38">
        <v>13.5</v>
      </c>
      <c r="O62" s="27">
        <v>2.6</v>
      </c>
      <c r="P62" s="13">
        <f t="shared" si="5"/>
        <v>297.96000000000009</v>
      </c>
      <c r="Q62" s="21">
        <f t="shared" si="0"/>
        <v>1.1301389863172766E-2</v>
      </c>
      <c r="R62" s="27">
        <v>5.7</v>
      </c>
      <c r="S62" s="44" t="s">
        <v>331</v>
      </c>
      <c r="T62" s="14" t="s">
        <v>45</v>
      </c>
      <c r="U62" s="14" t="s">
        <v>103</v>
      </c>
      <c r="V62" s="45" t="s">
        <v>332</v>
      </c>
      <c r="W62" s="27"/>
      <c r="X62" s="13" t="s">
        <v>333</v>
      </c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 t="s">
        <v>305</v>
      </c>
    </row>
    <row r="63" spans="1:39" ht="18" customHeight="1">
      <c r="A63" s="13" t="s">
        <v>59</v>
      </c>
      <c r="B63" s="13" t="s">
        <v>42</v>
      </c>
      <c r="C63" s="43" t="s">
        <v>319</v>
      </c>
      <c r="D63" s="27">
        <v>76.7</v>
      </c>
      <c r="E63" s="27">
        <v>-25</v>
      </c>
      <c r="F63" s="38">
        <v>1.6026</v>
      </c>
      <c r="G63" s="38">
        <v>1.488</v>
      </c>
      <c r="H63" s="13">
        <f t="shared" si="1"/>
        <v>0.11460000000000004</v>
      </c>
      <c r="I63" s="13"/>
      <c r="J63" s="13"/>
      <c r="K63" s="13"/>
      <c r="L63" s="38">
        <v>13.2</v>
      </c>
      <c r="M63" s="13">
        <f t="shared" si="4"/>
        <v>6.6</v>
      </c>
      <c r="N63" s="38">
        <v>13.5</v>
      </c>
      <c r="O63" s="27">
        <v>2.6</v>
      </c>
      <c r="P63" s="13">
        <f t="shared" si="5"/>
        <v>297.96000000000009</v>
      </c>
      <c r="Q63" s="21">
        <f t="shared" si="0"/>
        <v>1.1301389863172766E-2</v>
      </c>
      <c r="R63" s="27">
        <v>5.7</v>
      </c>
      <c r="S63" s="44" t="s">
        <v>334</v>
      </c>
      <c r="T63" s="14" t="s">
        <v>335</v>
      </c>
      <c r="U63" s="14" t="s">
        <v>103</v>
      </c>
      <c r="V63" s="45" t="s">
        <v>336</v>
      </c>
      <c r="W63" s="27"/>
      <c r="X63" s="13" t="s">
        <v>333</v>
      </c>
      <c r="Y63" s="27"/>
      <c r="Z63" s="27"/>
      <c r="AA63" s="27"/>
      <c r="AB63" s="27"/>
      <c r="AC63" s="27" t="s">
        <v>295</v>
      </c>
      <c r="AD63" s="27"/>
      <c r="AE63" s="27"/>
      <c r="AF63" s="27"/>
      <c r="AG63" s="27"/>
      <c r="AH63" s="27"/>
      <c r="AI63" s="27"/>
      <c r="AJ63" s="27"/>
      <c r="AK63" s="27"/>
      <c r="AL63" s="27"/>
    </row>
    <row r="64" spans="1:39" ht="18" customHeight="1">
      <c r="A64" s="13" t="s">
        <v>59</v>
      </c>
      <c r="B64" s="13" t="s">
        <v>42</v>
      </c>
      <c r="C64" s="43" t="s">
        <v>337</v>
      </c>
      <c r="D64" s="27">
        <v>103.3</v>
      </c>
      <c r="E64" s="27">
        <v>-20</v>
      </c>
      <c r="F64" s="27">
        <v>1.5739000000000001</v>
      </c>
      <c r="G64" s="27">
        <v>1.4836</v>
      </c>
      <c r="H64" s="13">
        <f t="shared" si="1"/>
        <v>9.0300000000000047E-2</v>
      </c>
      <c r="I64" s="13"/>
      <c r="J64" s="13"/>
      <c r="K64" s="13"/>
      <c r="L64" s="27">
        <v>15.2</v>
      </c>
      <c r="M64" s="13">
        <f t="shared" si="4"/>
        <v>7.6</v>
      </c>
      <c r="N64" s="27">
        <v>19.100000000000001</v>
      </c>
      <c r="O64" s="27">
        <v>3.6</v>
      </c>
      <c r="P64" s="13">
        <f t="shared" si="5"/>
        <v>325.08000000000021</v>
      </c>
      <c r="Q64" s="21">
        <f t="shared" si="0"/>
        <v>5.4577754541810918E-3</v>
      </c>
      <c r="R64" s="46">
        <v>5.5</v>
      </c>
      <c r="S64" s="44" t="s">
        <v>338</v>
      </c>
      <c r="T64" s="17" t="s">
        <v>339</v>
      </c>
      <c r="U64" s="14" t="s">
        <v>82</v>
      </c>
      <c r="V64" s="45" t="s">
        <v>340</v>
      </c>
      <c r="W64" s="27"/>
      <c r="X64" s="13" t="s">
        <v>193</v>
      </c>
      <c r="Y64" s="27"/>
      <c r="Z64" s="27"/>
      <c r="AA64" s="27" t="s">
        <v>284</v>
      </c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</row>
    <row r="65" spans="1:38" ht="18" customHeight="1">
      <c r="A65" s="13" t="s">
        <v>59</v>
      </c>
      <c r="B65" s="13" t="s">
        <v>146</v>
      </c>
      <c r="C65" s="43" t="s">
        <v>341</v>
      </c>
      <c r="D65" s="27">
        <v>103.3</v>
      </c>
      <c r="E65" s="27">
        <v>-20</v>
      </c>
      <c r="F65" s="27">
        <v>1.5739000000000001</v>
      </c>
      <c r="G65" s="27">
        <v>1.4836</v>
      </c>
      <c r="H65" s="13">
        <f t="shared" si="1"/>
        <v>9.0300000000000047E-2</v>
      </c>
      <c r="I65" s="13"/>
      <c r="J65" s="13"/>
      <c r="K65" s="13"/>
      <c r="L65" s="27">
        <v>15.2</v>
      </c>
      <c r="M65" s="13">
        <f t="shared" si="4"/>
        <v>7.6</v>
      </c>
      <c r="N65" s="27">
        <v>19.100000000000001</v>
      </c>
      <c r="O65" s="27">
        <v>3.6</v>
      </c>
      <c r="P65" s="13">
        <f t="shared" si="5"/>
        <v>325.08000000000021</v>
      </c>
      <c r="Q65" s="21">
        <f t="shared" si="0"/>
        <v>5.4577754541810918E-3</v>
      </c>
      <c r="R65" s="46">
        <v>5.5</v>
      </c>
      <c r="S65" s="44" t="s">
        <v>338</v>
      </c>
      <c r="T65" s="27" t="s">
        <v>342</v>
      </c>
      <c r="U65" s="14" t="s">
        <v>125</v>
      </c>
      <c r="V65" s="45" t="s">
        <v>340</v>
      </c>
      <c r="W65" s="27"/>
      <c r="X65" s="13" t="s">
        <v>343</v>
      </c>
      <c r="Y65" s="27"/>
      <c r="Z65" s="27"/>
      <c r="AA65" s="27"/>
      <c r="AB65" s="27"/>
      <c r="AC65" s="27" t="s">
        <v>284</v>
      </c>
      <c r="AD65" s="27"/>
      <c r="AE65" s="27"/>
      <c r="AF65" s="27"/>
      <c r="AG65" s="27"/>
      <c r="AH65" s="27"/>
      <c r="AI65" s="27"/>
      <c r="AJ65" s="27"/>
      <c r="AK65" s="27"/>
      <c r="AL65" s="27"/>
    </row>
    <row r="66" spans="1:38" ht="15">
      <c r="A66" s="13" t="s">
        <v>344</v>
      </c>
      <c r="B66" s="13" t="s">
        <v>146</v>
      </c>
      <c r="C66" s="43" t="s">
        <v>345</v>
      </c>
      <c r="D66" s="27">
        <v>93.7</v>
      </c>
      <c r="E66" s="27">
        <v>-20</v>
      </c>
      <c r="F66" s="27">
        <v>1.5585</v>
      </c>
      <c r="G66" s="27">
        <v>1.4738</v>
      </c>
      <c r="H66" s="13">
        <f t="shared" si="1"/>
        <v>8.4699999999999998E-2</v>
      </c>
      <c r="I66" s="13"/>
      <c r="J66" s="13"/>
      <c r="K66" s="13"/>
      <c r="L66" s="27">
        <v>15.6</v>
      </c>
      <c r="M66" s="13">
        <f t="shared" si="4"/>
        <v>7.8</v>
      </c>
      <c r="N66" s="27">
        <v>17.899999999999999</v>
      </c>
      <c r="O66" s="27">
        <v>3.4</v>
      </c>
      <c r="P66" s="13">
        <f t="shared" si="5"/>
        <v>287.97999999999996</v>
      </c>
      <c r="Q66" s="21">
        <f t="shared" si="0"/>
        <v>4.7916198521808307E-3</v>
      </c>
      <c r="R66" s="46">
        <v>6.4</v>
      </c>
      <c r="S66" s="13" t="s">
        <v>90</v>
      </c>
      <c r="T66" s="27" t="s">
        <v>346</v>
      </c>
      <c r="U66" s="14" t="s">
        <v>103</v>
      </c>
      <c r="V66" s="45" t="s">
        <v>347</v>
      </c>
      <c r="W66" s="27"/>
      <c r="X66" s="13" t="s">
        <v>348</v>
      </c>
      <c r="Y66" s="27"/>
      <c r="Z66" s="27"/>
      <c r="AA66" s="27"/>
      <c r="AB66" s="27"/>
      <c r="AC66" s="27" t="s">
        <v>349</v>
      </c>
      <c r="AD66" s="27"/>
      <c r="AE66" s="27"/>
      <c r="AF66" s="27"/>
      <c r="AG66" s="27"/>
      <c r="AH66" s="27"/>
      <c r="AI66" s="27"/>
      <c r="AJ66" s="27"/>
      <c r="AK66" s="27"/>
      <c r="AL66" s="27"/>
    </row>
    <row r="67" spans="1:38" ht="18" customHeight="1">
      <c r="A67" s="13" t="s">
        <v>59</v>
      </c>
      <c r="B67" s="13" t="s">
        <v>350</v>
      </c>
      <c r="C67" s="14" t="s">
        <v>351</v>
      </c>
      <c r="D67" s="13">
        <v>91.2</v>
      </c>
      <c r="E67" s="13">
        <v>-40</v>
      </c>
      <c r="F67" s="13">
        <v>1.5629999999999999</v>
      </c>
      <c r="G67" s="13">
        <v>1.4781</v>
      </c>
      <c r="H67" s="13">
        <f t="shared" si="1"/>
        <v>8.4899999999999975E-2</v>
      </c>
      <c r="I67" s="13"/>
      <c r="J67" s="13"/>
      <c r="K67" s="13"/>
      <c r="L67" s="13">
        <v>14.8</v>
      </c>
      <c r="M67" s="13">
        <f t="shared" si="4"/>
        <v>7.4</v>
      </c>
      <c r="N67" s="13">
        <v>16.899999999999999</v>
      </c>
      <c r="O67" s="13">
        <v>3.65</v>
      </c>
      <c r="P67" s="13">
        <f t="shared" si="5"/>
        <v>309.88499999999993</v>
      </c>
      <c r="Q67" s="21">
        <f t="shared" si="0"/>
        <v>5.1147131285349421E-3</v>
      </c>
      <c r="R67" s="13">
        <v>5.6</v>
      </c>
      <c r="S67" s="13" t="s">
        <v>90</v>
      </c>
      <c r="T67" s="14" t="s">
        <v>352</v>
      </c>
      <c r="U67" s="14" t="s">
        <v>103</v>
      </c>
      <c r="V67" s="13" t="s">
        <v>353</v>
      </c>
      <c r="W67" s="13"/>
      <c r="X67" s="13" t="s">
        <v>354</v>
      </c>
      <c r="Y67" s="17"/>
      <c r="Z67" s="17"/>
      <c r="AA67" s="17"/>
      <c r="AB67" s="17"/>
      <c r="AC67" s="17" t="s">
        <v>284</v>
      </c>
      <c r="AD67" s="17"/>
      <c r="AE67" s="17"/>
      <c r="AF67" s="17"/>
      <c r="AG67" s="17"/>
      <c r="AH67" s="17"/>
      <c r="AI67" s="17"/>
      <c r="AJ67" s="17"/>
      <c r="AK67" s="17"/>
      <c r="AL67" s="17"/>
    </row>
    <row r="68" spans="1:38" ht="18" customHeight="1">
      <c r="A68" s="13" t="s">
        <v>59</v>
      </c>
      <c r="B68" s="13" t="s">
        <v>312</v>
      </c>
      <c r="C68" s="14" t="s">
        <v>355</v>
      </c>
      <c r="D68" s="13">
        <v>96</v>
      </c>
      <c r="E68" s="13">
        <v>-15</v>
      </c>
      <c r="F68" s="47">
        <v>1.5582</v>
      </c>
      <c r="G68" s="47">
        <v>1.4749000000000001</v>
      </c>
      <c r="H68" s="13">
        <f t="shared" si="1"/>
        <v>8.329999999999993E-2</v>
      </c>
      <c r="I68" s="13"/>
      <c r="J68" s="13"/>
      <c r="K68" s="13"/>
      <c r="L68" s="13">
        <v>26</v>
      </c>
      <c r="M68" s="13">
        <f t="shared" si="4"/>
        <v>13</v>
      </c>
      <c r="N68" s="13">
        <v>25.4</v>
      </c>
      <c r="O68" s="13">
        <v>3.25</v>
      </c>
      <c r="P68" s="13">
        <f t="shared" si="5"/>
        <v>270.7249999999998</v>
      </c>
      <c r="Q68" s="21">
        <f t="shared" si="0"/>
        <v>2.9737116089102234E-3</v>
      </c>
      <c r="R68" s="13">
        <v>6.5</v>
      </c>
      <c r="S68" s="13" t="s">
        <v>90</v>
      </c>
      <c r="T68" s="14" t="s">
        <v>356</v>
      </c>
      <c r="U68" s="14" t="s">
        <v>103</v>
      </c>
      <c r="V68" s="13" t="s">
        <v>357</v>
      </c>
      <c r="W68" s="13"/>
      <c r="X68" s="13" t="s">
        <v>358</v>
      </c>
      <c r="Y68" s="17"/>
      <c r="Z68" s="17"/>
      <c r="AA68" s="17"/>
      <c r="AB68" s="17"/>
      <c r="AC68" s="17" t="s">
        <v>311</v>
      </c>
      <c r="AD68" s="17"/>
      <c r="AE68" s="17"/>
      <c r="AF68" s="17"/>
      <c r="AG68" s="17"/>
      <c r="AH68" s="17"/>
      <c r="AI68" s="17"/>
      <c r="AJ68" s="17"/>
      <c r="AK68" s="17"/>
      <c r="AL68" s="17"/>
    </row>
    <row r="69" spans="1:38" ht="18" customHeight="1">
      <c r="A69" s="13" t="s">
        <v>59</v>
      </c>
      <c r="B69" s="13" t="s">
        <v>42</v>
      </c>
      <c r="C69" s="43" t="s">
        <v>319</v>
      </c>
      <c r="D69" s="27">
        <v>76.7</v>
      </c>
      <c r="E69" s="27">
        <v>-25</v>
      </c>
      <c r="F69" s="38">
        <v>1.6026</v>
      </c>
      <c r="G69" s="38">
        <v>1.488</v>
      </c>
      <c r="H69" s="13">
        <f t="shared" ref="H69:H72" si="7">F69-G69</f>
        <v>0.11460000000000004</v>
      </c>
      <c r="I69" s="13"/>
      <c r="J69" s="13"/>
      <c r="K69" s="13"/>
      <c r="L69" s="38">
        <v>13.2</v>
      </c>
      <c r="M69" s="13">
        <f t="shared" si="4"/>
        <v>6.6</v>
      </c>
      <c r="N69" s="38">
        <v>13.5</v>
      </c>
      <c r="O69" s="27">
        <v>2.6</v>
      </c>
      <c r="P69" s="13">
        <f t="shared" si="5"/>
        <v>297.96000000000009</v>
      </c>
      <c r="Q69" s="21">
        <f t="shared" ref="Q69:Q74" si="8">(H69*(F69+G69))^2/((L69+M69+N69)/3)</f>
        <v>1.1301389863172766E-2</v>
      </c>
      <c r="R69" s="27">
        <v>6</v>
      </c>
      <c r="S69" s="44" t="s">
        <v>359</v>
      </c>
      <c r="T69" s="14" t="s">
        <v>242</v>
      </c>
      <c r="U69" s="14" t="s">
        <v>360</v>
      </c>
      <c r="V69" s="45" t="s">
        <v>361</v>
      </c>
      <c r="W69" s="27"/>
      <c r="X69" s="13" t="s">
        <v>362</v>
      </c>
      <c r="Y69" s="27"/>
      <c r="Z69" s="27"/>
      <c r="AA69" s="27"/>
      <c r="AB69" s="27" t="s">
        <v>311</v>
      </c>
      <c r="AC69" s="48"/>
      <c r="AD69" s="27"/>
      <c r="AE69" s="27"/>
      <c r="AF69" s="27"/>
      <c r="AG69" s="27"/>
      <c r="AH69" s="27"/>
      <c r="AI69" s="27"/>
      <c r="AJ69" s="27"/>
      <c r="AK69" s="27"/>
      <c r="AL69" s="27"/>
    </row>
    <row r="70" spans="1:38" ht="18" customHeight="1">
      <c r="A70" s="13" t="s">
        <v>59</v>
      </c>
      <c r="B70" s="13" t="s">
        <v>177</v>
      </c>
      <c r="C70" s="43" t="s">
        <v>363</v>
      </c>
      <c r="D70" s="27">
        <v>73.900000000000006</v>
      </c>
      <c r="E70" s="27">
        <v>-18</v>
      </c>
      <c r="F70" s="27">
        <v>1.5880000000000001</v>
      </c>
      <c r="G70" s="27">
        <v>1.4863999999999999</v>
      </c>
      <c r="H70" s="13">
        <f t="shared" si="7"/>
        <v>0.10160000000000013</v>
      </c>
      <c r="I70" s="13"/>
      <c r="J70" s="13"/>
      <c r="K70" s="13"/>
      <c r="L70" s="27">
        <v>11.83</v>
      </c>
      <c r="M70" s="13">
        <f t="shared" si="4"/>
        <v>5.915</v>
      </c>
      <c r="N70" s="27">
        <v>13.47</v>
      </c>
      <c r="O70" s="27">
        <v>3.2</v>
      </c>
      <c r="P70" s="13">
        <f t="shared" si="5"/>
        <v>325.12000000000046</v>
      </c>
      <c r="Q70" s="21">
        <f t="shared" si="8"/>
        <v>9.3770465996849441E-3</v>
      </c>
      <c r="R70" s="27">
        <v>5.5</v>
      </c>
      <c r="S70" s="27" t="s">
        <v>364</v>
      </c>
      <c r="T70" s="14" t="s">
        <v>335</v>
      </c>
      <c r="U70" s="14" t="s">
        <v>82</v>
      </c>
      <c r="V70" s="45" t="s">
        <v>365</v>
      </c>
      <c r="W70" s="27"/>
      <c r="X70" s="13" t="s">
        <v>366</v>
      </c>
      <c r="Y70" s="27"/>
      <c r="Z70" s="27"/>
      <c r="AA70" s="27"/>
      <c r="AB70" s="27" t="s">
        <v>305</v>
      </c>
      <c r="AC70" s="48"/>
      <c r="AD70" s="27"/>
      <c r="AE70" s="27"/>
      <c r="AF70" s="27"/>
      <c r="AG70" s="27"/>
      <c r="AH70" s="27"/>
      <c r="AI70" s="27"/>
      <c r="AJ70" s="27"/>
      <c r="AK70" s="27"/>
      <c r="AL70" s="27"/>
    </row>
    <row r="71" spans="1:38" ht="18" customHeight="1">
      <c r="A71" s="13" t="s">
        <v>59</v>
      </c>
      <c r="B71" s="13" t="s">
        <v>146</v>
      </c>
      <c r="C71" s="43" t="s">
        <v>367</v>
      </c>
      <c r="D71" s="27">
        <v>73.900000000000006</v>
      </c>
      <c r="E71" s="27">
        <v>-18</v>
      </c>
      <c r="F71" s="27">
        <v>1.5880000000000001</v>
      </c>
      <c r="G71" s="27">
        <v>1.4863999999999999</v>
      </c>
      <c r="H71" s="13">
        <f t="shared" si="7"/>
        <v>0.10160000000000013</v>
      </c>
      <c r="I71" s="13"/>
      <c r="J71" s="13"/>
      <c r="K71" s="13"/>
      <c r="L71" s="27">
        <v>11.83</v>
      </c>
      <c r="M71" s="13">
        <f t="shared" si="4"/>
        <v>5.915</v>
      </c>
      <c r="N71" s="27">
        <v>13.47</v>
      </c>
      <c r="O71" s="27">
        <v>3.2</v>
      </c>
      <c r="P71" s="13">
        <f t="shared" si="5"/>
        <v>325.12000000000046</v>
      </c>
      <c r="Q71" s="21">
        <f t="shared" si="8"/>
        <v>9.3770465996849441E-3</v>
      </c>
      <c r="R71" s="27">
        <v>5.5</v>
      </c>
      <c r="S71" s="27" t="s">
        <v>364</v>
      </c>
      <c r="T71" s="17" t="s">
        <v>368</v>
      </c>
      <c r="U71" s="14" t="s">
        <v>118</v>
      </c>
      <c r="V71" s="45" t="s">
        <v>369</v>
      </c>
      <c r="W71" s="27"/>
      <c r="X71" s="13" t="s">
        <v>370</v>
      </c>
      <c r="Y71" s="27"/>
      <c r="Z71" s="27"/>
      <c r="AA71" s="27" t="s">
        <v>298</v>
      </c>
      <c r="AB71" s="27" t="s">
        <v>284</v>
      </c>
      <c r="AC71" s="48"/>
      <c r="AD71" s="27"/>
      <c r="AE71" s="27" t="s">
        <v>371</v>
      </c>
      <c r="AF71" s="27"/>
      <c r="AG71" s="27"/>
      <c r="AH71" s="27"/>
      <c r="AI71" s="27"/>
      <c r="AJ71" s="27"/>
      <c r="AK71" s="27"/>
      <c r="AL71" s="27"/>
    </row>
    <row r="72" spans="1:38" ht="18" customHeight="1">
      <c r="A72" s="13" t="s">
        <v>59</v>
      </c>
      <c r="B72" s="13" t="s">
        <v>185</v>
      </c>
      <c r="C72" s="43" t="s">
        <v>372</v>
      </c>
      <c r="D72" s="27">
        <v>73.900000000000006</v>
      </c>
      <c r="E72" s="27">
        <v>-18</v>
      </c>
      <c r="F72" s="27">
        <v>1.5874999999999999</v>
      </c>
      <c r="G72" s="27">
        <v>1.4863</v>
      </c>
      <c r="H72" s="13">
        <f t="shared" si="7"/>
        <v>0.10119999999999996</v>
      </c>
      <c r="I72" s="13"/>
      <c r="J72" s="13"/>
      <c r="K72" s="13"/>
      <c r="L72" s="27">
        <v>11.1</v>
      </c>
      <c r="M72" s="13">
        <f t="shared" si="4"/>
        <v>5.55</v>
      </c>
      <c r="N72" s="27">
        <v>13.1</v>
      </c>
      <c r="O72" s="27">
        <v>3.2</v>
      </c>
      <c r="P72" s="13">
        <f t="shared" si="5"/>
        <v>323.83999999999992</v>
      </c>
      <c r="Q72" s="21">
        <f t="shared" si="8"/>
        <v>9.757678892820856E-3</v>
      </c>
      <c r="R72" s="27">
        <v>5.5</v>
      </c>
      <c r="S72" s="27" t="s">
        <v>364</v>
      </c>
      <c r="T72" s="17" t="s">
        <v>373</v>
      </c>
      <c r="U72" s="14" t="s">
        <v>103</v>
      </c>
      <c r="V72" s="45" t="s">
        <v>374</v>
      </c>
      <c r="W72" s="27"/>
      <c r="X72" s="13" t="s">
        <v>375</v>
      </c>
      <c r="Y72" s="27"/>
      <c r="Z72" s="27"/>
      <c r="AA72" s="27" t="s">
        <v>298</v>
      </c>
      <c r="AB72" s="27" t="s">
        <v>285</v>
      </c>
      <c r="AC72" s="27" t="s">
        <v>284</v>
      </c>
      <c r="AD72" s="27"/>
      <c r="AE72" s="27"/>
      <c r="AF72" s="27"/>
      <c r="AG72" s="27"/>
      <c r="AH72" s="27"/>
      <c r="AI72" s="27"/>
      <c r="AJ72" s="27"/>
      <c r="AK72" s="27"/>
      <c r="AL72" s="27"/>
    </row>
    <row r="73" spans="1:38" ht="18" customHeight="1">
      <c r="A73" s="13" t="s">
        <v>59</v>
      </c>
      <c r="B73" s="13" t="s">
        <v>42</v>
      </c>
      <c r="C73" s="43" t="s">
        <v>376</v>
      </c>
      <c r="D73" s="27">
        <v>75.7</v>
      </c>
      <c r="E73" s="27">
        <v>-25</v>
      </c>
      <c r="F73" s="27">
        <v>1.5854999999999999</v>
      </c>
      <c r="G73" s="27">
        <v>1.4835</v>
      </c>
      <c r="H73" s="13">
        <v>0.10199999999999987</v>
      </c>
      <c r="I73" s="13"/>
      <c r="J73" s="13"/>
      <c r="K73" s="13"/>
      <c r="L73" s="27">
        <v>11.8</v>
      </c>
      <c r="M73" s="13">
        <f>L73/2</f>
        <v>5.9</v>
      </c>
      <c r="N73" s="27">
        <v>13.9</v>
      </c>
      <c r="O73" s="27">
        <v>3.2</v>
      </c>
      <c r="P73" s="13">
        <f t="shared" si="5"/>
        <v>326.39999999999958</v>
      </c>
      <c r="Q73" s="21">
        <f t="shared" si="8"/>
        <v>9.3031129218987107E-3</v>
      </c>
      <c r="R73" s="27">
        <v>5.5</v>
      </c>
      <c r="S73" s="27" t="s">
        <v>377</v>
      </c>
      <c r="T73" s="17" t="s">
        <v>378</v>
      </c>
      <c r="U73" s="14" t="s">
        <v>174</v>
      </c>
      <c r="V73" s="45" t="s">
        <v>379</v>
      </c>
      <c r="W73" s="27"/>
      <c r="X73" s="13" t="s">
        <v>380</v>
      </c>
      <c r="Y73" s="27"/>
      <c r="Z73" s="27"/>
      <c r="AA73" s="27"/>
      <c r="AB73" s="27"/>
      <c r="AC73" s="27"/>
      <c r="AD73" s="27"/>
      <c r="AE73" s="27" t="s">
        <v>381</v>
      </c>
      <c r="AF73" s="27"/>
      <c r="AG73" s="27"/>
      <c r="AH73" s="27"/>
      <c r="AI73" s="27"/>
      <c r="AJ73" s="27"/>
      <c r="AK73" s="27"/>
      <c r="AL73" s="27"/>
    </row>
    <row r="74" spans="1:38" ht="18" customHeight="1">
      <c r="A74" s="13" t="s">
        <v>59</v>
      </c>
      <c r="B74" s="13" t="s">
        <v>42</v>
      </c>
      <c r="C74" s="27" t="s">
        <v>382</v>
      </c>
      <c r="D74" s="27">
        <v>75.3</v>
      </c>
      <c r="E74" s="27" t="s">
        <v>383</v>
      </c>
      <c r="F74" s="27">
        <v>1.6056999999999999</v>
      </c>
      <c r="G74" s="27">
        <v>1.4904999999999999</v>
      </c>
      <c r="H74" s="27">
        <v>0.1152</v>
      </c>
      <c r="I74" s="27"/>
      <c r="J74" s="27"/>
      <c r="K74" s="27"/>
      <c r="L74" s="27">
        <v>13.1875</v>
      </c>
      <c r="M74" s="27">
        <v>6.59375</v>
      </c>
      <c r="N74" s="27">
        <v>13.837500000000002</v>
      </c>
      <c r="O74" s="27">
        <v>2.2999999999999998</v>
      </c>
      <c r="P74" s="27">
        <f t="shared" si="5"/>
        <v>264.95999999999998</v>
      </c>
      <c r="Q74" s="21">
        <f t="shared" si="8"/>
        <v>1.1352791552162188E-2</v>
      </c>
      <c r="R74" s="29">
        <v>6.5</v>
      </c>
      <c r="S74" s="27" t="s">
        <v>384</v>
      </c>
      <c r="T74" s="17" t="s">
        <v>385</v>
      </c>
      <c r="U74" s="14" t="s">
        <v>103</v>
      </c>
      <c r="V74" s="45" t="s">
        <v>379</v>
      </c>
      <c r="W74" s="27"/>
      <c r="X74" s="13" t="s">
        <v>386</v>
      </c>
      <c r="Y74" s="27"/>
      <c r="Z74" s="27"/>
      <c r="AA74" s="27"/>
      <c r="AB74" s="27"/>
      <c r="AC74" s="27" t="s">
        <v>329</v>
      </c>
      <c r="AD74" s="27"/>
      <c r="AE74" s="27"/>
      <c r="AF74" s="27"/>
      <c r="AG74" s="27"/>
      <c r="AH74" s="27"/>
      <c r="AI74" s="27"/>
      <c r="AJ74" s="27"/>
      <c r="AK74" s="27"/>
      <c r="AL74" s="27"/>
    </row>
    <row r="75" spans="1:38" ht="18" customHeight="1"/>
    <row r="76" spans="1:38" ht="18" customHeight="1"/>
    <row r="77" spans="1:38" ht="18" customHeight="1"/>
    <row r="78" spans="1:38" ht="18" customHeight="1"/>
    <row r="79" spans="1:38" ht="18" customHeight="1"/>
    <row r="80" spans="1:38" ht="18" customHeight="1">
      <c r="D80" s="9" t="s">
        <v>387</v>
      </c>
    </row>
  </sheetData>
  <autoFilter ref="A2:AM72"/>
  <mergeCells count="4">
    <mergeCell ref="D1:N1"/>
    <mergeCell ref="T1:U1"/>
    <mergeCell ref="Y1:AJ1"/>
    <mergeCell ref="AK1:AL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TDC Release LC Raw Data </vt:lpstr>
    </vt:vector>
  </TitlesOfParts>
  <Company>Innolux Corp.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Innolux</dc:creator>
  <cp:lastModifiedBy>Innolux</cp:lastModifiedBy>
  <dcterms:created xsi:type="dcterms:W3CDTF">2021-12-06T08:46:32Z</dcterms:created>
  <dcterms:modified xsi:type="dcterms:W3CDTF">2021-12-06T08:46:56Z</dcterms:modified>
</cp:coreProperties>
</file>