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imsp\Documents\Projects\nodejsLearning\tdtoolkit_web\old_ref\X50\output\"/>
    </mc:Choice>
  </mc:AlternateContent>
  <xr:revisionPtr revIDLastSave="0" documentId="13_ncr:1_{9CB97D80-4741-4ABB-9C58-9AE15905CDD1}" xr6:coauthVersionLast="47" xr6:coauthVersionMax="47" xr10:uidLastSave="{00000000-0000-0000-0000-000000000000}"/>
  <bookViews>
    <workbookView xWindow="28680" yWindow="-120" windowWidth="28110" windowHeight="16440" tabRatio="500" xr2:uid="{00000000-000D-0000-FFFF-FFFF00000000}"/>
  </bookViews>
  <sheets>
    <sheet name="工作表1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B5" i="1" l="1"/>
  <c r="AB6" i="1"/>
  <c r="AB7" i="1"/>
  <c r="AB4" i="1"/>
  <c r="AA6" i="1"/>
  <c r="AA7" i="1"/>
  <c r="AF5" i="1"/>
  <c r="AF6" i="1"/>
  <c r="AF7" i="1"/>
  <c r="AF4" i="1"/>
  <c r="P5" i="1"/>
  <c r="P6" i="1"/>
  <c r="P7" i="1"/>
  <c r="P4" i="1"/>
  <c r="N5" i="1"/>
  <c r="N6" i="1"/>
  <c r="N7" i="1"/>
  <c r="N4" i="1"/>
  <c r="J7" i="1"/>
  <c r="Z5" i="1"/>
  <c r="AA5" i="1" s="1"/>
  <c r="J5" i="1"/>
  <c r="Z4" i="1"/>
  <c r="AA4" i="1" s="1"/>
  <c r="W6" i="1" l="1"/>
  <c r="X6" i="1" s="1"/>
  <c r="W5" i="1"/>
  <c r="X5" i="1" s="1"/>
  <c r="W7" i="1"/>
  <c r="X7" i="1" s="1"/>
  <c r="W4" i="1"/>
  <c r="X4" i="1" s="1"/>
</calcChain>
</file>

<file path=xl/sharedStrings.xml><?xml version="1.0" encoding="utf-8"?>
<sst xmlns="http://schemas.openxmlformats.org/spreadsheetml/2006/main" count="52" uniqueCount="36">
  <si>
    <t>LC</t>
  </si>
  <si>
    <t>platform</t>
  </si>
  <si>
    <t>Vop(V)</t>
  </si>
  <si>
    <t>Δnd(nm)</t>
  </si>
  <si>
    <t>Gap(um)</t>
  </si>
  <si>
    <t>LC%</t>
  </si>
  <si>
    <t>Wx</t>
  </si>
  <si>
    <t>Wx_gain</t>
  </si>
  <si>
    <t>Wy</t>
  </si>
  <si>
    <t>Wy_gain</t>
  </si>
  <si>
    <t>Tr(ms)</t>
  </si>
  <si>
    <t>Tf(ms)</t>
  </si>
  <si>
    <t>RT(ms)</t>
  </si>
  <si>
    <t>G2G(ms)</t>
  </si>
  <si>
    <t>CR</t>
  </si>
  <si>
    <t>ΔCR</t>
  </si>
  <si>
    <t>T%</t>
  </si>
  <si>
    <t>Scatter</t>
  </si>
  <si>
    <t>D</t>
  </si>
  <si>
    <t>W</t>
  </si>
  <si>
    <t>LCT-19-580</t>
  </si>
  <si>
    <t>Nan</t>
  </si>
  <si>
    <t>NaN</t>
  </si>
  <si>
    <t>MOX-1</t>
  </si>
  <si>
    <t>Realme X50</t>
  </si>
  <si>
    <t>5905 test cell</t>
  </si>
  <si>
    <t>V99</t>
    <phoneticPr fontId="1" type="noConversion"/>
  </si>
  <si>
    <t>V90</t>
    <phoneticPr fontId="1" type="noConversion"/>
  </si>
  <si>
    <t>V95</t>
    <phoneticPr fontId="1" type="noConversion"/>
  </si>
  <si>
    <t>Vop_T%</t>
    <phoneticPr fontId="1" type="noConversion"/>
  </si>
  <si>
    <t>Vmax</t>
    <phoneticPr fontId="1" type="noConversion"/>
  </si>
  <si>
    <t>LC%</t>
    <phoneticPr fontId="1" type="noConversion"/>
  </si>
  <si>
    <t>數值改百分比</t>
    <phoneticPr fontId="1" type="noConversion"/>
  </si>
  <si>
    <t>u'</t>
    <phoneticPr fontId="1" type="noConversion"/>
  </si>
  <si>
    <t>v'</t>
    <phoneticPr fontId="1" type="noConversion"/>
  </si>
  <si>
    <t>Eab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</si>
</sst>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 x14ac:knownFonts="1">
    <font>
      <sz val="10"/>
      <name val="Arial"/>
      <family val="2"/>
      <charset val="136"/>
    </font>
    <font>
      <sz val="9"/>
      <name val="Arial"/>
      <family val="2"/>
      <charset val="136"/>
    </font>
    <font>
      <sz val="10"/>
      <name val="微軟正黑體"/>
      <family val="2"/>
      <charset val="136"/>
    </font>
    <font>
      <b/>
      <sz val="10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2" fontId="2" fillId="0" borderId="0" xfId="0" applyNumberFormat="1" applyFont="1"/>
    <xf numFmtId="176" fontId="2" fillId="0" borderId="0" xfId="0" applyNumberFormat="1" applyFont="1"/>
    <xf numFmtId="0" fontId="4" fillId="0" borderId="0" xfId="0" applyFont="1"/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2" fillId="3" borderId="0" xfId="0" applyFont="1" applyFill="1"/>
    <xf numFmtId="2" fontId="2" fillId="3" borderId="0" xfId="0" applyNumberFormat="1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"/>
  <sheetViews>
    <sheetView tabSelected="1" zoomScale="160" zoomScaleNormal="160" workbookViewId="0">
      <selection activeCell="D12" sqref="D12"/>
    </sheetView>
  </sheetViews>
  <sheetFormatPr defaultColWidth="11.5703125" defaultRowHeight="13.5" x14ac:dyDescent="0.25"/>
  <cols>
    <col min="1" max="2" width="11.5703125" style="1"/>
    <col min="3" max="7" width="12.28515625" style="1" customWidth="1"/>
    <col min="8" max="16" width="11.5703125" style="1"/>
    <col min="17" max="17" width="11.5703125" style="1" hidden="1"/>
    <col min="18" max="16384" width="11.5703125" style="1"/>
  </cols>
  <sheetData>
    <row r="1" spans="1:32" x14ac:dyDescent="0.25">
      <c r="B1" s="2" t="s">
        <v>0</v>
      </c>
      <c r="C1" s="2" t="s">
        <v>1</v>
      </c>
      <c r="D1" s="2" t="s">
        <v>27</v>
      </c>
      <c r="E1" s="2" t="s">
        <v>28</v>
      </c>
      <c r="F1" s="2" t="s">
        <v>26</v>
      </c>
      <c r="G1" s="2" t="s">
        <v>30</v>
      </c>
      <c r="H1" s="2" t="s">
        <v>2</v>
      </c>
      <c r="I1" s="2" t="s">
        <v>29</v>
      </c>
      <c r="J1" s="2" t="s">
        <v>3</v>
      </c>
      <c r="K1" s="2" t="s">
        <v>4</v>
      </c>
      <c r="L1" s="2" t="s">
        <v>31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5</v>
      </c>
      <c r="R1" s="2" t="s">
        <v>33</v>
      </c>
      <c r="S1" s="2" t="s">
        <v>34</v>
      </c>
      <c r="T1" s="2"/>
      <c r="U1" s="2"/>
      <c r="V1" s="7" t="s">
        <v>35</v>
      </c>
      <c r="W1" s="2" t="s">
        <v>14</v>
      </c>
      <c r="X1" s="2" t="s">
        <v>15</v>
      </c>
      <c r="Y1" s="2" t="s">
        <v>16</v>
      </c>
      <c r="Z1" s="1" t="s">
        <v>17</v>
      </c>
      <c r="AA1" s="1" t="s">
        <v>18</v>
      </c>
      <c r="AB1" s="1" t="s">
        <v>19</v>
      </c>
      <c r="AC1" s="8" t="s">
        <v>10</v>
      </c>
      <c r="AD1" s="8" t="s">
        <v>11</v>
      </c>
      <c r="AE1" s="8" t="s">
        <v>12</v>
      </c>
      <c r="AF1" s="8" t="s">
        <v>13</v>
      </c>
    </row>
    <row r="2" spans="1:32" x14ac:dyDescent="0.25">
      <c r="A2" s="2">
        <v>0</v>
      </c>
      <c r="B2" s="3" t="s">
        <v>20</v>
      </c>
      <c r="C2" s="3">
        <v>6515</v>
      </c>
      <c r="D2" s="3"/>
      <c r="E2" s="3"/>
      <c r="F2" s="3"/>
      <c r="G2" s="3"/>
      <c r="H2" s="3">
        <v>5.18</v>
      </c>
      <c r="I2" s="3">
        <v>99</v>
      </c>
      <c r="J2" s="3">
        <v>289</v>
      </c>
      <c r="K2" s="3">
        <v>2.5</v>
      </c>
      <c r="L2" s="3" t="s">
        <v>21</v>
      </c>
      <c r="M2" s="3">
        <v>0.25879999999999997</v>
      </c>
      <c r="N2" s="3">
        <v>0</v>
      </c>
      <c r="O2" s="3">
        <v>0.272725</v>
      </c>
      <c r="P2" s="3">
        <v>0</v>
      </c>
      <c r="Q2" s="3" t="s">
        <v>22</v>
      </c>
      <c r="R2" s="3"/>
      <c r="S2" s="3"/>
      <c r="T2" s="3"/>
      <c r="U2" s="3"/>
      <c r="V2" s="3"/>
      <c r="W2" s="3">
        <v>1410.8</v>
      </c>
      <c r="X2" s="3">
        <v>0</v>
      </c>
      <c r="Y2" s="3">
        <v>4.1884999999999999E-2</v>
      </c>
      <c r="Z2" s="1">
        <v>2.18E-2</v>
      </c>
      <c r="AA2" s="1">
        <v>1</v>
      </c>
      <c r="AB2" s="1">
        <v>1</v>
      </c>
      <c r="AC2" s="9">
        <v>6.4124999999999996</v>
      </c>
      <c r="AD2" s="9">
        <v>6.3179999999999996</v>
      </c>
      <c r="AE2" s="9">
        <v>12.728</v>
      </c>
      <c r="AF2" s="9">
        <v>15.57</v>
      </c>
    </row>
    <row r="3" spans="1:32" hidden="1" x14ac:dyDescent="0.25">
      <c r="A3" s="2">
        <v>1</v>
      </c>
      <c r="B3" s="3" t="s">
        <v>23</v>
      </c>
      <c r="C3" s="3" t="s">
        <v>24</v>
      </c>
      <c r="D3" s="3"/>
      <c r="E3" s="3"/>
      <c r="F3" s="3"/>
      <c r="G3" s="3"/>
      <c r="H3" s="3" t="s">
        <v>22</v>
      </c>
      <c r="I3" s="3" t="s">
        <v>22</v>
      </c>
      <c r="J3" s="3">
        <v>313</v>
      </c>
      <c r="K3" s="3">
        <v>2.57</v>
      </c>
      <c r="L3" s="3"/>
      <c r="M3" s="3" t="s">
        <v>22</v>
      </c>
      <c r="N3" s="3" t="s">
        <v>22</v>
      </c>
      <c r="O3" s="3" t="s">
        <v>22</v>
      </c>
      <c r="P3" s="3" t="s">
        <v>22</v>
      </c>
      <c r="Q3" s="3">
        <v>75.8</v>
      </c>
      <c r="R3" s="3"/>
      <c r="S3" s="3"/>
      <c r="T3" s="3"/>
      <c r="U3" s="3"/>
      <c r="V3" s="3"/>
      <c r="W3" s="3">
        <v>1419</v>
      </c>
      <c r="X3" s="3" t="s">
        <v>22</v>
      </c>
      <c r="Y3" s="3" t="s">
        <v>22</v>
      </c>
      <c r="Z3" s="1">
        <v>3.3500000000000002E-2</v>
      </c>
      <c r="AC3" s="9">
        <v>5.9</v>
      </c>
      <c r="AD3" s="9">
        <v>5.6</v>
      </c>
      <c r="AE3" s="9">
        <v>11.5</v>
      </c>
      <c r="AF3" s="9">
        <v>14</v>
      </c>
    </row>
    <row r="4" spans="1:32" x14ac:dyDescent="0.25">
      <c r="A4" s="2">
        <v>2</v>
      </c>
      <c r="B4" s="3" t="s">
        <v>20</v>
      </c>
      <c r="C4" s="1" t="s">
        <v>25</v>
      </c>
      <c r="H4" s="4">
        <v>4.8</v>
      </c>
      <c r="I4" s="1">
        <v>92.7</v>
      </c>
      <c r="J4" s="3">
        <v>289</v>
      </c>
      <c r="K4" s="1">
        <v>2.5</v>
      </c>
      <c r="L4" s="1">
        <v>0.76700000000000002</v>
      </c>
      <c r="M4" s="1">
        <v>0.26939999999999997</v>
      </c>
      <c r="N4" s="1">
        <f>M4-$M$2</f>
        <v>1.0599999999999998E-2</v>
      </c>
      <c r="O4" s="1">
        <v>0.26769999999999999</v>
      </c>
      <c r="P4" s="1">
        <f>O4-$O$2</f>
        <v>-5.0250000000000017E-3</v>
      </c>
      <c r="Q4" s="1" t="s">
        <v>22</v>
      </c>
      <c r="W4" s="1">
        <f>W2*AB4/AA4</f>
        <v>1321.0218181818182</v>
      </c>
      <c r="X4" s="1">
        <f>(W4-$W$2)/$W$2</f>
        <v>-6.3636363636363616E-2</v>
      </c>
      <c r="Z4" s="1">
        <f>Z2</f>
        <v>2.18E-2</v>
      </c>
      <c r="AA4" s="1">
        <f>Z4/$Z$2</f>
        <v>1</v>
      </c>
      <c r="AB4" s="1">
        <f>I4/$I$2*L4/$L$4</f>
        <v>0.9363636363636364</v>
      </c>
      <c r="AC4" s="10">
        <v>6.59</v>
      </c>
      <c r="AD4" s="10">
        <v>7.39</v>
      </c>
      <c r="AE4" s="10">
        <v>13.97</v>
      </c>
      <c r="AF4" s="10">
        <f>$AF$2*AE4/$AE$2</f>
        <v>17.089322752985545</v>
      </c>
    </row>
    <row r="5" spans="1:32" x14ac:dyDescent="0.25">
      <c r="A5" s="2">
        <v>3</v>
      </c>
      <c r="B5" s="3" t="s">
        <v>23</v>
      </c>
      <c r="C5" s="1" t="s">
        <v>25</v>
      </c>
      <c r="H5" s="4">
        <v>4.8</v>
      </c>
      <c r="I5" s="1">
        <v>95.9</v>
      </c>
      <c r="J5" s="1">
        <f>0.1292*K5*1000</f>
        <v>323</v>
      </c>
      <c r="K5" s="1">
        <v>2.5</v>
      </c>
      <c r="L5" s="1">
        <v>0.84699999999999998</v>
      </c>
      <c r="M5" s="1">
        <v>0.29010000000000002</v>
      </c>
      <c r="N5" s="1">
        <f t="shared" ref="N5:N7" si="0">M5-$M$2</f>
        <v>3.130000000000005E-2</v>
      </c>
      <c r="O5" s="1">
        <v>0.2974</v>
      </c>
      <c r="P5" s="1">
        <f t="shared" ref="P5:P7" si="1">O5-$O$2</f>
        <v>2.4675000000000002E-2</v>
      </c>
      <c r="W5" s="1">
        <f>$W$2*AB5/AA5</f>
        <v>982.08391156775883</v>
      </c>
      <c r="X5" s="1">
        <f>(W5-$W$2)/$W$2</f>
        <v>-0.30388154836421971</v>
      </c>
      <c r="Z5" s="1">
        <f>Z3</f>
        <v>3.3500000000000002E-2</v>
      </c>
      <c r="AA5" s="1">
        <f>Z5/$Z$2</f>
        <v>1.536697247706422</v>
      </c>
      <c r="AB5" s="1">
        <f>I5/$I$2*L5/$L$4</f>
        <v>1.0697233087063596</v>
      </c>
      <c r="AC5" s="10">
        <v>6.91</v>
      </c>
      <c r="AD5" s="10">
        <v>7.48</v>
      </c>
      <c r="AE5" s="10">
        <v>14.25</v>
      </c>
      <c r="AF5" s="10">
        <f t="shared" ref="AF5:AF7" si="2">$AF$2*AE5/$AE$2</f>
        <v>17.431843180389691</v>
      </c>
    </row>
    <row r="6" spans="1:32" x14ac:dyDescent="0.25">
      <c r="A6" s="2">
        <v>2</v>
      </c>
      <c r="B6" s="3" t="s">
        <v>20</v>
      </c>
      <c r="C6" s="1" t="s">
        <v>25</v>
      </c>
      <c r="H6" s="1">
        <v>5.08</v>
      </c>
      <c r="I6" s="1">
        <v>92.7</v>
      </c>
      <c r="J6" s="3">
        <v>289</v>
      </c>
      <c r="K6" s="1">
        <v>2.5</v>
      </c>
      <c r="L6" s="1">
        <v>0.77900000000000003</v>
      </c>
      <c r="M6" s="1">
        <v>0.26939999999999997</v>
      </c>
      <c r="N6" s="1">
        <f t="shared" si="0"/>
        <v>1.0599999999999998E-2</v>
      </c>
      <c r="O6" s="1">
        <v>0.26960000000000001</v>
      </c>
      <c r="P6" s="1">
        <f t="shared" si="1"/>
        <v>-3.1249999999999889E-3</v>
      </c>
      <c r="W6" s="1">
        <f>$W$2*AB6/AA6</f>
        <v>1341.6896953893565</v>
      </c>
      <c r="X6" s="1">
        <f>(W6-$W$2)/$W$2</f>
        <v>-4.8986606613725142E-2</v>
      </c>
      <c r="Z6" s="1">
        <v>2.18E-2</v>
      </c>
      <c r="AA6" s="1">
        <f>Z6/$Z$2</f>
        <v>1</v>
      </c>
      <c r="AB6" s="1">
        <f>I6/$I$2*L6/$L$4</f>
        <v>0.95101339338627489</v>
      </c>
      <c r="AC6" s="10">
        <v>6.28</v>
      </c>
      <c r="AD6" s="10">
        <v>6.49</v>
      </c>
      <c r="AE6" s="10">
        <v>12.91</v>
      </c>
      <c r="AF6" s="10">
        <f t="shared" si="2"/>
        <v>15.792638277812697</v>
      </c>
    </row>
    <row r="7" spans="1:32" x14ac:dyDescent="0.25">
      <c r="A7" s="2">
        <v>3</v>
      </c>
      <c r="B7" s="3" t="s">
        <v>23</v>
      </c>
      <c r="C7" s="1" t="s">
        <v>25</v>
      </c>
      <c r="H7" s="1">
        <v>5.08</v>
      </c>
      <c r="I7" s="1">
        <v>94.6</v>
      </c>
      <c r="J7" s="1">
        <f>0.1292*K7*1000</f>
        <v>323</v>
      </c>
      <c r="K7" s="1">
        <v>2.5</v>
      </c>
      <c r="L7" s="1">
        <v>0.84599999999999997</v>
      </c>
      <c r="M7" s="1">
        <v>0.2923</v>
      </c>
      <c r="N7" s="1">
        <f t="shared" si="0"/>
        <v>3.350000000000003E-2</v>
      </c>
      <c r="O7" s="5">
        <v>0.29399999999999998</v>
      </c>
      <c r="P7" s="1">
        <f t="shared" si="1"/>
        <v>2.1274999999999988E-2</v>
      </c>
      <c r="W7" s="1">
        <f>$W$2*AB7/AA7</f>
        <v>967.62722356924633</v>
      </c>
      <c r="X7" s="1">
        <f>(W7-$W$2)/$W$2</f>
        <v>-0.31412870458658465</v>
      </c>
      <c r="Z7" s="1">
        <v>3.3500000000000002E-2</v>
      </c>
      <c r="AA7" s="1">
        <f>Z7/$Z$2</f>
        <v>1.536697247706422</v>
      </c>
      <c r="AB7" s="1">
        <f>I7/$I$2*L7/$L$4</f>
        <v>1.0539765319426335</v>
      </c>
      <c r="AC7" s="11">
        <v>7.9</v>
      </c>
      <c r="AD7" s="10">
        <v>8.08</v>
      </c>
      <c r="AE7" s="10">
        <v>15.31</v>
      </c>
      <c r="AF7" s="10">
        <f t="shared" si="2"/>
        <v>18.728527655562541</v>
      </c>
    </row>
    <row r="8" spans="1:32" x14ac:dyDescent="0.25">
      <c r="L8" s="6" t="s">
        <v>32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Wei-Shung Tzeng</dc:creator>
  <dc:description/>
  <cp:lastModifiedBy>Wei-Shung Tzeng</cp:lastModifiedBy>
  <cp:revision>3</cp:revision>
  <dcterms:created xsi:type="dcterms:W3CDTF">2021-06-23T03:53:56Z</dcterms:created>
  <dcterms:modified xsi:type="dcterms:W3CDTF">2021-07-23T06:38:43Z</dcterms:modified>
  <dc:language>en-US</dc:language>
</cp:coreProperties>
</file>