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Override PartName="/xl/charts/style5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5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2790" yWindow="0" windowWidth="19560" windowHeight="8340" activeTab="1"/>
  </bookViews>
  <sheets>
    <sheet name="Data Chart dan  Map" sheetId="1" r:id="rId1"/>
    <sheet name="PEMBAGIAN TUGAS" sheetId="4" r:id="rId2"/>
  </sheets>
  <externalReferences>
    <externalReference r:id="rId3"/>
  </externalReferenc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24" i="1"/>
  <c r="BA24"/>
  <c r="AZ25"/>
  <c r="BA25"/>
  <c r="AZ26"/>
  <c r="BA26"/>
  <c r="AZ27"/>
  <c r="BA27"/>
  <c r="AZ28"/>
  <c r="BA28"/>
  <c r="AZ29"/>
  <c r="BA29"/>
  <c r="AZ30"/>
  <c r="BA30"/>
  <c r="AZ31"/>
  <c r="BA31"/>
  <c r="AZ32"/>
  <c r="BA32"/>
  <c r="BA23"/>
  <c r="AZ23"/>
  <c r="AR24"/>
  <c r="AS24"/>
  <c r="AT24"/>
  <c r="AU24"/>
  <c r="AV24"/>
  <c r="AW24"/>
  <c r="AR25"/>
  <c r="AS25"/>
  <c r="AT25"/>
  <c r="AU25"/>
  <c r="AV25"/>
  <c r="AW25"/>
  <c r="AR26"/>
  <c r="AS26"/>
  <c r="AT26"/>
  <c r="AU26"/>
  <c r="AV26"/>
  <c r="AW26"/>
  <c r="AR27"/>
  <c r="AS27"/>
  <c r="AT27"/>
  <c r="AU27"/>
  <c r="AV27"/>
  <c r="AW27"/>
  <c r="AR28"/>
  <c r="AS28"/>
  <c r="AT28"/>
  <c r="AU28"/>
  <c r="AV28"/>
  <c r="AW28"/>
  <c r="AR29"/>
  <c r="AS29"/>
  <c r="AT29"/>
  <c r="AU29"/>
  <c r="AV29"/>
  <c r="AW29"/>
  <c r="AR30"/>
  <c r="AS30"/>
  <c r="AT30"/>
  <c r="AU30"/>
  <c r="AV30"/>
  <c r="AW30"/>
  <c r="AR31"/>
  <c r="AS31"/>
  <c r="AT31"/>
  <c r="AU31"/>
  <c r="AV31"/>
  <c r="AW31"/>
  <c r="AR32"/>
  <c r="AS32"/>
  <c r="AT32"/>
  <c r="AU32"/>
  <c r="AV32"/>
  <c r="AW32"/>
  <c r="AS23"/>
  <c r="AT23"/>
  <c r="AU23"/>
  <c r="AV23"/>
  <c r="AW23"/>
  <c r="AR23"/>
  <c r="AD24"/>
  <c r="AE24"/>
  <c r="AF24"/>
  <c r="AG24"/>
  <c r="AH24"/>
  <c r="AI24"/>
  <c r="AJ24"/>
  <c r="AK24"/>
  <c r="AL24"/>
  <c r="AM24"/>
  <c r="AN24"/>
  <c r="AO24"/>
  <c r="AD25"/>
  <c r="AE25"/>
  <c r="AF25"/>
  <c r="AG25"/>
  <c r="AH25"/>
  <c r="AI25"/>
  <c r="AJ25"/>
  <c r="AK25"/>
  <c r="AL25"/>
  <c r="AM25"/>
  <c r="AN25"/>
  <c r="AO25"/>
  <c r="AD26"/>
  <c r="AE26"/>
  <c r="AF26"/>
  <c r="AG26"/>
  <c r="AH26"/>
  <c r="AI26"/>
  <c r="AJ26"/>
  <c r="AK26"/>
  <c r="AL26"/>
  <c r="AM26"/>
  <c r="AN26"/>
  <c r="AO26"/>
  <c r="AD27"/>
  <c r="AE27"/>
  <c r="AF27"/>
  <c r="AG27"/>
  <c r="AH27"/>
  <c r="AI27"/>
  <c r="AJ27"/>
  <c r="AK27"/>
  <c r="AL27"/>
  <c r="AM27"/>
  <c r="AN27"/>
  <c r="AO27"/>
  <c r="AD28"/>
  <c r="AE28"/>
  <c r="AF28"/>
  <c r="AG28"/>
  <c r="AH28"/>
  <c r="AI28"/>
  <c r="AJ28"/>
  <c r="AK28"/>
  <c r="AL28"/>
  <c r="AM28"/>
  <c r="AN28"/>
  <c r="AO28"/>
  <c r="AD29"/>
  <c r="AE29"/>
  <c r="AF29"/>
  <c r="AG29"/>
  <c r="AH29"/>
  <c r="AI29"/>
  <c r="AJ29"/>
  <c r="AK29"/>
  <c r="AL29"/>
  <c r="AM29"/>
  <c r="AN29"/>
  <c r="AO29"/>
  <c r="AD30"/>
  <c r="AE30"/>
  <c r="AF30"/>
  <c r="AG30"/>
  <c r="AH30"/>
  <c r="AI30"/>
  <c r="AJ30"/>
  <c r="AK30"/>
  <c r="AL30"/>
  <c r="AM30"/>
  <c r="AN30"/>
  <c r="AO30"/>
  <c r="AD31"/>
  <c r="AE31"/>
  <c r="AF31"/>
  <c r="AG31"/>
  <c r="AH31"/>
  <c r="AI31"/>
  <c r="AJ31"/>
  <c r="AK31"/>
  <c r="AL31"/>
  <c r="AM31"/>
  <c r="AN31"/>
  <c r="AO31"/>
  <c r="AD32"/>
  <c r="AE32"/>
  <c r="AF32"/>
  <c r="AG32"/>
  <c r="AH32"/>
  <c r="AI32"/>
  <c r="AJ32"/>
  <c r="AK32"/>
  <c r="AL32"/>
  <c r="AM32"/>
  <c r="AN32"/>
  <c r="AO32"/>
  <c r="AE23"/>
  <c r="AF23"/>
  <c r="AG23"/>
  <c r="AH23"/>
  <c r="AI23"/>
  <c r="AJ23"/>
  <c r="AK23"/>
  <c r="AL23"/>
  <c r="AM23"/>
  <c r="AN23"/>
  <c r="AO23"/>
  <c r="AD23"/>
  <c r="X24"/>
  <c r="Y24"/>
  <c r="Z24"/>
  <c r="AA24"/>
  <c r="X25"/>
  <c r="Y25"/>
  <c r="Z25"/>
  <c r="AA25"/>
  <c r="X26"/>
  <c r="Y26"/>
  <c r="Z26"/>
  <c r="AA26"/>
  <c r="X27"/>
  <c r="Y27"/>
  <c r="Z27"/>
  <c r="AA27"/>
  <c r="X28"/>
  <c r="Y28"/>
  <c r="Z28"/>
  <c r="AA28"/>
  <c r="X29"/>
  <c r="Y29"/>
  <c r="Z29"/>
  <c r="AA29"/>
  <c r="X30"/>
  <c r="Y30"/>
  <c r="Z30"/>
  <c r="AA30"/>
  <c r="X31"/>
  <c r="Y31"/>
  <c r="Z31"/>
  <c r="AA31"/>
  <c r="X32"/>
  <c r="Y32"/>
  <c r="Z32"/>
  <c r="AA32"/>
  <c r="Y23"/>
  <c r="Z23"/>
  <c r="AA23"/>
  <c r="X23"/>
  <c r="T24"/>
  <c r="U24"/>
  <c r="V24"/>
  <c r="W24"/>
  <c r="T25"/>
  <c r="U25"/>
  <c r="V25"/>
  <c r="W25"/>
  <c r="T26"/>
  <c r="U26"/>
  <c r="V26"/>
  <c r="W26"/>
  <c r="T27"/>
  <c r="U27"/>
  <c r="V27"/>
  <c r="W27"/>
  <c r="T28"/>
  <c r="U28"/>
  <c r="V28"/>
  <c r="W28"/>
  <c r="T29"/>
  <c r="U29"/>
  <c r="V29"/>
  <c r="W29"/>
  <c r="T30"/>
  <c r="U30"/>
  <c r="V30"/>
  <c r="W30"/>
  <c r="T31"/>
  <c r="U31"/>
  <c r="V31"/>
  <c r="W31"/>
  <c r="T32"/>
  <c r="U32"/>
  <c r="V32"/>
  <c r="W32"/>
  <c r="U23"/>
  <c r="V23"/>
  <c r="W23"/>
  <c r="T23"/>
  <c r="Q23"/>
  <c r="R23"/>
  <c r="S23"/>
  <c r="Q24"/>
  <c r="R24"/>
  <c r="S24"/>
  <c r="Q25"/>
  <c r="R25"/>
  <c r="S25"/>
  <c r="Q26"/>
  <c r="R26"/>
  <c r="S26"/>
  <c r="Q27"/>
  <c r="R27"/>
  <c r="S27"/>
  <c r="Q28"/>
  <c r="R28"/>
  <c r="S28"/>
  <c r="Q29"/>
  <c r="R29"/>
  <c r="S29"/>
  <c r="Q30"/>
  <c r="R30"/>
  <c r="S30"/>
  <c r="Q31"/>
  <c r="R31"/>
  <c r="S31"/>
  <c r="Q32"/>
  <c r="R32"/>
  <c r="S32"/>
  <c r="P24"/>
  <c r="P25"/>
  <c r="P26"/>
  <c r="P27"/>
  <c r="P28"/>
  <c r="P29"/>
  <c r="P30"/>
  <c r="P31"/>
  <c r="P32"/>
  <c r="P23"/>
  <c r="L24"/>
  <c r="M24"/>
  <c r="N24"/>
  <c r="O24"/>
  <c r="L25"/>
  <c r="M25"/>
  <c r="N25"/>
  <c r="O25"/>
  <c r="L26"/>
  <c r="M26"/>
  <c r="N26"/>
  <c r="O26"/>
  <c r="L27"/>
  <c r="M27"/>
  <c r="N27"/>
  <c r="O27"/>
  <c r="L28"/>
  <c r="M28"/>
  <c r="N28"/>
  <c r="O28"/>
  <c r="L29"/>
  <c r="M29"/>
  <c r="N29"/>
  <c r="O29"/>
  <c r="L30"/>
  <c r="M30"/>
  <c r="N30"/>
  <c r="O30"/>
  <c r="L31"/>
  <c r="M31"/>
  <c r="N31"/>
  <c r="O31"/>
  <c r="L32"/>
  <c r="M32"/>
  <c r="N32"/>
  <c r="O32"/>
  <c r="M23"/>
  <c r="N23"/>
  <c r="O23"/>
  <c r="L23"/>
  <c r="H24"/>
  <c r="I24"/>
  <c r="J24"/>
  <c r="K24"/>
  <c r="H25"/>
  <c r="I25"/>
  <c r="J25"/>
  <c r="K25"/>
  <c r="H26"/>
  <c r="I26"/>
  <c r="J26"/>
  <c r="K26"/>
  <c r="H27"/>
  <c r="I27"/>
  <c r="J27"/>
  <c r="K27"/>
  <c r="H28"/>
  <c r="I28"/>
  <c r="J28"/>
  <c r="K28"/>
  <c r="H29"/>
  <c r="I29"/>
  <c r="J29"/>
  <c r="K29"/>
  <c r="H30"/>
  <c r="I30"/>
  <c r="J30"/>
  <c r="K30"/>
  <c r="H31"/>
  <c r="I31"/>
  <c r="J31"/>
  <c r="K31"/>
  <c r="H32"/>
  <c r="I32"/>
  <c r="J32"/>
  <c r="K32"/>
  <c r="I23"/>
  <c r="J23"/>
  <c r="K23"/>
  <c r="H23"/>
  <c r="D24"/>
  <c r="E24"/>
  <c r="F24"/>
  <c r="G24"/>
  <c r="D25"/>
  <c r="E25"/>
  <c r="F25"/>
  <c r="G25"/>
  <c r="D26"/>
  <c r="E26"/>
  <c r="F26"/>
  <c r="G26"/>
  <c r="D27"/>
  <c r="E27"/>
  <c r="F27"/>
  <c r="G27"/>
  <c r="D28"/>
  <c r="E28"/>
  <c r="F28"/>
  <c r="G28"/>
  <c r="D29"/>
  <c r="E29"/>
  <c r="F29"/>
  <c r="G29"/>
  <c r="D30"/>
  <c r="E30"/>
  <c r="F30"/>
  <c r="G30"/>
  <c r="D31"/>
  <c r="E31"/>
  <c r="F31"/>
  <c r="G31"/>
  <c r="D32"/>
  <c r="E32"/>
  <c r="F32"/>
  <c r="G32"/>
  <c r="E23"/>
  <c r="F23"/>
  <c r="G23"/>
  <c r="D23"/>
  <c r="BA17"/>
  <c r="BB17"/>
  <c r="BC17"/>
  <c r="AZ17"/>
  <c r="BC7"/>
  <c r="BC8"/>
  <c r="BC9"/>
  <c r="BC10"/>
  <c r="BC11"/>
  <c r="BC12"/>
  <c r="BC13"/>
  <c r="BC14"/>
  <c r="BC15"/>
  <c r="BC16"/>
  <c r="BB8"/>
  <c r="BB9"/>
  <c r="BB10"/>
  <c r="BB11"/>
  <c r="BB12"/>
  <c r="BB13"/>
  <c r="BB14"/>
  <c r="BB15"/>
  <c r="BB16"/>
  <c r="BB7"/>
  <c r="BA8"/>
  <c r="BA9"/>
  <c r="BA10"/>
  <c r="BA11"/>
  <c r="BA12"/>
  <c r="BA13"/>
  <c r="BA14"/>
  <c r="BA15"/>
  <c r="BA16"/>
  <c r="BA7"/>
  <c r="AZ8"/>
  <c r="AZ9"/>
  <c r="AZ10"/>
  <c r="AZ11"/>
  <c r="AZ12"/>
  <c r="AZ13"/>
  <c r="AZ14"/>
  <c r="AZ15"/>
  <c r="AZ16"/>
  <c r="AZ7"/>
</calcChain>
</file>

<file path=xl/sharedStrings.xml><?xml version="1.0" encoding="utf-8"?>
<sst xmlns="http://schemas.openxmlformats.org/spreadsheetml/2006/main" count="238" uniqueCount="56">
  <si>
    <t>0 - 7 hari</t>
  </si>
  <si>
    <t>8 - 28 hari</t>
  </si>
  <si>
    <t>1 bln &lt; 1 thn</t>
  </si>
  <si>
    <t>1 - 4 thn</t>
  </si>
  <si>
    <t>5 - 9 thn</t>
  </si>
  <si>
    <t>10 - 14 thn</t>
  </si>
  <si>
    <t>15 - 19 thn</t>
  </si>
  <si>
    <t>20 - 44 thn</t>
  </si>
  <si>
    <t>45 - 54 thn</t>
  </si>
  <si>
    <t>55 - 59 thn</t>
  </si>
  <si>
    <t>60 - 69 thn</t>
  </si>
  <si>
    <t>&gt; 70 thn</t>
  </si>
  <si>
    <t>Total</t>
  </si>
  <si>
    <t>Baru</t>
  </si>
  <si>
    <t>Lama</t>
  </si>
  <si>
    <t>L</t>
  </si>
  <si>
    <t>P</t>
  </si>
  <si>
    <t xml:space="preserve">Pilek </t>
  </si>
  <si>
    <t>Flu</t>
  </si>
  <si>
    <t>Batuk</t>
  </si>
  <si>
    <t>Berdahak</t>
  </si>
  <si>
    <t>Meriang</t>
  </si>
  <si>
    <t>Masuk angin</t>
  </si>
  <si>
    <t>panas dalam</t>
  </si>
  <si>
    <t>kejang</t>
  </si>
  <si>
    <t>katarak</t>
  </si>
  <si>
    <t xml:space="preserve">panu </t>
  </si>
  <si>
    <t>Bayi</t>
  </si>
  <si>
    <t>Balita</t>
  </si>
  <si>
    <t>Anak -anak</t>
  </si>
  <si>
    <t>Remaja</t>
  </si>
  <si>
    <t>Dewasa</t>
  </si>
  <si>
    <t>55&lt;</t>
  </si>
  <si>
    <t>Anak2</t>
  </si>
  <si>
    <t>Dewa</t>
  </si>
  <si>
    <t>55+</t>
  </si>
  <si>
    <t>Anak</t>
  </si>
  <si>
    <t>Rema</t>
  </si>
  <si>
    <t>Dew</t>
  </si>
  <si>
    <t>Kedung Doro</t>
  </si>
  <si>
    <t>Meritjan</t>
  </si>
  <si>
    <t>Dermo</t>
  </si>
  <si>
    <t>Pakis</t>
  </si>
  <si>
    <t>Wates</t>
  </si>
  <si>
    <t>Ngronggo</t>
  </si>
  <si>
    <t xml:space="preserve">Total </t>
  </si>
  <si>
    <t>Total Penyakit</t>
  </si>
  <si>
    <t>PR 1 = 10 Penderita Berdasarkan Usia</t>
  </si>
  <si>
    <t>faces/pr1.xhtml</t>
  </si>
  <si>
    <t xml:space="preserve">PIC = </t>
  </si>
  <si>
    <t>PR 2 = 10 Penderita Berdasarkan Jenis Kelamin</t>
  </si>
  <si>
    <t>faces/pr2.xhtml</t>
  </si>
  <si>
    <t>PR 3 = History Total Pasien Selama 1 Tahun</t>
  </si>
  <si>
    <t>faces/pr3.xhtml</t>
  </si>
  <si>
    <t>PR 4 = Peta gMap, Kalau di Klik Area Kecamatan Muncul Informasi</t>
  </si>
  <si>
    <t>faces/pr4.xhtml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</si>
</sst>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"/>
      <scheme val="minor"/>
    </font>
    <font>
      <b/>
      <sz val="11"/>
      <color indexed="8"/>
      <name val="Calibri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Fill="1" applyAlignment="1" applyProtection="1">
      <alignment horizontal="center"/>
    </xf>
    <xf numFmtId="0" fontId="0" fillId="0" borderId="0" xfId="0" applyFill="1" applyProtection="1"/>
    <xf numFmtId="0" fontId="1" fillId="2" borderId="0" xfId="0" applyFont="1" applyFill="1" applyAlignment="1" applyProtection="1">
      <alignment horizontal="center"/>
    </xf>
    <xf numFmtId="0" fontId="0" fillId="2" borderId="0" xfId="0" applyFill="1" applyProtection="1"/>
    <xf numFmtId="0" fontId="1" fillId="3" borderId="0" xfId="0" applyFont="1" applyFill="1" applyAlignment="1" applyProtection="1">
      <alignment horizontal="center"/>
    </xf>
    <xf numFmtId="0" fontId="0" fillId="3" borderId="0" xfId="0" applyFill="1" applyProtection="1"/>
    <xf numFmtId="0" fontId="1" fillId="4" borderId="0" xfId="0" applyFont="1" applyFill="1" applyAlignment="1" applyProtection="1">
      <alignment horizontal="center"/>
    </xf>
    <xf numFmtId="0" fontId="0" fillId="4" borderId="0" xfId="0" applyFill="1" applyProtection="1"/>
    <xf numFmtId="0" fontId="1" fillId="5" borderId="0" xfId="0" applyFont="1" applyFill="1" applyAlignment="1" applyProtection="1">
      <alignment horizontal="center"/>
    </xf>
    <xf numFmtId="0" fontId="0" fillId="5" borderId="0" xfId="0" applyFill="1" applyProtection="1"/>
    <xf numFmtId="0" fontId="1" fillId="6" borderId="0" xfId="0" applyFont="1" applyFill="1" applyAlignment="1" applyProtection="1">
      <alignment horizontal="center"/>
    </xf>
    <xf numFmtId="0" fontId="0" fillId="6" borderId="0" xfId="0" applyFill="1" applyProtection="1"/>
    <xf numFmtId="0" fontId="1" fillId="7" borderId="0" xfId="0" applyFont="1" applyFill="1" applyAlignment="1" applyProtection="1">
      <alignment horizontal="center"/>
    </xf>
    <xf numFmtId="0" fontId="0" fillId="7" borderId="0" xfId="0" applyFill="1" applyProtection="1"/>
    <xf numFmtId="0" fontId="2" fillId="2" borderId="0" xfId="0" applyFont="1" applyFill="1" applyProtection="1"/>
    <xf numFmtId="0" fontId="2" fillId="4" borderId="0" xfId="0" applyFont="1" applyFill="1" applyProtection="1"/>
    <xf numFmtId="0" fontId="2" fillId="3" borderId="0" xfId="0" applyFont="1" applyFill="1" applyProtection="1"/>
    <xf numFmtId="0" fontId="2" fillId="5" borderId="0" xfId="0" applyFont="1" applyFill="1" applyProtection="1"/>
    <xf numFmtId="0" fontId="2" fillId="6" borderId="0" xfId="0" applyFont="1" applyFill="1" applyProtection="1"/>
    <xf numFmtId="0" fontId="2" fillId="7" borderId="0" xfId="0" applyFont="1" applyFill="1" applyProtection="1"/>
    <xf numFmtId="0" fontId="0" fillId="0" borderId="0" xfId="0" applyAlignment="1">
      <alignment horizontal="center"/>
    </xf>
    <xf numFmtId="0" fontId="2" fillId="7" borderId="0" xfId="0" applyFont="1" applyFill="1" applyAlignment="1" applyProtection="1">
      <alignment horizontal="center"/>
    </xf>
    <xf numFmtId="0" fontId="3" fillId="6" borderId="0" xfId="0" applyFont="1" applyFill="1" applyAlignment="1" applyProtection="1">
      <alignment horizontal="center"/>
    </xf>
    <xf numFmtId="0" fontId="1" fillId="6" borderId="0" xfId="0" applyFont="1" applyFill="1" applyAlignment="1" applyProtection="1">
      <alignment horizontal="center"/>
    </xf>
    <xf numFmtId="0" fontId="3" fillId="7" borderId="0" xfId="0" applyFont="1" applyFill="1" applyAlignment="1" applyProtection="1">
      <alignment horizontal="center"/>
    </xf>
    <xf numFmtId="0" fontId="1" fillId="7" borderId="0" xfId="0" applyFont="1" applyFill="1" applyAlignment="1" applyProtection="1">
      <alignment horizontal="center"/>
    </xf>
    <xf numFmtId="0" fontId="2" fillId="2" borderId="0" xfId="0" applyFont="1" applyFill="1" applyAlignment="1" applyProtection="1">
      <alignment horizontal="center"/>
    </xf>
    <xf numFmtId="0" fontId="2" fillId="4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center"/>
    </xf>
    <xf numFmtId="0" fontId="2" fillId="5" borderId="0" xfId="0" applyFont="1" applyFill="1" applyAlignment="1" applyProtection="1">
      <alignment horizontal="center"/>
    </xf>
    <xf numFmtId="0" fontId="2" fillId="6" borderId="0" xfId="0" applyFont="1" applyFill="1" applyAlignment="1" applyProtection="1">
      <alignment horizontal="center"/>
    </xf>
    <xf numFmtId="0" fontId="3" fillId="3" borderId="0" xfId="0" applyFont="1" applyFill="1" applyAlignment="1" applyProtection="1">
      <alignment horizontal="center"/>
    </xf>
    <xf numFmtId="0" fontId="1" fillId="3" borderId="0" xfId="0" applyFont="1" applyFill="1" applyAlignment="1" applyProtection="1">
      <alignment horizontal="center"/>
    </xf>
    <xf numFmtId="0" fontId="3" fillId="5" borderId="0" xfId="0" applyFont="1" applyFill="1" applyAlignment="1" applyProtection="1">
      <alignment horizontal="center"/>
    </xf>
    <xf numFmtId="0" fontId="1" fillId="5" borderId="0" xfId="0" applyFont="1" applyFill="1" applyAlignment="1" applyProtection="1">
      <alignment horizontal="center"/>
    </xf>
    <xf numFmtId="0" fontId="1" fillId="0" borderId="0" xfId="0" applyFont="1" applyFill="1" applyAlignment="1" applyProtection="1">
      <alignment horizontal="center"/>
    </xf>
    <xf numFmtId="0" fontId="1" fillId="2" borderId="0" xfId="0" applyFont="1" applyFill="1" applyAlignment="1" applyProtection="1">
      <alignment horizontal="center"/>
    </xf>
    <xf numFmtId="0" fontId="1" fillId="4" borderId="0" xfId="0" applyFont="1" applyFill="1" applyAlignment="1" applyProtection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10</a:t>
            </a:r>
            <a:r>
              <a:rPr lang="id-ID" baseline="0"/>
              <a:t> Penderita Berdasarkan Usia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stacked"/>
        <c:ser>
          <c:idx val="0"/>
          <c:order val="0"/>
          <c:tx>
            <c:strRef>
              <c:f>'Data Chart dan  Map'!$AR$22</c:f>
              <c:strCache>
                <c:ptCount val="1"/>
                <c:pt idx="0">
                  <c:v>Bayi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'Data Chart dan  Map'!$AQ$23:$AQ$32</c:f>
              <c:strCache>
                <c:ptCount val="10"/>
                <c:pt idx="0">
                  <c:v>Pilek </c:v>
                </c:pt>
                <c:pt idx="1">
                  <c:v>Flu</c:v>
                </c:pt>
                <c:pt idx="2">
                  <c:v>Batuk</c:v>
                </c:pt>
                <c:pt idx="3">
                  <c:v>Berdahak</c:v>
                </c:pt>
                <c:pt idx="4">
                  <c:v>Meriang</c:v>
                </c:pt>
                <c:pt idx="5">
                  <c:v>Masuk angin</c:v>
                </c:pt>
                <c:pt idx="6">
                  <c:v>panas dalam</c:v>
                </c:pt>
                <c:pt idx="7">
                  <c:v>kejang</c:v>
                </c:pt>
                <c:pt idx="8">
                  <c:v>katarak</c:v>
                </c:pt>
                <c:pt idx="9">
                  <c:v>panu </c:v>
                </c:pt>
              </c:strCache>
            </c:strRef>
          </c:cat>
          <c:val>
            <c:numRef>
              <c:f>'Data Chart dan  Map'!$AR$23:$AR$32</c:f>
              <c:numCache>
                <c:formatCode>General</c:formatCode>
                <c:ptCount val="10"/>
                <c:pt idx="0">
                  <c:v>64</c:v>
                </c:pt>
                <c:pt idx="1">
                  <c:v>61</c:v>
                </c:pt>
                <c:pt idx="2">
                  <c:v>53</c:v>
                </c:pt>
                <c:pt idx="3">
                  <c:v>65</c:v>
                </c:pt>
                <c:pt idx="4">
                  <c:v>43</c:v>
                </c:pt>
                <c:pt idx="5">
                  <c:v>60</c:v>
                </c:pt>
                <c:pt idx="6">
                  <c:v>46</c:v>
                </c:pt>
                <c:pt idx="7">
                  <c:v>62</c:v>
                </c:pt>
                <c:pt idx="8">
                  <c:v>53</c:v>
                </c:pt>
                <c:pt idx="9">
                  <c:v>69</c:v>
                </c:pt>
              </c:numCache>
            </c:numRef>
          </c:val>
        </c:ser>
        <c:ser>
          <c:idx val="1"/>
          <c:order val="1"/>
          <c:tx>
            <c:strRef>
              <c:f>'Data Chart dan  Map'!$AS$22</c:f>
              <c:strCache>
                <c:ptCount val="1"/>
                <c:pt idx="0">
                  <c:v>Balita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'Data Chart dan  Map'!$AQ$23:$AQ$32</c:f>
              <c:strCache>
                <c:ptCount val="10"/>
                <c:pt idx="0">
                  <c:v>Pilek </c:v>
                </c:pt>
                <c:pt idx="1">
                  <c:v>Flu</c:v>
                </c:pt>
                <c:pt idx="2">
                  <c:v>Batuk</c:v>
                </c:pt>
                <c:pt idx="3">
                  <c:v>Berdahak</c:v>
                </c:pt>
                <c:pt idx="4">
                  <c:v>Meriang</c:v>
                </c:pt>
                <c:pt idx="5">
                  <c:v>Masuk angin</c:v>
                </c:pt>
                <c:pt idx="6">
                  <c:v>panas dalam</c:v>
                </c:pt>
                <c:pt idx="7">
                  <c:v>kejang</c:v>
                </c:pt>
                <c:pt idx="8">
                  <c:v>katarak</c:v>
                </c:pt>
                <c:pt idx="9">
                  <c:v>panu </c:v>
                </c:pt>
              </c:strCache>
            </c:strRef>
          </c:cat>
          <c:val>
            <c:numRef>
              <c:f>'Data Chart dan  Map'!$AS$23:$AS$32</c:f>
              <c:numCache>
                <c:formatCode>General</c:formatCode>
                <c:ptCount val="10"/>
                <c:pt idx="0">
                  <c:v>44</c:v>
                </c:pt>
                <c:pt idx="1">
                  <c:v>55</c:v>
                </c:pt>
                <c:pt idx="2">
                  <c:v>40</c:v>
                </c:pt>
                <c:pt idx="3">
                  <c:v>53</c:v>
                </c:pt>
                <c:pt idx="4">
                  <c:v>31</c:v>
                </c:pt>
                <c:pt idx="5">
                  <c:v>57</c:v>
                </c:pt>
                <c:pt idx="6">
                  <c:v>46</c:v>
                </c:pt>
                <c:pt idx="7">
                  <c:v>43</c:v>
                </c:pt>
                <c:pt idx="8">
                  <c:v>42</c:v>
                </c:pt>
                <c:pt idx="9">
                  <c:v>57</c:v>
                </c:pt>
              </c:numCache>
            </c:numRef>
          </c:val>
        </c:ser>
        <c:ser>
          <c:idx val="2"/>
          <c:order val="2"/>
          <c:tx>
            <c:strRef>
              <c:f>'Data Chart dan  Map'!$AT$22</c:f>
              <c:strCache>
                <c:ptCount val="1"/>
                <c:pt idx="0">
                  <c:v>Anak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'Data Chart dan  Map'!$AQ$23:$AQ$32</c:f>
              <c:strCache>
                <c:ptCount val="10"/>
                <c:pt idx="0">
                  <c:v>Pilek </c:v>
                </c:pt>
                <c:pt idx="1">
                  <c:v>Flu</c:v>
                </c:pt>
                <c:pt idx="2">
                  <c:v>Batuk</c:v>
                </c:pt>
                <c:pt idx="3">
                  <c:v>Berdahak</c:v>
                </c:pt>
                <c:pt idx="4">
                  <c:v>Meriang</c:v>
                </c:pt>
                <c:pt idx="5">
                  <c:v>Masuk angin</c:v>
                </c:pt>
                <c:pt idx="6">
                  <c:v>panas dalam</c:v>
                </c:pt>
                <c:pt idx="7">
                  <c:v>kejang</c:v>
                </c:pt>
                <c:pt idx="8">
                  <c:v>katarak</c:v>
                </c:pt>
                <c:pt idx="9">
                  <c:v>panu </c:v>
                </c:pt>
              </c:strCache>
            </c:strRef>
          </c:cat>
          <c:val>
            <c:numRef>
              <c:f>'Data Chart dan  Map'!$AT$23:$AT$32</c:f>
              <c:numCache>
                <c:formatCode>General</c:formatCode>
                <c:ptCount val="10"/>
                <c:pt idx="0">
                  <c:v>38</c:v>
                </c:pt>
                <c:pt idx="1">
                  <c:v>52</c:v>
                </c:pt>
                <c:pt idx="2">
                  <c:v>39</c:v>
                </c:pt>
                <c:pt idx="3">
                  <c:v>33</c:v>
                </c:pt>
                <c:pt idx="4">
                  <c:v>27</c:v>
                </c:pt>
                <c:pt idx="5">
                  <c:v>46</c:v>
                </c:pt>
                <c:pt idx="6">
                  <c:v>35</c:v>
                </c:pt>
                <c:pt idx="7">
                  <c:v>24</c:v>
                </c:pt>
                <c:pt idx="8">
                  <c:v>41</c:v>
                </c:pt>
                <c:pt idx="9">
                  <c:v>42</c:v>
                </c:pt>
              </c:numCache>
            </c:numRef>
          </c:val>
        </c:ser>
        <c:ser>
          <c:idx val="3"/>
          <c:order val="3"/>
          <c:tx>
            <c:strRef>
              <c:f>'Data Chart dan  Map'!$AU$22</c:f>
              <c:strCache>
                <c:ptCount val="1"/>
                <c:pt idx="0">
                  <c:v>Rema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'Data Chart dan  Map'!$AQ$23:$AQ$32</c:f>
              <c:strCache>
                <c:ptCount val="10"/>
                <c:pt idx="0">
                  <c:v>Pilek </c:v>
                </c:pt>
                <c:pt idx="1">
                  <c:v>Flu</c:v>
                </c:pt>
                <c:pt idx="2">
                  <c:v>Batuk</c:v>
                </c:pt>
                <c:pt idx="3">
                  <c:v>Berdahak</c:v>
                </c:pt>
                <c:pt idx="4">
                  <c:v>Meriang</c:v>
                </c:pt>
                <c:pt idx="5">
                  <c:v>Masuk angin</c:v>
                </c:pt>
                <c:pt idx="6">
                  <c:v>panas dalam</c:v>
                </c:pt>
                <c:pt idx="7">
                  <c:v>kejang</c:v>
                </c:pt>
                <c:pt idx="8">
                  <c:v>katarak</c:v>
                </c:pt>
                <c:pt idx="9">
                  <c:v>panu </c:v>
                </c:pt>
              </c:strCache>
            </c:strRef>
          </c:cat>
          <c:val>
            <c:numRef>
              <c:f>'Data Chart dan  Map'!$AU$23:$AU$32</c:f>
              <c:numCache>
                <c:formatCode>General</c:formatCode>
                <c:ptCount val="10"/>
                <c:pt idx="0">
                  <c:v>26</c:v>
                </c:pt>
                <c:pt idx="1">
                  <c:v>30</c:v>
                </c:pt>
                <c:pt idx="2">
                  <c:v>30</c:v>
                </c:pt>
                <c:pt idx="3">
                  <c:v>21</c:v>
                </c:pt>
                <c:pt idx="4">
                  <c:v>28</c:v>
                </c:pt>
                <c:pt idx="5">
                  <c:v>37</c:v>
                </c:pt>
                <c:pt idx="6">
                  <c:v>23</c:v>
                </c:pt>
                <c:pt idx="7">
                  <c:v>14</c:v>
                </c:pt>
                <c:pt idx="8">
                  <c:v>37</c:v>
                </c:pt>
                <c:pt idx="9">
                  <c:v>23</c:v>
                </c:pt>
              </c:numCache>
            </c:numRef>
          </c:val>
        </c:ser>
        <c:ser>
          <c:idx val="4"/>
          <c:order val="4"/>
          <c:tx>
            <c:strRef>
              <c:f>'Data Chart dan  Map'!$AV$22</c:f>
              <c:strCache>
                <c:ptCount val="1"/>
                <c:pt idx="0">
                  <c:v>Dew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'Data Chart dan  Map'!$AQ$23:$AQ$32</c:f>
              <c:strCache>
                <c:ptCount val="10"/>
                <c:pt idx="0">
                  <c:v>Pilek </c:v>
                </c:pt>
                <c:pt idx="1">
                  <c:v>Flu</c:v>
                </c:pt>
                <c:pt idx="2">
                  <c:v>Batuk</c:v>
                </c:pt>
                <c:pt idx="3">
                  <c:v>Berdahak</c:v>
                </c:pt>
                <c:pt idx="4">
                  <c:v>Meriang</c:v>
                </c:pt>
                <c:pt idx="5">
                  <c:v>Masuk angin</c:v>
                </c:pt>
                <c:pt idx="6">
                  <c:v>panas dalam</c:v>
                </c:pt>
                <c:pt idx="7">
                  <c:v>kejang</c:v>
                </c:pt>
                <c:pt idx="8">
                  <c:v>katarak</c:v>
                </c:pt>
                <c:pt idx="9">
                  <c:v>panu </c:v>
                </c:pt>
              </c:strCache>
            </c:strRef>
          </c:cat>
          <c:val>
            <c:numRef>
              <c:f>'Data Chart dan  Map'!$AV$23:$AV$32</c:f>
              <c:numCache>
                <c:formatCode>General</c:formatCode>
                <c:ptCount val="10"/>
                <c:pt idx="0">
                  <c:v>14</c:v>
                </c:pt>
                <c:pt idx="1">
                  <c:v>22</c:v>
                </c:pt>
                <c:pt idx="2">
                  <c:v>23</c:v>
                </c:pt>
                <c:pt idx="3">
                  <c:v>17</c:v>
                </c:pt>
                <c:pt idx="4">
                  <c:v>21</c:v>
                </c:pt>
                <c:pt idx="5">
                  <c:v>27</c:v>
                </c:pt>
                <c:pt idx="6">
                  <c:v>11</c:v>
                </c:pt>
                <c:pt idx="7">
                  <c:v>14</c:v>
                </c:pt>
                <c:pt idx="8">
                  <c:v>25</c:v>
                </c:pt>
                <c:pt idx="9">
                  <c:v>12</c:v>
                </c:pt>
              </c:numCache>
            </c:numRef>
          </c:val>
        </c:ser>
        <c:ser>
          <c:idx val="5"/>
          <c:order val="5"/>
          <c:tx>
            <c:strRef>
              <c:f>'Data Chart dan  Map'!$AW$22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'Data Chart dan  Map'!$AQ$23:$AQ$32</c:f>
              <c:strCache>
                <c:ptCount val="10"/>
                <c:pt idx="0">
                  <c:v>Pilek </c:v>
                </c:pt>
                <c:pt idx="1">
                  <c:v>Flu</c:v>
                </c:pt>
                <c:pt idx="2">
                  <c:v>Batuk</c:v>
                </c:pt>
                <c:pt idx="3">
                  <c:v>Berdahak</c:v>
                </c:pt>
                <c:pt idx="4">
                  <c:v>Meriang</c:v>
                </c:pt>
                <c:pt idx="5">
                  <c:v>Masuk angin</c:v>
                </c:pt>
                <c:pt idx="6">
                  <c:v>panas dalam</c:v>
                </c:pt>
                <c:pt idx="7">
                  <c:v>kejang</c:v>
                </c:pt>
                <c:pt idx="8">
                  <c:v>katarak</c:v>
                </c:pt>
                <c:pt idx="9">
                  <c:v>panu </c:v>
                </c:pt>
              </c:strCache>
            </c:strRef>
          </c:cat>
          <c:val>
            <c:numRef>
              <c:f>'Data Chart dan  Map'!$AW$23:$AW$32</c:f>
              <c:numCache>
                <c:formatCode>General</c:formatCode>
                <c:ptCount val="10"/>
                <c:pt idx="0">
                  <c:v>16</c:v>
                </c:pt>
                <c:pt idx="1">
                  <c:v>19</c:v>
                </c:pt>
                <c:pt idx="2">
                  <c:v>26</c:v>
                </c:pt>
                <c:pt idx="3">
                  <c:v>12</c:v>
                </c:pt>
                <c:pt idx="4">
                  <c:v>25</c:v>
                </c:pt>
                <c:pt idx="5">
                  <c:v>26</c:v>
                </c:pt>
                <c:pt idx="6">
                  <c:v>13</c:v>
                </c:pt>
                <c:pt idx="7">
                  <c:v>22</c:v>
                </c:pt>
                <c:pt idx="8">
                  <c:v>31</c:v>
                </c:pt>
                <c:pt idx="9">
                  <c:v>13</c:v>
                </c:pt>
              </c:numCache>
            </c:numRef>
          </c:val>
        </c:ser>
        <c:dLbls/>
        <c:overlap val="100"/>
        <c:axId val="87336064"/>
        <c:axId val="87337600"/>
      </c:barChart>
      <c:catAx>
        <c:axId val="8733606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37600"/>
        <c:crosses val="autoZero"/>
        <c:auto val="1"/>
        <c:lblAlgn val="ctr"/>
        <c:lblOffset val="100"/>
      </c:catAx>
      <c:valAx>
        <c:axId val="873376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3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10 Penderita Berdasarkan Jenis Kelamin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stacked"/>
        <c:ser>
          <c:idx val="0"/>
          <c:order val="0"/>
          <c:tx>
            <c:strRef>
              <c:f>'Data Chart dan  Map'!$AZ$22</c:f>
              <c:strCache>
                <c:ptCount val="1"/>
                <c:pt idx="0">
                  <c:v>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'Data Chart dan  Map'!$AY$23:$AY$32</c:f>
              <c:strCache>
                <c:ptCount val="10"/>
                <c:pt idx="0">
                  <c:v>Pilek </c:v>
                </c:pt>
                <c:pt idx="1">
                  <c:v>Flu</c:v>
                </c:pt>
                <c:pt idx="2">
                  <c:v>Batuk</c:v>
                </c:pt>
                <c:pt idx="3">
                  <c:v>Berdahak</c:v>
                </c:pt>
                <c:pt idx="4">
                  <c:v>Meriang</c:v>
                </c:pt>
                <c:pt idx="5">
                  <c:v>Masuk angin</c:v>
                </c:pt>
                <c:pt idx="6">
                  <c:v>panas dalam</c:v>
                </c:pt>
                <c:pt idx="7">
                  <c:v>kejang</c:v>
                </c:pt>
                <c:pt idx="8">
                  <c:v>katarak</c:v>
                </c:pt>
                <c:pt idx="9">
                  <c:v>panu </c:v>
                </c:pt>
              </c:strCache>
            </c:strRef>
          </c:cat>
          <c:val>
            <c:numRef>
              <c:f>'Data Chart dan  Map'!$AZ$23:$AZ$32</c:f>
              <c:numCache>
                <c:formatCode>General</c:formatCode>
                <c:ptCount val="10"/>
                <c:pt idx="0">
                  <c:v>79</c:v>
                </c:pt>
                <c:pt idx="1">
                  <c:v>101</c:v>
                </c:pt>
                <c:pt idx="2">
                  <c:v>81</c:v>
                </c:pt>
                <c:pt idx="3">
                  <c:v>89</c:v>
                </c:pt>
                <c:pt idx="4">
                  <c:v>74</c:v>
                </c:pt>
                <c:pt idx="5">
                  <c:v>102</c:v>
                </c:pt>
                <c:pt idx="6">
                  <c:v>78</c:v>
                </c:pt>
                <c:pt idx="7">
                  <c:v>89</c:v>
                </c:pt>
                <c:pt idx="8">
                  <c:v>88</c:v>
                </c:pt>
                <c:pt idx="9">
                  <c:v>91</c:v>
                </c:pt>
              </c:numCache>
            </c:numRef>
          </c:val>
        </c:ser>
        <c:ser>
          <c:idx val="1"/>
          <c:order val="1"/>
          <c:tx>
            <c:strRef>
              <c:f>'Data Chart dan  Map'!$BA$22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'Data Chart dan  Map'!$AY$23:$AY$32</c:f>
              <c:strCache>
                <c:ptCount val="10"/>
                <c:pt idx="0">
                  <c:v>Pilek </c:v>
                </c:pt>
                <c:pt idx="1">
                  <c:v>Flu</c:v>
                </c:pt>
                <c:pt idx="2">
                  <c:v>Batuk</c:v>
                </c:pt>
                <c:pt idx="3">
                  <c:v>Berdahak</c:v>
                </c:pt>
                <c:pt idx="4">
                  <c:v>Meriang</c:v>
                </c:pt>
                <c:pt idx="5">
                  <c:v>Masuk angin</c:v>
                </c:pt>
                <c:pt idx="6">
                  <c:v>panas dalam</c:v>
                </c:pt>
                <c:pt idx="7">
                  <c:v>kejang</c:v>
                </c:pt>
                <c:pt idx="8">
                  <c:v>katarak</c:v>
                </c:pt>
                <c:pt idx="9">
                  <c:v>panu </c:v>
                </c:pt>
              </c:strCache>
            </c:strRef>
          </c:cat>
          <c:val>
            <c:numRef>
              <c:f>'Data Chart dan  Map'!$BA$23:$BA$32</c:f>
              <c:numCache>
                <c:formatCode>General</c:formatCode>
                <c:ptCount val="10"/>
                <c:pt idx="0">
                  <c:v>113</c:v>
                </c:pt>
                <c:pt idx="1">
                  <c:v>99</c:v>
                </c:pt>
                <c:pt idx="2">
                  <c:v>106</c:v>
                </c:pt>
                <c:pt idx="3">
                  <c:v>83</c:v>
                </c:pt>
                <c:pt idx="4">
                  <c:v>86</c:v>
                </c:pt>
                <c:pt idx="5">
                  <c:v>87</c:v>
                </c:pt>
                <c:pt idx="6">
                  <c:v>94</c:v>
                </c:pt>
                <c:pt idx="7">
                  <c:v>75</c:v>
                </c:pt>
                <c:pt idx="8">
                  <c:v>99</c:v>
                </c:pt>
                <c:pt idx="9">
                  <c:v>84</c:v>
                </c:pt>
              </c:numCache>
            </c:numRef>
          </c:val>
        </c:ser>
        <c:dLbls/>
        <c:gapWidth val="219"/>
        <c:overlap val="100"/>
        <c:axId val="86994944"/>
        <c:axId val="86996480"/>
      </c:barChart>
      <c:catAx>
        <c:axId val="8699494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96480"/>
        <c:crosses val="autoZero"/>
        <c:auto val="1"/>
        <c:lblAlgn val="ctr"/>
        <c:lblOffset val="100"/>
      </c:catAx>
      <c:valAx>
        <c:axId val="869964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9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10 Penderita</a:t>
            </a:r>
            <a:r>
              <a:rPr lang="id-ID" baseline="0"/>
              <a:t> Berdasarkan Puskesmas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stacked"/>
        <c:ser>
          <c:idx val="0"/>
          <c:order val="0"/>
          <c:tx>
            <c:strRef>
              <c:f>'Data Chart dan  Map'!$AR$35</c:f>
              <c:strCache>
                <c:ptCount val="1"/>
                <c:pt idx="0">
                  <c:v>Kedung Doro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'Data Chart dan  Map'!$AQ$36:$AQ$45</c:f>
              <c:strCache>
                <c:ptCount val="10"/>
                <c:pt idx="0">
                  <c:v>Pilek </c:v>
                </c:pt>
                <c:pt idx="1">
                  <c:v>Flu</c:v>
                </c:pt>
                <c:pt idx="2">
                  <c:v>Batuk</c:v>
                </c:pt>
                <c:pt idx="3">
                  <c:v>Berdahak</c:v>
                </c:pt>
                <c:pt idx="4">
                  <c:v>Meriang</c:v>
                </c:pt>
                <c:pt idx="5">
                  <c:v>Masuk angin</c:v>
                </c:pt>
                <c:pt idx="6">
                  <c:v>panas dalam</c:v>
                </c:pt>
                <c:pt idx="7">
                  <c:v>kejang</c:v>
                </c:pt>
                <c:pt idx="8">
                  <c:v>katarak</c:v>
                </c:pt>
                <c:pt idx="9">
                  <c:v>panu </c:v>
                </c:pt>
              </c:strCache>
            </c:strRef>
          </c:cat>
          <c:val>
            <c:numRef>
              <c:f>'Data Chart dan  Map'!$AR$36:$AR$45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4</c:v>
                </c:pt>
                <c:pt idx="6">
                  <c:v>4</c:v>
                </c:pt>
                <c:pt idx="7">
                  <c:v>7</c:v>
                </c:pt>
                <c:pt idx="8">
                  <c:v>4</c:v>
                </c:pt>
                <c:pt idx="9">
                  <c:v>6</c:v>
                </c:pt>
              </c:numCache>
            </c:numRef>
          </c:val>
        </c:ser>
        <c:ser>
          <c:idx val="1"/>
          <c:order val="1"/>
          <c:tx>
            <c:strRef>
              <c:f>'Data Chart dan  Map'!$AS$35</c:f>
              <c:strCache>
                <c:ptCount val="1"/>
                <c:pt idx="0">
                  <c:v>Meritjan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'Data Chart dan  Map'!$AQ$36:$AQ$45</c:f>
              <c:strCache>
                <c:ptCount val="10"/>
                <c:pt idx="0">
                  <c:v>Pilek </c:v>
                </c:pt>
                <c:pt idx="1">
                  <c:v>Flu</c:v>
                </c:pt>
                <c:pt idx="2">
                  <c:v>Batuk</c:v>
                </c:pt>
                <c:pt idx="3">
                  <c:v>Berdahak</c:v>
                </c:pt>
                <c:pt idx="4">
                  <c:v>Meriang</c:v>
                </c:pt>
                <c:pt idx="5">
                  <c:v>Masuk angin</c:v>
                </c:pt>
                <c:pt idx="6">
                  <c:v>panas dalam</c:v>
                </c:pt>
                <c:pt idx="7">
                  <c:v>kejang</c:v>
                </c:pt>
                <c:pt idx="8">
                  <c:v>katarak</c:v>
                </c:pt>
                <c:pt idx="9">
                  <c:v>panu </c:v>
                </c:pt>
              </c:strCache>
            </c:strRef>
          </c:cat>
          <c:val>
            <c:numRef>
              <c:f>'Data Chart dan  Map'!$AS$36:$AS$45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11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9</c:v>
                </c:pt>
                <c:pt idx="9">
                  <c:v>7</c:v>
                </c:pt>
              </c:numCache>
            </c:numRef>
          </c:val>
        </c:ser>
        <c:ser>
          <c:idx val="2"/>
          <c:order val="2"/>
          <c:tx>
            <c:strRef>
              <c:f>'Data Chart dan  Map'!$AT$35</c:f>
              <c:strCache>
                <c:ptCount val="1"/>
                <c:pt idx="0">
                  <c:v>Dermo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'Data Chart dan  Map'!$AQ$36:$AQ$45</c:f>
              <c:strCache>
                <c:ptCount val="10"/>
                <c:pt idx="0">
                  <c:v>Pilek </c:v>
                </c:pt>
                <c:pt idx="1">
                  <c:v>Flu</c:v>
                </c:pt>
                <c:pt idx="2">
                  <c:v>Batuk</c:v>
                </c:pt>
                <c:pt idx="3">
                  <c:v>Berdahak</c:v>
                </c:pt>
                <c:pt idx="4">
                  <c:v>Meriang</c:v>
                </c:pt>
                <c:pt idx="5">
                  <c:v>Masuk angin</c:v>
                </c:pt>
                <c:pt idx="6">
                  <c:v>panas dalam</c:v>
                </c:pt>
                <c:pt idx="7">
                  <c:v>kejang</c:v>
                </c:pt>
                <c:pt idx="8">
                  <c:v>katarak</c:v>
                </c:pt>
                <c:pt idx="9">
                  <c:v>panu </c:v>
                </c:pt>
              </c:strCache>
            </c:strRef>
          </c:cat>
          <c:val>
            <c:numRef>
              <c:f>'Data Chart dan  Map'!$AT$36:$AT$45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</c:numCache>
            </c:numRef>
          </c:val>
        </c:ser>
        <c:ser>
          <c:idx val="3"/>
          <c:order val="3"/>
          <c:tx>
            <c:strRef>
              <c:f>'Data Chart dan  Map'!$AU$35</c:f>
              <c:strCache>
                <c:ptCount val="1"/>
                <c:pt idx="0">
                  <c:v>Pakis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'Data Chart dan  Map'!$AQ$36:$AQ$45</c:f>
              <c:strCache>
                <c:ptCount val="10"/>
                <c:pt idx="0">
                  <c:v>Pilek </c:v>
                </c:pt>
                <c:pt idx="1">
                  <c:v>Flu</c:v>
                </c:pt>
                <c:pt idx="2">
                  <c:v>Batuk</c:v>
                </c:pt>
                <c:pt idx="3">
                  <c:v>Berdahak</c:v>
                </c:pt>
                <c:pt idx="4">
                  <c:v>Meriang</c:v>
                </c:pt>
                <c:pt idx="5">
                  <c:v>Masuk angin</c:v>
                </c:pt>
                <c:pt idx="6">
                  <c:v>panas dalam</c:v>
                </c:pt>
                <c:pt idx="7">
                  <c:v>kejang</c:v>
                </c:pt>
                <c:pt idx="8">
                  <c:v>katarak</c:v>
                </c:pt>
                <c:pt idx="9">
                  <c:v>panu </c:v>
                </c:pt>
              </c:strCache>
            </c:strRef>
          </c:cat>
          <c:val>
            <c:numRef>
              <c:f>'Data Chart dan  Map'!$AU$36:$AU$45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5</c:v>
                </c:pt>
                <c:pt idx="6">
                  <c:v>2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</c:ser>
        <c:ser>
          <c:idx val="4"/>
          <c:order val="4"/>
          <c:tx>
            <c:strRef>
              <c:f>'Data Chart dan  Map'!$AV$35</c:f>
              <c:strCache>
                <c:ptCount val="1"/>
                <c:pt idx="0">
                  <c:v>Wates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'Data Chart dan  Map'!$AQ$36:$AQ$45</c:f>
              <c:strCache>
                <c:ptCount val="10"/>
                <c:pt idx="0">
                  <c:v>Pilek </c:v>
                </c:pt>
                <c:pt idx="1">
                  <c:v>Flu</c:v>
                </c:pt>
                <c:pt idx="2">
                  <c:v>Batuk</c:v>
                </c:pt>
                <c:pt idx="3">
                  <c:v>Berdahak</c:v>
                </c:pt>
                <c:pt idx="4">
                  <c:v>Meriang</c:v>
                </c:pt>
                <c:pt idx="5">
                  <c:v>Masuk angin</c:v>
                </c:pt>
                <c:pt idx="6">
                  <c:v>panas dalam</c:v>
                </c:pt>
                <c:pt idx="7">
                  <c:v>kejang</c:v>
                </c:pt>
                <c:pt idx="8">
                  <c:v>katarak</c:v>
                </c:pt>
                <c:pt idx="9">
                  <c:v>panu </c:v>
                </c:pt>
              </c:strCache>
            </c:strRef>
          </c:cat>
          <c:val>
            <c:numRef>
              <c:f>'Data Chart dan  Map'!$AV$36:$AV$45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  <c:pt idx="9">
                  <c:v>3</c:v>
                </c:pt>
              </c:numCache>
            </c:numRef>
          </c:val>
        </c:ser>
        <c:ser>
          <c:idx val="5"/>
          <c:order val="5"/>
          <c:tx>
            <c:strRef>
              <c:f>'Data Chart dan  Map'!$AW$35</c:f>
              <c:strCache>
                <c:ptCount val="1"/>
                <c:pt idx="0">
                  <c:v>Ngronggo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'Data Chart dan  Map'!$AQ$36:$AQ$45</c:f>
              <c:strCache>
                <c:ptCount val="10"/>
                <c:pt idx="0">
                  <c:v>Pilek </c:v>
                </c:pt>
                <c:pt idx="1">
                  <c:v>Flu</c:v>
                </c:pt>
                <c:pt idx="2">
                  <c:v>Batuk</c:v>
                </c:pt>
                <c:pt idx="3">
                  <c:v>Berdahak</c:v>
                </c:pt>
                <c:pt idx="4">
                  <c:v>Meriang</c:v>
                </c:pt>
                <c:pt idx="5">
                  <c:v>Masuk angin</c:v>
                </c:pt>
                <c:pt idx="6">
                  <c:v>panas dalam</c:v>
                </c:pt>
                <c:pt idx="7">
                  <c:v>kejang</c:v>
                </c:pt>
                <c:pt idx="8">
                  <c:v>katarak</c:v>
                </c:pt>
                <c:pt idx="9">
                  <c:v>panu </c:v>
                </c:pt>
              </c:strCache>
            </c:strRef>
          </c:cat>
          <c:val>
            <c:numRef>
              <c:f>'Data Chart dan  Map'!$AW$36:$AW$45</c:f>
              <c:numCache>
                <c:formatCode>General</c:formatCode>
                <c:ptCount val="10"/>
                <c:pt idx="0">
                  <c:v>12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9</c:v>
                </c:pt>
                <c:pt idx="5">
                  <c:v>6</c:v>
                </c:pt>
                <c:pt idx="6">
                  <c:v>13</c:v>
                </c:pt>
                <c:pt idx="7">
                  <c:v>7</c:v>
                </c:pt>
                <c:pt idx="8">
                  <c:v>7</c:v>
                </c:pt>
                <c:pt idx="9">
                  <c:v>13</c:v>
                </c:pt>
              </c:numCache>
            </c:numRef>
          </c:val>
        </c:ser>
        <c:dLbls/>
        <c:overlap val="100"/>
        <c:axId val="87543168"/>
        <c:axId val="87553152"/>
      </c:barChart>
      <c:catAx>
        <c:axId val="875431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3152"/>
        <c:crosses val="autoZero"/>
        <c:auto val="1"/>
        <c:lblAlgn val="ctr"/>
        <c:lblOffset val="100"/>
      </c:catAx>
      <c:valAx>
        <c:axId val="875531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4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Perkembangan</a:t>
            </a:r>
            <a:r>
              <a:rPr lang="id-ID" baseline="0"/>
              <a:t> 3 Bulan Terakhir 10 Penyakit</a:t>
            </a:r>
            <a:endParaRPr lang="id-ID"/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[1]Sheet1!$E$32</c:f>
              <c:strCache>
                <c:ptCount val="1"/>
                <c:pt idx="0">
                  <c:v>0111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[1]Sheet1!$D$33:$D$43</c:f>
              <c:strCache>
                <c:ptCount val="11"/>
                <c:pt idx="0">
                  <c:v>Kolera</c:v>
                </c:pt>
                <c:pt idx="1">
                  <c:v>Batuk</c:v>
                </c:pt>
                <c:pt idx="2">
                  <c:v>Demam</c:v>
                </c:pt>
                <c:pt idx="3">
                  <c:v>Anemia</c:v>
                </c:pt>
                <c:pt idx="4">
                  <c:v>Retina lepas</c:v>
                </c:pt>
                <c:pt idx="5">
                  <c:v>Katarak</c:v>
                </c:pt>
                <c:pt idx="6">
                  <c:v>Pneumonia</c:v>
                </c:pt>
                <c:pt idx="7">
                  <c:v>Ganguan menstruasi</c:v>
                </c:pt>
                <c:pt idx="8">
                  <c:v>Aborsi medis</c:v>
                </c:pt>
                <c:pt idx="9">
                  <c:v>Aborsi lainnya</c:v>
                </c:pt>
                <c:pt idx="10">
                  <c:v>Benda asing di kemih</c:v>
                </c:pt>
              </c:strCache>
            </c:strRef>
          </c:cat>
          <c:val>
            <c:numRef>
              <c:f>[1]Sheet1!$E$33:$E$43</c:f>
              <c:numCache>
                <c:formatCode>General</c:formatCode>
                <c:ptCount val="11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</c:numCache>
            </c:numRef>
          </c:val>
        </c:ser>
        <c:ser>
          <c:idx val="1"/>
          <c:order val="1"/>
          <c:tx>
            <c:strRef>
              <c:f>[1]Sheet1!$F$32</c:f>
              <c:strCache>
                <c:ptCount val="1"/>
                <c:pt idx="0">
                  <c:v>0211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[1]Sheet1!$D$33:$D$43</c:f>
              <c:strCache>
                <c:ptCount val="11"/>
                <c:pt idx="0">
                  <c:v>Kolera</c:v>
                </c:pt>
                <c:pt idx="1">
                  <c:v>Batuk</c:v>
                </c:pt>
                <c:pt idx="2">
                  <c:v>Demam</c:v>
                </c:pt>
                <c:pt idx="3">
                  <c:v>Anemia</c:v>
                </c:pt>
                <c:pt idx="4">
                  <c:v>Retina lepas</c:v>
                </c:pt>
                <c:pt idx="5">
                  <c:v>Katarak</c:v>
                </c:pt>
                <c:pt idx="6">
                  <c:v>Pneumonia</c:v>
                </c:pt>
                <c:pt idx="7">
                  <c:v>Ganguan menstruasi</c:v>
                </c:pt>
                <c:pt idx="8">
                  <c:v>Aborsi medis</c:v>
                </c:pt>
                <c:pt idx="9">
                  <c:v>Aborsi lainnya</c:v>
                </c:pt>
                <c:pt idx="10">
                  <c:v>Benda asing di kemih</c:v>
                </c:pt>
              </c:strCache>
            </c:strRef>
          </c:cat>
          <c:val>
            <c:numRef>
              <c:f>[1]Sheet1!$F$33:$F$43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</c:numCache>
            </c:numRef>
          </c:val>
        </c:ser>
        <c:ser>
          <c:idx val="2"/>
          <c:order val="2"/>
          <c:tx>
            <c:strRef>
              <c:f>[1]Sheet1!$G$32</c:f>
              <c:strCache>
                <c:ptCount val="1"/>
                <c:pt idx="0">
                  <c:v>0311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[1]Sheet1!$D$33:$D$43</c:f>
              <c:strCache>
                <c:ptCount val="11"/>
                <c:pt idx="0">
                  <c:v>Kolera</c:v>
                </c:pt>
                <c:pt idx="1">
                  <c:v>Batuk</c:v>
                </c:pt>
                <c:pt idx="2">
                  <c:v>Demam</c:v>
                </c:pt>
                <c:pt idx="3">
                  <c:v>Anemia</c:v>
                </c:pt>
                <c:pt idx="4">
                  <c:v>Retina lepas</c:v>
                </c:pt>
                <c:pt idx="5">
                  <c:v>Katarak</c:v>
                </c:pt>
                <c:pt idx="6">
                  <c:v>Pneumonia</c:v>
                </c:pt>
                <c:pt idx="7">
                  <c:v>Ganguan menstruasi</c:v>
                </c:pt>
                <c:pt idx="8">
                  <c:v>Aborsi medis</c:v>
                </c:pt>
                <c:pt idx="9">
                  <c:v>Aborsi lainnya</c:v>
                </c:pt>
                <c:pt idx="10">
                  <c:v>Benda asing di kemih</c:v>
                </c:pt>
              </c:strCache>
            </c:strRef>
          </c:cat>
          <c:val>
            <c:numRef>
              <c:f>[1]Sheet1!$G$33:$G$43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0</c:v>
                </c:pt>
                <c:pt idx="6">
                  <c:v>6</c:v>
                </c:pt>
                <c:pt idx="7">
                  <c:v>2</c:v>
                </c:pt>
                <c:pt idx="8">
                  <c:v>7</c:v>
                </c:pt>
                <c:pt idx="9">
                  <c:v>4</c:v>
                </c:pt>
                <c:pt idx="10">
                  <c:v>7</c:v>
                </c:pt>
              </c:numCache>
            </c:numRef>
          </c:val>
        </c:ser>
        <c:dLbls/>
        <c:gapWidth val="219"/>
        <c:overlap val="-27"/>
        <c:axId val="87677184"/>
        <c:axId val="87556096"/>
      </c:barChart>
      <c:catAx>
        <c:axId val="87677184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6096"/>
        <c:crosses val="autoZero"/>
        <c:auto val="1"/>
        <c:lblAlgn val="ctr"/>
        <c:lblOffset val="100"/>
      </c:catAx>
      <c:valAx>
        <c:axId val="875560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7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History</a:t>
            </a:r>
            <a:r>
              <a:rPr lang="id-ID" baseline="0"/>
              <a:t> Total Pasien Selama 1 Tahun</a:t>
            </a:r>
            <a:r>
              <a:rPr lang="en-US"/>
              <a:t> 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'Data Chart dan  Map'!$E$85</c:f>
              <c:strCache>
                <c:ptCount val="1"/>
                <c:pt idx="0">
                  <c:v>Total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Chart dan  Map'!$F$84:$Q$84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'Data Chart dan  Map'!$F$85:$Q$85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</c:ser>
        <c:dLbls/>
        <c:marker val="1"/>
        <c:axId val="87584768"/>
        <c:axId val="87586304"/>
      </c:lineChart>
      <c:catAx>
        <c:axId val="875847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304"/>
        <c:crosses val="autoZero"/>
        <c:auto val="1"/>
        <c:lblAlgn val="ctr"/>
        <c:lblOffset val="100"/>
      </c:catAx>
      <c:valAx>
        <c:axId val="875863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34</xdr:row>
      <xdr:rowOff>128588</xdr:rowOff>
    </xdr:from>
    <xdr:to>
      <xdr:col>21</xdr:col>
      <xdr:colOff>23812</xdr:colOff>
      <xdr:row>49</xdr:row>
      <xdr:rowOff>14288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202405</xdr:colOff>
      <xdr:row>34</xdr:row>
      <xdr:rowOff>140494</xdr:rowOff>
    </xdr:from>
    <xdr:to>
      <xdr:col>40</xdr:col>
      <xdr:colOff>23812</xdr:colOff>
      <xdr:row>49</xdr:row>
      <xdr:rowOff>26194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357188</xdr:colOff>
      <xdr:row>50</xdr:row>
      <xdr:rowOff>80963</xdr:rowOff>
    </xdr:from>
    <xdr:to>
      <xdr:col>21</xdr:col>
      <xdr:colOff>47625</xdr:colOff>
      <xdr:row>64</xdr:row>
      <xdr:rowOff>157163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21</xdr:col>
      <xdr:colOff>178593</xdr:colOff>
      <xdr:row>50</xdr:row>
      <xdr:rowOff>83343</xdr:rowOff>
    </xdr:from>
    <xdr:to>
      <xdr:col>46</xdr:col>
      <xdr:colOff>338137</xdr:colOff>
      <xdr:row>79</xdr:row>
      <xdr:rowOff>16668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822156" y="9608343"/>
          <a:ext cx="6743700" cy="5457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28</xdr:col>
      <xdr:colOff>83344</xdr:colOff>
      <xdr:row>59</xdr:row>
      <xdr:rowOff>119062</xdr:rowOff>
    </xdr:from>
    <xdr:to>
      <xdr:col>37</xdr:col>
      <xdr:colOff>214312</xdr:colOff>
      <xdr:row>71</xdr:row>
      <xdr:rowOff>47625</xdr:rowOff>
    </xdr:to>
    <xdr:sp macro="" textlink="">
      <xdr:nvSpPr>
        <xdr:cNvPr id="2" name="Freeform 1"/>
        <xdr:cNvSpPr/>
      </xdr:nvSpPr>
      <xdr:spPr>
        <a:xfrm>
          <a:off x="7477125" y="11358562"/>
          <a:ext cx="2381250" cy="2214563"/>
        </a:xfrm>
        <a:custGeom>
          <a:avLst/>
          <a:gdLst>
            <a:gd name="connsiteX0" fmla="*/ 1178719 w 2381250"/>
            <a:gd name="connsiteY0" fmla="*/ 0 h 2214563"/>
            <a:gd name="connsiteX1" fmla="*/ 904875 w 2381250"/>
            <a:gd name="connsiteY1" fmla="*/ 511969 h 2214563"/>
            <a:gd name="connsiteX2" fmla="*/ 1047750 w 2381250"/>
            <a:gd name="connsiteY2" fmla="*/ 559594 h 2214563"/>
            <a:gd name="connsiteX3" fmla="*/ 1107281 w 2381250"/>
            <a:gd name="connsiteY3" fmla="*/ 583407 h 2214563"/>
            <a:gd name="connsiteX4" fmla="*/ 1107281 w 2381250"/>
            <a:gd name="connsiteY4" fmla="*/ 583407 h 2214563"/>
            <a:gd name="connsiteX5" fmla="*/ 1083469 w 2381250"/>
            <a:gd name="connsiteY5" fmla="*/ 738188 h 2214563"/>
            <a:gd name="connsiteX6" fmla="*/ 1047750 w 2381250"/>
            <a:gd name="connsiteY6" fmla="*/ 821532 h 2214563"/>
            <a:gd name="connsiteX7" fmla="*/ 1000125 w 2381250"/>
            <a:gd name="connsiteY7" fmla="*/ 964407 h 2214563"/>
            <a:gd name="connsiteX8" fmla="*/ 964406 w 2381250"/>
            <a:gd name="connsiteY8" fmla="*/ 1023938 h 2214563"/>
            <a:gd name="connsiteX9" fmla="*/ 904875 w 2381250"/>
            <a:gd name="connsiteY9" fmla="*/ 1131094 h 2214563"/>
            <a:gd name="connsiteX10" fmla="*/ 892969 w 2381250"/>
            <a:gd name="connsiteY10" fmla="*/ 1178719 h 2214563"/>
            <a:gd name="connsiteX11" fmla="*/ 845344 w 2381250"/>
            <a:gd name="connsiteY11" fmla="*/ 1262063 h 2214563"/>
            <a:gd name="connsiteX12" fmla="*/ 821531 w 2381250"/>
            <a:gd name="connsiteY12" fmla="*/ 1309688 h 2214563"/>
            <a:gd name="connsiteX13" fmla="*/ 809625 w 2381250"/>
            <a:gd name="connsiteY13" fmla="*/ 1345407 h 2214563"/>
            <a:gd name="connsiteX14" fmla="*/ 785812 w 2381250"/>
            <a:gd name="connsiteY14" fmla="*/ 1369219 h 2214563"/>
            <a:gd name="connsiteX15" fmla="*/ 750094 w 2381250"/>
            <a:gd name="connsiteY15" fmla="*/ 1416844 h 2214563"/>
            <a:gd name="connsiteX16" fmla="*/ 702469 w 2381250"/>
            <a:gd name="connsiteY16" fmla="*/ 1500188 h 2214563"/>
            <a:gd name="connsiteX17" fmla="*/ 678656 w 2381250"/>
            <a:gd name="connsiteY17" fmla="*/ 1547813 h 2214563"/>
            <a:gd name="connsiteX18" fmla="*/ 631031 w 2381250"/>
            <a:gd name="connsiteY18" fmla="*/ 1607344 h 2214563"/>
            <a:gd name="connsiteX19" fmla="*/ 619125 w 2381250"/>
            <a:gd name="connsiteY19" fmla="*/ 1643063 h 2214563"/>
            <a:gd name="connsiteX20" fmla="*/ 559594 w 2381250"/>
            <a:gd name="connsiteY20" fmla="*/ 1631157 h 2214563"/>
            <a:gd name="connsiteX21" fmla="*/ 476250 w 2381250"/>
            <a:gd name="connsiteY21" fmla="*/ 1607344 h 2214563"/>
            <a:gd name="connsiteX22" fmla="*/ 392906 w 2381250"/>
            <a:gd name="connsiteY22" fmla="*/ 1571625 h 2214563"/>
            <a:gd name="connsiteX23" fmla="*/ 333375 w 2381250"/>
            <a:gd name="connsiteY23" fmla="*/ 1500188 h 2214563"/>
            <a:gd name="connsiteX24" fmla="*/ 261937 w 2381250"/>
            <a:gd name="connsiteY24" fmla="*/ 1452563 h 2214563"/>
            <a:gd name="connsiteX25" fmla="*/ 214312 w 2381250"/>
            <a:gd name="connsiteY25" fmla="*/ 1393032 h 2214563"/>
            <a:gd name="connsiteX26" fmla="*/ 166687 w 2381250"/>
            <a:gd name="connsiteY26" fmla="*/ 1416844 h 2214563"/>
            <a:gd name="connsiteX27" fmla="*/ 119062 w 2381250"/>
            <a:gd name="connsiteY27" fmla="*/ 1464469 h 2214563"/>
            <a:gd name="connsiteX28" fmla="*/ 71437 w 2381250"/>
            <a:gd name="connsiteY28" fmla="*/ 1535907 h 2214563"/>
            <a:gd name="connsiteX29" fmla="*/ 59531 w 2381250"/>
            <a:gd name="connsiteY29" fmla="*/ 1571625 h 2214563"/>
            <a:gd name="connsiteX30" fmla="*/ 35719 w 2381250"/>
            <a:gd name="connsiteY30" fmla="*/ 1619250 h 2214563"/>
            <a:gd name="connsiteX31" fmla="*/ 11906 w 2381250"/>
            <a:gd name="connsiteY31" fmla="*/ 1714500 h 2214563"/>
            <a:gd name="connsiteX32" fmla="*/ 0 w 2381250"/>
            <a:gd name="connsiteY32" fmla="*/ 1762125 h 2214563"/>
            <a:gd name="connsiteX33" fmla="*/ 0 w 2381250"/>
            <a:gd name="connsiteY33" fmla="*/ 1821657 h 2214563"/>
            <a:gd name="connsiteX34" fmla="*/ 714375 w 2381250"/>
            <a:gd name="connsiteY34" fmla="*/ 2214563 h 2214563"/>
            <a:gd name="connsiteX35" fmla="*/ 1666875 w 2381250"/>
            <a:gd name="connsiteY35" fmla="*/ 2035969 h 2214563"/>
            <a:gd name="connsiteX36" fmla="*/ 2381250 w 2381250"/>
            <a:gd name="connsiteY36" fmla="*/ 940594 h 2214563"/>
            <a:gd name="connsiteX37" fmla="*/ 2250281 w 2381250"/>
            <a:gd name="connsiteY37" fmla="*/ 309563 h 2214563"/>
            <a:gd name="connsiteX38" fmla="*/ 1178719 w 2381250"/>
            <a:gd name="connsiteY38" fmla="*/ 0 h 221456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</a:cxnLst>
          <a:rect l="l" t="t" r="r" b="b"/>
          <a:pathLst>
            <a:path w="2381250" h="2214563">
              <a:moveTo>
                <a:pt x="1178719" y="0"/>
              </a:moveTo>
              <a:lnTo>
                <a:pt x="904875" y="511969"/>
              </a:lnTo>
              <a:cubicBezTo>
                <a:pt x="952500" y="527844"/>
                <a:pt x="1005980" y="531747"/>
                <a:pt x="1047750" y="559594"/>
              </a:cubicBezTo>
              <a:cubicBezTo>
                <a:pt x="1090073" y="587810"/>
                <a:pt x="1069159" y="583407"/>
                <a:pt x="1107281" y="583407"/>
              </a:cubicBezTo>
              <a:lnTo>
                <a:pt x="1107281" y="583407"/>
              </a:lnTo>
              <a:cubicBezTo>
                <a:pt x="1099344" y="635001"/>
                <a:pt x="1096129" y="687546"/>
                <a:pt x="1083469" y="738188"/>
              </a:cubicBezTo>
              <a:cubicBezTo>
                <a:pt x="1076138" y="767511"/>
                <a:pt x="1058199" y="793170"/>
                <a:pt x="1047750" y="821532"/>
              </a:cubicBezTo>
              <a:cubicBezTo>
                <a:pt x="1030395" y="868638"/>
                <a:pt x="1025953" y="921360"/>
                <a:pt x="1000125" y="964407"/>
              </a:cubicBezTo>
              <a:cubicBezTo>
                <a:pt x="988219" y="984251"/>
                <a:pt x="975487" y="1003622"/>
                <a:pt x="964406" y="1023938"/>
              </a:cubicBezTo>
              <a:cubicBezTo>
                <a:pt x="901225" y="1139769"/>
                <a:pt x="954775" y="1056241"/>
                <a:pt x="904875" y="1131094"/>
              </a:cubicBezTo>
              <a:cubicBezTo>
                <a:pt x="900906" y="1146969"/>
                <a:pt x="898715" y="1163397"/>
                <a:pt x="892969" y="1178719"/>
              </a:cubicBezTo>
              <a:cubicBezTo>
                <a:pt x="873346" y="1231045"/>
                <a:pt x="870463" y="1218104"/>
                <a:pt x="845344" y="1262063"/>
              </a:cubicBezTo>
              <a:cubicBezTo>
                <a:pt x="836538" y="1277473"/>
                <a:pt x="828523" y="1293374"/>
                <a:pt x="821531" y="1309688"/>
              </a:cubicBezTo>
              <a:cubicBezTo>
                <a:pt x="816587" y="1321224"/>
                <a:pt x="816082" y="1334645"/>
                <a:pt x="809625" y="1345407"/>
              </a:cubicBezTo>
              <a:cubicBezTo>
                <a:pt x="803850" y="1355033"/>
                <a:pt x="792998" y="1360595"/>
                <a:pt x="785812" y="1369219"/>
              </a:cubicBezTo>
              <a:cubicBezTo>
                <a:pt x="773108" y="1384463"/>
                <a:pt x="762000" y="1400969"/>
                <a:pt x="750094" y="1416844"/>
              </a:cubicBezTo>
              <a:cubicBezTo>
                <a:pt x="726701" y="1487018"/>
                <a:pt x="753955" y="1417810"/>
                <a:pt x="702469" y="1500188"/>
              </a:cubicBezTo>
              <a:cubicBezTo>
                <a:pt x="693062" y="1515239"/>
                <a:pt x="687462" y="1532403"/>
                <a:pt x="678656" y="1547813"/>
              </a:cubicBezTo>
              <a:cubicBezTo>
                <a:pt x="658628" y="1582862"/>
                <a:pt x="657109" y="1581267"/>
                <a:pt x="631031" y="1607344"/>
              </a:cubicBezTo>
              <a:cubicBezTo>
                <a:pt x="627062" y="1619250"/>
                <a:pt x="631031" y="1639094"/>
                <a:pt x="619125" y="1643063"/>
              </a:cubicBezTo>
              <a:cubicBezTo>
                <a:pt x="599927" y="1649463"/>
                <a:pt x="579349" y="1635547"/>
                <a:pt x="559594" y="1631157"/>
              </a:cubicBezTo>
              <a:cubicBezTo>
                <a:pt x="538686" y="1626511"/>
                <a:pt x="497664" y="1616521"/>
                <a:pt x="476250" y="1607344"/>
              </a:cubicBezTo>
              <a:cubicBezTo>
                <a:pt x="373248" y="1563201"/>
                <a:pt x="476683" y="1599552"/>
                <a:pt x="392906" y="1571625"/>
              </a:cubicBezTo>
              <a:cubicBezTo>
                <a:pt x="371740" y="1539875"/>
                <a:pt x="365108" y="1524869"/>
                <a:pt x="333375" y="1500188"/>
              </a:cubicBezTo>
              <a:cubicBezTo>
                <a:pt x="310784" y="1482618"/>
                <a:pt x="261937" y="1452563"/>
                <a:pt x="261937" y="1452563"/>
              </a:cubicBezTo>
              <a:cubicBezTo>
                <a:pt x="260733" y="1450756"/>
                <a:pt x="225624" y="1393032"/>
                <a:pt x="214312" y="1393032"/>
              </a:cubicBezTo>
              <a:cubicBezTo>
                <a:pt x="196563" y="1393032"/>
                <a:pt x="182562" y="1408907"/>
                <a:pt x="166687" y="1416844"/>
              </a:cubicBezTo>
              <a:cubicBezTo>
                <a:pt x="150812" y="1432719"/>
                <a:pt x="131515" y="1445789"/>
                <a:pt x="119062" y="1464469"/>
              </a:cubicBezTo>
              <a:lnTo>
                <a:pt x="71437" y="1535907"/>
              </a:lnTo>
              <a:cubicBezTo>
                <a:pt x="67468" y="1547813"/>
                <a:pt x="64475" y="1560090"/>
                <a:pt x="59531" y="1571625"/>
              </a:cubicBezTo>
              <a:cubicBezTo>
                <a:pt x="52540" y="1587939"/>
                <a:pt x="41332" y="1602412"/>
                <a:pt x="35719" y="1619250"/>
              </a:cubicBezTo>
              <a:cubicBezTo>
                <a:pt x="25370" y="1650298"/>
                <a:pt x="19844" y="1682750"/>
                <a:pt x="11906" y="1714500"/>
              </a:cubicBezTo>
              <a:cubicBezTo>
                <a:pt x="7937" y="1730375"/>
                <a:pt x="0" y="1745761"/>
                <a:pt x="0" y="1762125"/>
              </a:cubicBezTo>
              <a:lnTo>
                <a:pt x="0" y="1821657"/>
              </a:lnTo>
              <a:lnTo>
                <a:pt x="714375" y="2214563"/>
              </a:lnTo>
              <a:lnTo>
                <a:pt x="1666875" y="2035969"/>
              </a:lnTo>
              <a:lnTo>
                <a:pt x="2381250" y="940594"/>
              </a:lnTo>
              <a:lnTo>
                <a:pt x="2250281" y="309563"/>
              </a:lnTo>
              <a:lnTo>
                <a:pt x="1178719" y="0"/>
              </a:lnTo>
              <a:close/>
            </a:path>
          </a:pathLst>
        </a:custGeom>
        <a:solidFill>
          <a:schemeClr val="accent1">
            <a:alpha val="45000"/>
          </a:schemeClr>
        </a:solidFill>
        <a:ln>
          <a:noFill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24</xdr:col>
      <xdr:colOff>71438</xdr:colOff>
      <xdr:row>57</xdr:row>
      <xdr:rowOff>23812</xdr:rowOff>
    </xdr:from>
    <xdr:to>
      <xdr:col>32</xdr:col>
      <xdr:colOff>226219</xdr:colOff>
      <xdr:row>69</xdr:row>
      <xdr:rowOff>95250</xdr:rowOff>
    </xdr:to>
    <xdr:sp macro="" textlink="">
      <xdr:nvSpPr>
        <xdr:cNvPr id="4" name="Freeform 3"/>
        <xdr:cNvSpPr/>
      </xdr:nvSpPr>
      <xdr:spPr>
        <a:xfrm>
          <a:off x="6465094" y="10882312"/>
          <a:ext cx="2155031" cy="2357438"/>
        </a:xfrm>
        <a:custGeom>
          <a:avLst/>
          <a:gdLst>
            <a:gd name="connsiteX0" fmla="*/ 2143125 w 2155031"/>
            <a:gd name="connsiteY0" fmla="*/ 416719 h 2357438"/>
            <a:gd name="connsiteX1" fmla="*/ 1238250 w 2155031"/>
            <a:gd name="connsiteY1" fmla="*/ 83344 h 2357438"/>
            <a:gd name="connsiteX2" fmla="*/ 845343 w 2155031"/>
            <a:gd name="connsiteY2" fmla="*/ 0 h 2357438"/>
            <a:gd name="connsiteX3" fmla="*/ 773906 w 2155031"/>
            <a:gd name="connsiteY3" fmla="*/ 95250 h 2357438"/>
            <a:gd name="connsiteX4" fmla="*/ 690562 w 2155031"/>
            <a:gd name="connsiteY4" fmla="*/ 226219 h 2357438"/>
            <a:gd name="connsiteX5" fmla="*/ 654843 w 2155031"/>
            <a:gd name="connsiteY5" fmla="*/ 273844 h 2357438"/>
            <a:gd name="connsiteX6" fmla="*/ 631031 w 2155031"/>
            <a:gd name="connsiteY6" fmla="*/ 321469 h 2357438"/>
            <a:gd name="connsiteX7" fmla="*/ 607218 w 2155031"/>
            <a:gd name="connsiteY7" fmla="*/ 357188 h 2357438"/>
            <a:gd name="connsiteX8" fmla="*/ 571500 w 2155031"/>
            <a:gd name="connsiteY8" fmla="*/ 416719 h 2357438"/>
            <a:gd name="connsiteX9" fmla="*/ 547687 w 2155031"/>
            <a:gd name="connsiteY9" fmla="*/ 452438 h 2357438"/>
            <a:gd name="connsiteX10" fmla="*/ 547687 w 2155031"/>
            <a:gd name="connsiteY10" fmla="*/ 452438 h 2357438"/>
            <a:gd name="connsiteX11" fmla="*/ 726281 w 2155031"/>
            <a:gd name="connsiteY11" fmla="*/ 916782 h 2357438"/>
            <a:gd name="connsiteX12" fmla="*/ 226218 w 2155031"/>
            <a:gd name="connsiteY12" fmla="*/ 1321594 h 2357438"/>
            <a:gd name="connsiteX13" fmla="*/ 0 w 2155031"/>
            <a:gd name="connsiteY13" fmla="*/ 1916907 h 2357438"/>
            <a:gd name="connsiteX14" fmla="*/ 95250 w 2155031"/>
            <a:gd name="connsiteY14" fmla="*/ 1964532 h 2357438"/>
            <a:gd name="connsiteX15" fmla="*/ 142875 w 2155031"/>
            <a:gd name="connsiteY15" fmla="*/ 2000250 h 2357438"/>
            <a:gd name="connsiteX16" fmla="*/ 250031 w 2155031"/>
            <a:gd name="connsiteY16" fmla="*/ 2059782 h 2357438"/>
            <a:gd name="connsiteX17" fmla="*/ 285750 w 2155031"/>
            <a:gd name="connsiteY17" fmla="*/ 2083594 h 2357438"/>
            <a:gd name="connsiteX18" fmla="*/ 333375 w 2155031"/>
            <a:gd name="connsiteY18" fmla="*/ 2119313 h 2357438"/>
            <a:gd name="connsiteX19" fmla="*/ 369093 w 2155031"/>
            <a:gd name="connsiteY19" fmla="*/ 2131219 h 2357438"/>
            <a:gd name="connsiteX20" fmla="*/ 476250 w 2155031"/>
            <a:gd name="connsiteY20" fmla="*/ 2166938 h 2357438"/>
            <a:gd name="connsiteX21" fmla="*/ 511968 w 2155031"/>
            <a:gd name="connsiteY21" fmla="*/ 2190750 h 2357438"/>
            <a:gd name="connsiteX22" fmla="*/ 559593 w 2155031"/>
            <a:gd name="connsiteY22" fmla="*/ 2202657 h 2357438"/>
            <a:gd name="connsiteX23" fmla="*/ 595312 w 2155031"/>
            <a:gd name="connsiteY23" fmla="*/ 2214563 h 2357438"/>
            <a:gd name="connsiteX24" fmla="*/ 678656 w 2155031"/>
            <a:gd name="connsiteY24" fmla="*/ 2250282 h 2357438"/>
            <a:gd name="connsiteX25" fmla="*/ 833437 w 2155031"/>
            <a:gd name="connsiteY25" fmla="*/ 2297907 h 2357438"/>
            <a:gd name="connsiteX26" fmla="*/ 940593 w 2155031"/>
            <a:gd name="connsiteY26" fmla="*/ 2345532 h 2357438"/>
            <a:gd name="connsiteX27" fmla="*/ 976312 w 2155031"/>
            <a:gd name="connsiteY27" fmla="*/ 2357438 h 2357438"/>
            <a:gd name="connsiteX28" fmla="*/ 1000125 w 2155031"/>
            <a:gd name="connsiteY28" fmla="*/ 2297907 h 2357438"/>
            <a:gd name="connsiteX29" fmla="*/ 1000125 w 2155031"/>
            <a:gd name="connsiteY29" fmla="*/ 2297907 h 2357438"/>
            <a:gd name="connsiteX30" fmla="*/ 1154906 w 2155031"/>
            <a:gd name="connsiteY30" fmla="*/ 1905000 h 2357438"/>
            <a:gd name="connsiteX31" fmla="*/ 1643062 w 2155031"/>
            <a:gd name="connsiteY31" fmla="*/ 2119313 h 2357438"/>
            <a:gd name="connsiteX32" fmla="*/ 2155031 w 2155031"/>
            <a:gd name="connsiteY32" fmla="*/ 1071563 h 2357438"/>
            <a:gd name="connsiteX33" fmla="*/ 2059781 w 2155031"/>
            <a:gd name="connsiteY33" fmla="*/ 1035844 h 2357438"/>
            <a:gd name="connsiteX34" fmla="*/ 1988343 w 2155031"/>
            <a:gd name="connsiteY34" fmla="*/ 1012032 h 2357438"/>
            <a:gd name="connsiteX35" fmla="*/ 1964531 w 2155031"/>
            <a:gd name="connsiteY35" fmla="*/ 988219 h 2357438"/>
            <a:gd name="connsiteX36" fmla="*/ 1893093 w 2155031"/>
            <a:gd name="connsiteY36" fmla="*/ 976313 h 2357438"/>
            <a:gd name="connsiteX37" fmla="*/ 1893093 w 2155031"/>
            <a:gd name="connsiteY37" fmla="*/ 976313 h 2357438"/>
            <a:gd name="connsiteX38" fmla="*/ 2143125 w 2155031"/>
            <a:gd name="connsiteY38" fmla="*/ 416719 h 235743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</a:cxnLst>
          <a:rect l="l" t="t" r="r" b="b"/>
          <a:pathLst>
            <a:path w="2155031" h="2357438">
              <a:moveTo>
                <a:pt x="2143125" y="416719"/>
              </a:moveTo>
              <a:lnTo>
                <a:pt x="1238250" y="83344"/>
              </a:lnTo>
              <a:lnTo>
                <a:pt x="845343" y="0"/>
              </a:lnTo>
              <a:cubicBezTo>
                <a:pt x="821531" y="31750"/>
                <a:pt x="796974" y="62955"/>
                <a:pt x="773906" y="95250"/>
              </a:cubicBezTo>
              <a:cubicBezTo>
                <a:pt x="669926" y="240823"/>
                <a:pt x="776195" y="97771"/>
                <a:pt x="690562" y="226219"/>
              </a:cubicBezTo>
              <a:cubicBezTo>
                <a:pt x="679555" y="242730"/>
                <a:pt x="665360" y="257016"/>
                <a:pt x="654843" y="273844"/>
              </a:cubicBezTo>
              <a:cubicBezTo>
                <a:pt x="645436" y="288895"/>
                <a:pt x="639837" y="306059"/>
                <a:pt x="631031" y="321469"/>
              </a:cubicBezTo>
              <a:cubicBezTo>
                <a:pt x="623931" y="333893"/>
                <a:pt x="614802" y="345053"/>
                <a:pt x="607218" y="357188"/>
              </a:cubicBezTo>
              <a:cubicBezTo>
                <a:pt x="594953" y="376812"/>
                <a:pt x="584951" y="397888"/>
                <a:pt x="571500" y="416719"/>
              </a:cubicBezTo>
              <a:cubicBezTo>
                <a:pt x="544881" y="453986"/>
                <a:pt x="547687" y="425542"/>
                <a:pt x="547687" y="452438"/>
              </a:cubicBezTo>
              <a:lnTo>
                <a:pt x="547687" y="452438"/>
              </a:lnTo>
              <a:lnTo>
                <a:pt x="726281" y="916782"/>
              </a:lnTo>
              <a:lnTo>
                <a:pt x="226218" y="1321594"/>
              </a:lnTo>
              <a:lnTo>
                <a:pt x="0" y="1916907"/>
              </a:lnTo>
              <a:cubicBezTo>
                <a:pt x="31750" y="1932782"/>
                <a:pt x="64588" y="1946646"/>
                <a:pt x="95250" y="1964532"/>
              </a:cubicBezTo>
              <a:cubicBezTo>
                <a:pt x="112391" y="1974531"/>
                <a:pt x="126364" y="1989243"/>
                <a:pt x="142875" y="2000250"/>
              </a:cubicBezTo>
              <a:cubicBezTo>
                <a:pt x="232108" y="2059739"/>
                <a:pt x="170600" y="2014393"/>
                <a:pt x="250031" y="2059782"/>
              </a:cubicBezTo>
              <a:cubicBezTo>
                <a:pt x="262455" y="2066881"/>
                <a:pt x="274106" y="2075277"/>
                <a:pt x="285750" y="2083594"/>
              </a:cubicBezTo>
              <a:cubicBezTo>
                <a:pt x="301898" y="2095128"/>
                <a:pt x="316146" y="2109468"/>
                <a:pt x="333375" y="2119313"/>
              </a:cubicBezTo>
              <a:cubicBezTo>
                <a:pt x="344271" y="2125540"/>
                <a:pt x="357342" y="2126812"/>
                <a:pt x="369093" y="2131219"/>
              </a:cubicBezTo>
              <a:cubicBezTo>
                <a:pt x="458763" y="2164845"/>
                <a:pt x="396448" y="2146988"/>
                <a:pt x="476250" y="2166938"/>
              </a:cubicBezTo>
              <a:cubicBezTo>
                <a:pt x="488156" y="2174875"/>
                <a:pt x="498816" y="2185113"/>
                <a:pt x="511968" y="2190750"/>
              </a:cubicBezTo>
              <a:cubicBezTo>
                <a:pt x="527009" y="2197196"/>
                <a:pt x="543859" y="2198161"/>
                <a:pt x="559593" y="2202657"/>
              </a:cubicBezTo>
              <a:cubicBezTo>
                <a:pt x="571660" y="2206105"/>
                <a:pt x="583776" y="2209619"/>
                <a:pt x="595312" y="2214563"/>
              </a:cubicBezTo>
              <a:cubicBezTo>
                <a:pt x="652223" y="2238953"/>
                <a:pt x="627471" y="2236322"/>
                <a:pt x="678656" y="2250282"/>
              </a:cubicBezTo>
              <a:cubicBezTo>
                <a:pt x="745665" y="2268557"/>
                <a:pt x="775503" y="2268940"/>
                <a:pt x="833437" y="2297907"/>
              </a:cubicBezTo>
              <a:cubicBezTo>
                <a:pt x="946638" y="2354507"/>
                <a:pt x="756303" y="2284102"/>
                <a:pt x="940593" y="2345532"/>
              </a:cubicBezTo>
              <a:lnTo>
                <a:pt x="976312" y="2357438"/>
              </a:lnTo>
              <a:cubicBezTo>
                <a:pt x="1001380" y="2282235"/>
                <a:pt x="1000125" y="2260899"/>
                <a:pt x="1000125" y="2297907"/>
              </a:cubicBezTo>
              <a:lnTo>
                <a:pt x="1000125" y="2297907"/>
              </a:lnTo>
              <a:lnTo>
                <a:pt x="1154906" y="1905000"/>
              </a:lnTo>
              <a:lnTo>
                <a:pt x="1643062" y="2119313"/>
              </a:lnTo>
              <a:lnTo>
                <a:pt x="2155031" y="1071563"/>
              </a:lnTo>
              <a:lnTo>
                <a:pt x="2059781" y="1035844"/>
              </a:lnTo>
              <a:cubicBezTo>
                <a:pt x="2036143" y="1027402"/>
                <a:pt x="1988343" y="1012032"/>
                <a:pt x="1988343" y="1012032"/>
              </a:cubicBezTo>
              <a:cubicBezTo>
                <a:pt x="1980406" y="1004094"/>
                <a:pt x="1974157" y="993994"/>
                <a:pt x="1964531" y="988219"/>
              </a:cubicBezTo>
              <a:cubicBezTo>
                <a:pt x="1938413" y="972548"/>
                <a:pt x="1921538" y="976313"/>
                <a:pt x="1893093" y="976313"/>
              </a:cubicBezTo>
              <a:lnTo>
                <a:pt x="1893093" y="976313"/>
              </a:lnTo>
              <a:lnTo>
                <a:pt x="2143125" y="416719"/>
              </a:lnTo>
              <a:close/>
            </a:path>
          </a:pathLst>
        </a:custGeom>
        <a:solidFill>
          <a:schemeClr val="accent4">
            <a:alpha val="36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26</xdr:col>
      <xdr:colOff>190500</xdr:colOff>
      <xdr:row>64</xdr:row>
      <xdr:rowOff>119062</xdr:rowOff>
    </xdr:from>
    <xdr:to>
      <xdr:col>39</xdr:col>
      <xdr:colOff>130969</xdr:colOff>
      <xdr:row>77</xdr:row>
      <xdr:rowOff>35719</xdr:rowOff>
    </xdr:to>
    <xdr:sp macro="" textlink="">
      <xdr:nvSpPr>
        <xdr:cNvPr id="7" name="Freeform 6"/>
        <xdr:cNvSpPr/>
      </xdr:nvSpPr>
      <xdr:spPr>
        <a:xfrm>
          <a:off x="7084219" y="12311062"/>
          <a:ext cx="3190875" cy="2393157"/>
        </a:xfrm>
        <a:custGeom>
          <a:avLst/>
          <a:gdLst>
            <a:gd name="connsiteX0" fmla="*/ 631031 w 3190875"/>
            <a:gd name="connsiteY0" fmla="*/ 1012032 h 2393157"/>
            <a:gd name="connsiteX1" fmla="*/ 1131093 w 3190875"/>
            <a:gd name="connsiteY1" fmla="*/ 1285875 h 2393157"/>
            <a:gd name="connsiteX2" fmla="*/ 2071687 w 3190875"/>
            <a:gd name="connsiteY2" fmla="*/ 1059657 h 2393157"/>
            <a:gd name="connsiteX3" fmla="*/ 2762250 w 3190875"/>
            <a:gd name="connsiteY3" fmla="*/ 0 h 2393157"/>
            <a:gd name="connsiteX4" fmla="*/ 2857500 w 3190875"/>
            <a:gd name="connsiteY4" fmla="*/ 130969 h 2393157"/>
            <a:gd name="connsiteX5" fmla="*/ 2893218 w 3190875"/>
            <a:gd name="connsiteY5" fmla="*/ 178594 h 2393157"/>
            <a:gd name="connsiteX6" fmla="*/ 2976562 w 3190875"/>
            <a:gd name="connsiteY6" fmla="*/ 250032 h 2393157"/>
            <a:gd name="connsiteX7" fmla="*/ 3048000 w 3190875"/>
            <a:gd name="connsiteY7" fmla="*/ 321469 h 2393157"/>
            <a:gd name="connsiteX8" fmla="*/ 3083718 w 3190875"/>
            <a:gd name="connsiteY8" fmla="*/ 357188 h 2393157"/>
            <a:gd name="connsiteX9" fmla="*/ 3167062 w 3190875"/>
            <a:gd name="connsiteY9" fmla="*/ 452438 h 2393157"/>
            <a:gd name="connsiteX10" fmla="*/ 3190875 w 3190875"/>
            <a:gd name="connsiteY10" fmla="*/ 464344 h 2393157"/>
            <a:gd name="connsiteX11" fmla="*/ 3190875 w 3190875"/>
            <a:gd name="connsiteY11" fmla="*/ 464344 h 2393157"/>
            <a:gd name="connsiteX12" fmla="*/ 3107531 w 3190875"/>
            <a:gd name="connsiteY12" fmla="*/ 1619250 h 2393157"/>
            <a:gd name="connsiteX13" fmla="*/ 2631281 w 3190875"/>
            <a:gd name="connsiteY13" fmla="*/ 2393157 h 2393157"/>
            <a:gd name="connsiteX14" fmla="*/ 654843 w 3190875"/>
            <a:gd name="connsiteY14" fmla="*/ 2143125 h 2393157"/>
            <a:gd name="connsiteX15" fmla="*/ 0 w 3190875"/>
            <a:gd name="connsiteY15" fmla="*/ 1607344 h 2393157"/>
            <a:gd name="connsiteX16" fmla="*/ 428625 w 3190875"/>
            <a:gd name="connsiteY16" fmla="*/ 928688 h 2393157"/>
            <a:gd name="connsiteX17" fmla="*/ 523875 w 3190875"/>
            <a:gd name="connsiteY17" fmla="*/ 976313 h 2393157"/>
            <a:gd name="connsiteX18" fmla="*/ 559593 w 3190875"/>
            <a:gd name="connsiteY18" fmla="*/ 988219 h 2393157"/>
            <a:gd name="connsiteX19" fmla="*/ 642937 w 3190875"/>
            <a:gd name="connsiteY19" fmla="*/ 1023938 h 2393157"/>
            <a:gd name="connsiteX20" fmla="*/ 678656 w 3190875"/>
            <a:gd name="connsiteY20" fmla="*/ 1047750 h 2393157"/>
            <a:gd name="connsiteX21" fmla="*/ 714375 w 3190875"/>
            <a:gd name="connsiteY21" fmla="*/ 1059657 h 2393157"/>
            <a:gd name="connsiteX22" fmla="*/ 619125 w 3190875"/>
            <a:gd name="connsiteY22" fmla="*/ 1035844 h 2393157"/>
            <a:gd name="connsiteX23" fmla="*/ 571500 w 3190875"/>
            <a:gd name="connsiteY23" fmla="*/ 988219 h 2393157"/>
            <a:gd name="connsiteX24" fmla="*/ 595312 w 3190875"/>
            <a:gd name="connsiteY24" fmla="*/ 1012032 h 2393157"/>
            <a:gd name="connsiteX25" fmla="*/ 631031 w 3190875"/>
            <a:gd name="connsiteY25" fmla="*/ 1012032 h 239315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</a:cxnLst>
          <a:rect l="l" t="t" r="r" b="b"/>
          <a:pathLst>
            <a:path w="3190875" h="2393157">
              <a:moveTo>
                <a:pt x="631031" y="1012032"/>
              </a:moveTo>
              <a:lnTo>
                <a:pt x="1131093" y="1285875"/>
              </a:lnTo>
              <a:lnTo>
                <a:pt x="2071687" y="1059657"/>
              </a:lnTo>
              <a:lnTo>
                <a:pt x="2762250" y="0"/>
              </a:lnTo>
              <a:lnTo>
                <a:pt x="2857500" y="130969"/>
              </a:lnTo>
              <a:cubicBezTo>
                <a:pt x="2869235" y="146971"/>
                <a:pt x="2879186" y="164562"/>
                <a:pt x="2893218" y="178594"/>
              </a:cubicBezTo>
              <a:cubicBezTo>
                <a:pt x="3020720" y="306096"/>
                <a:pt x="2823836" y="112579"/>
                <a:pt x="2976562" y="250032"/>
              </a:cubicBezTo>
              <a:cubicBezTo>
                <a:pt x="3001593" y="272560"/>
                <a:pt x="3024187" y="297656"/>
                <a:pt x="3048000" y="321469"/>
              </a:cubicBezTo>
              <a:cubicBezTo>
                <a:pt x="3059906" y="333375"/>
                <a:pt x="3074378" y="343178"/>
                <a:pt x="3083718" y="357188"/>
              </a:cubicBezTo>
              <a:cubicBezTo>
                <a:pt x="3105340" y="389620"/>
                <a:pt x="3132239" y="435027"/>
                <a:pt x="3167062" y="452438"/>
              </a:cubicBezTo>
              <a:lnTo>
                <a:pt x="3190875" y="464344"/>
              </a:lnTo>
              <a:lnTo>
                <a:pt x="3190875" y="464344"/>
              </a:lnTo>
              <a:lnTo>
                <a:pt x="3107531" y="1619250"/>
              </a:lnTo>
              <a:lnTo>
                <a:pt x="2631281" y="2393157"/>
              </a:lnTo>
              <a:lnTo>
                <a:pt x="654843" y="2143125"/>
              </a:lnTo>
              <a:lnTo>
                <a:pt x="0" y="1607344"/>
              </a:lnTo>
              <a:lnTo>
                <a:pt x="428625" y="928688"/>
              </a:lnTo>
              <a:cubicBezTo>
                <a:pt x="460375" y="944563"/>
                <a:pt x="491559" y="961624"/>
                <a:pt x="523875" y="976313"/>
              </a:cubicBezTo>
              <a:cubicBezTo>
                <a:pt x="535300" y="981506"/>
                <a:pt x="548368" y="982606"/>
                <a:pt x="559593" y="988219"/>
              </a:cubicBezTo>
              <a:cubicBezTo>
                <a:pt x="641816" y="1029331"/>
                <a:pt x="543821" y="999159"/>
                <a:pt x="642937" y="1023938"/>
              </a:cubicBezTo>
              <a:cubicBezTo>
                <a:pt x="654843" y="1031875"/>
                <a:pt x="665857" y="1041351"/>
                <a:pt x="678656" y="1047750"/>
              </a:cubicBezTo>
              <a:cubicBezTo>
                <a:pt x="689881" y="1053363"/>
                <a:pt x="726682" y="1062118"/>
                <a:pt x="714375" y="1059657"/>
              </a:cubicBezTo>
              <a:cubicBezTo>
                <a:pt x="682283" y="1053239"/>
                <a:pt x="619125" y="1035844"/>
                <a:pt x="619125" y="1035844"/>
              </a:cubicBezTo>
              <a:lnTo>
                <a:pt x="571500" y="988219"/>
              </a:lnTo>
              <a:cubicBezTo>
                <a:pt x="563562" y="980282"/>
                <a:pt x="584663" y="1008482"/>
                <a:pt x="595312" y="1012032"/>
              </a:cubicBezTo>
              <a:lnTo>
                <a:pt x="631031" y="1012032"/>
              </a:lnTo>
              <a:close/>
            </a:path>
          </a:pathLst>
        </a:custGeom>
        <a:solidFill>
          <a:schemeClr val="accent4">
            <a:alpha val="3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34</xdr:col>
      <xdr:colOff>214312</xdr:colOff>
      <xdr:row>67</xdr:row>
      <xdr:rowOff>95250</xdr:rowOff>
    </xdr:from>
    <xdr:to>
      <xdr:col>39</xdr:col>
      <xdr:colOff>23812</xdr:colOff>
      <xdr:row>67</xdr:row>
      <xdr:rowOff>178594</xdr:rowOff>
    </xdr:to>
    <xdr:cxnSp macro="">
      <xdr:nvCxnSpPr>
        <xdr:cNvPr id="11" name="Straight Connector 10"/>
        <xdr:cNvCxnSpPr/>
      </xdr:nvCxnSpPr>
      <xdr:spPr>
        <a:xfrm flipH="1">
          <a:off x="9108281" y="12858750"/>
          <a:ext cx="1059656" cy="8334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154781</xdr:colOff>
      <xdr:row>63</xdr:row>
      <xdr:rowOff>142876</xdr:rowOff>
    </xdr:from>
    <xdr:to>
      <xdr:col>46</xdr:col>
      <xdr:colOff>202406</xdr:colOff>
      <xdr:row>71</xdr:row>
      <xdr:rowOff>47626</xdr:rowOff>
    </xdr:to>
    <xdr:sp macro="" textlink="">
      <xdr:nvSpPr>
        <xdr:cNvPr id="9" name="Rectangle 8"/>
        <xdr:cNvSpPr/>
      </xdr:nvSpPr>
      <xdr:spPr>
        <a:xfrm>
          <a:off x="10048875" y="12144376"/>
          <a:ext cx="2381250" cy="1428750"/>
        </a:xfrm>
        <a:prstGeom prst="rect">
          <a:avLst/>
        </a:prstGeom>
        <a:solidFill>
          <a:schemeClr val="bg1"/>
        </a:solidFill>
        <a:ln w="381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d-ID" sz="1100">
              <a:solidFill>
                <a:schemeClr val="tx1"/>
              </a:solidFill>
            </a:rPr>
            <a:t>(Kalo diklik areanya)</a:t>
          </a:r>
        </a:p>
        <a:p>
          <a:pPr algn="l"/>
          <a:r>
            <a:rPr lang="id-ID" sz="1100">
              <a:solidFill>
                <a:schemeClr val="tx1"/>
              </a:solidFill>
            </a:rPr>
            <a:t>Wilayah</a:t>
          </a:r>
          <a:r>
            <a:rPr lang="id-ID" sz="1100" baseline="0">
              <a:solidFill>
                <a:schemeClr val="tx1"/>
              </a:solidFill>
            </a:rPr>
            <a:t> Kecamatan Mojokerto</a:t>
          </a:r>
        </a:p>
        <a:p>
          <a:pPr algn="l"/>
          <a:r>
            <a:rPr lang="id-ID" sz="1100" baseline="0">
              <a:solidFill>
                <a:schemeClr val="tx1"/>
              </a:solidFill>
            </a:rPr>
            <a:t>- Puskesmas Sidokare</a:t>
          </a:r>
        </a:p>
        <a:p>
          <a:pPr algn="l"/>
          <a:r>
            <a:rPr lang="id-ID" sz="1100" baseline="0">
              <a:solidFill>
                <a:schemeClr val="tx1"/>
              </a:solidFill>
            </a:rPr>
            <a:t> Baita: 3</a:t>
          </a:r>
        </a:p>
        <a:p>
          <a:pPr algn="l"/>
          <a:r>
            <a:rPr lang="id-ID" sz="1100" baseline="0">
              <a:solidFill>
                <a:schemeClr val="tx1"/>
              </a:solidFill>
            </a:rPr>
            <a:t> Dewasa: 5</a:t>
          </a:r>
        </a:p>
        <a:p>
          <a:pPr algn="l"/>
          <a:r>
            <a:rPr lang="id-ID" sz="1100" baseline="0">
              <a:solidFill>
                <a:schemeClr val="tx1"/>
              </a:solidFill>
            </a:rPr>
            <a:t>(kalo 0 tidak usah ditampilkan)</a:t>
          </a:r>
        </a:p>
        <a:p>
          <a:pPr algn="l"/>
          <a:r>
            <a:rPr lang="id-ID" sz="1100" baseline="0">
              <a:solidFill>
                <a:schemeClr val="tx1"/>
              </a:solidFill>
            </a:rPr>
            <a:t>- Puskesmas Karangasem</a:t>
          </a:r>
        </a:p>
        <a:p>
          <a:pPr algn="l"/>
          <a:r>
            <a:rPr lang="id-ID" sz="1100" baseline="0">
              <a:solidFill>
                <a:schemeClr val="tx1"/>
              </a:solidFill>
            </a:rPr>
            <a:t> Bayi: 1</a:t>
          </a:r>
        </a:p>
      </xdr:txBody>
    </xdr:sp>
    <xdr:clientData/>
  </xdr:twoCellAnchor>
  <xdr:twoCellAnchor>
    <xdr:from>
      <xdr:col>34</xdr:col>
      <xdr:colOff>154781</xdr:colOff>
      <xdr:row>57</xdr:row>
      <xdr:rowOff>116681</xdr:rowOff>
    </xdr:from>
    <xdr:to>
      <xdr:col>38</xdr:col>
      <xdr:colOff>176211</xdr:colOff>
      <xdr:row>63</xdr:row>
      <xdr:rowOff>107156</xdr:rowOff>
    </xdr:to>
    <xdr:cxnSp macro="">
      <xdr:nvCxnSpPr>
        <xdr:cNvPr id="12" name="Straight Connector 11"/>
        <xdr:cNvCxnSpPr/>
      </xdr:nvCxnSpPr>
      <xdr:spPr>
        <a:xfrm flipH="1">
          <a:off x="9048750" y="10975181"/>
          <a:ext cx="1021555" cy="11334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57149</xdr:colOff>
      <xdr:row>53</xdr:row>
      <xdr:rowOff>164307</xdr:rowOff>
    </xdr:from>
    <xdr:to>
      <xdr:col>46</xdr:col>
      <xdr:colOff>190500</xdr:colOff>
      <xdr:row>61</xdr:row>
      <xdr:rowOff>69057</xdr:rowOff>
    </xdr:to>
    <xdr:sp macro="" textlink="">
      <xdr:nvSpPr>
        <xdr:cNvPr id="13" name="Rectangle 12"/>
        <xdr:cNvSpPr/>
      </xdr:nvSpPr>
      <xdr:spPr>
        <a:xfrm>
          <a:off x="9951243" y="10260807"/>
          <a:ext cx="2466976" cy="1428750"/>
        </a:xfrm>
        <a:prstGeom prst="rect">
          <a:avLst/>
        </a:prstGeom>
        <a:solidFill>
          <a:schemeClr val="bg1"/>
        </a:solidFill>
        <a:ln w="381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d-ID" sz="1100">
              <a:solidFill>
                <a:schemeClr val="tx1"/>
              </a:solidFill>
            </a:rPr>
            <a:t>(Kalo diklik Puskesmasnya)</a:t>
          </a:r>
        </a:p>
        <a:p>
          <a:pPr algn="l"/>
          <a:r>
            <a:rPr lang="id-ID" sz="1100" baseline="0">
              <a:solidFill>
                <a:schemeClr val="tx1"/>
              </a:solidFill>
            </a:rPr>
            <a:t>Puskesmas Sidokare</a:t>
          </a:r>
        </a:p>
        <a:p>
          <a:pPr algn="l"/>
          <a:r>
            <a:rPr lang="id-ID" sz="1100" baseline="0">
              <a:solidFill>
                <a:schemeClr val="tx1"/>
              </a:solidFill>
            </a:rPr>
            <a:t>-Baita: 3, </a:t>
          </a:r>
        </a:p>
        <a:p>
          <a:pPr algn="l"/>
          <a:r>
            <a:rPr lang="id-ID" sz="1100" baseline="0">
              <a:solidFill>
                <a:schemeClr val="tx1"/>
              </a:solidFill>
            </a:rPr>
            <a:t> 2 Laki - laki  dan 1 Perempuan</a:t>
          </a:r>
        </a:p>
        <a:p>
          <a:pPr algn="l"/>
          <a:r>
            <a:rPr lang="id-ID" sz="1100" baseline="0">
              <a:solidFill>
                <a:schemeClr val="tx1"/>
              </a:solidFill>
            </a:rPr>
            <a:t>-Dewasa: 2</a:t>
          </a:r>
        </a:p>
        <a:p>
          <a:pPr algn="l"/>
          <a:r>
            <a:rPr lang="id-ID" sz="1100" baseline="0">
              <a:solidFill>
                <a:schemeClr val="tx1"/>
              </a:solidFill>
            </a:rPr>
            <a:t> 2 Perempuan</a:t>
          </a:r>
        </a:p>
      </xdr:txBody>
    </xdr:sp>
    <xdr:clientData/>
  </xdr:twoCellAnchor>
  <xdr:twoCellAnchor>
    <xdr:from>
      <xdr:col>3</xdr:col>
      <xdr:colOff>11906</xdr:colOff>
      <xdr:row>65</xdr:row>
      <xdr:rowOff>130969</xdr:rowOff>
    </xdr:from>
    <xdr:to>
      <xdr:col>21</xdr:col>
      <xdr:colOff>83343</xdr:colOff>
      <xdr:row>80</xdr:row>
      <xdr:rowOff>16669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95251</xdr:colOff>
      <xdr:row>80</xdr:row>
      <xdr:rowOff>138794</xdr:rowOff>
    </xdr:from>
    <xdr:to>
      <xdr:col>40</xdr:col>
      <xdr:colOff>13608</xdr:colOff>
      <xdr:row>88</xdr:row>
      <xdr:rowOff>54429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2">
          <cell r="E32" t="str">
            <v>0111</v>
          </cell>
          <cell r="F32" t="str">
            <v>0211</v>
          </cell>
          <cell r="G32" t="str">
            <v>0311</v>
          </cell>
        </row>
        <row r="33">
          <cell r="D33" t="str">
            <v>Kolera</v>
          </cell>
          <cell r="E33">
            <v>6</v>
          </cell>
          <cell r="F33">
            <v>4</v>
          </cell>
          <cell r="G33">
            <v>3</v>
          </cell>
        </row>
        <row r="34">
          <cell r="D34" t="str">
            <v>Batuk</v>
          </cell>
          <cell r="E34">
            <v>3</v>
          </cell>
          <cell r="F34">
            <v>5</v>
          </cell>
          <cell r="G34">
            <v>3</v>
          </cell>
        </row>
        <row r="35">
          <cell r="D35" t="str">
            <v>Demam</v>
          </cell>
          <cell r="E35">
            <v>3</v>
          </cell>
          <cell r="F35">
            <v>6</v>
          </cell>
          <cell r="G35">
            <v>3</v>
          </cell>
        </row>
        <row r="36">
          <cell r="D36" t="str">
            <v>Anemia</v>
          </cell>
          <cell r="E36">
            <v>5</v>
          </cell>
          <cell r="F36">
            <v>7</v>
          </cell>
          <cell r="G36">
            <v>5</v>
          </cell>
        </row>
        <row r="37">
          <cell r="D37" t="str">
            <v>Retina lepas</v>
          </cell>
          <cell r="E37">
            <v>7</v>
          </cell>
          <cell r="F37">
            <v>1</v>
          </cell>
          <cell r="G37">
            <v>6</v>
          </cell>
        </row>
        <row r="38">
          <cell r="D38" t="str">
            <v>Katarak</v>
          </cell>
          <cell r="E38">
            <v>4</v>
          </cell>
          <cell r="F38">
            <v>0</v>
          </cell>
          <cell r="G38">
            <v>0</v>
          </cell>
        </row>
        <row r="39">
          <cell r="D39" t="str">
            <v>Pneumonia</v>
          </cell>
          <cell r="E39">
            <v>3</v>
          </cell>
          <cell r="F39">
            <v>6</v>
          </cell>
          <cell r="G39">
            <v>6</v>
          </cell>
        </row>
        <row r="40">
          <cell r="D40" t="str">
            <v>Ganguan menstruasi</v>
          </cell>
          <cell r="E40">
            <v>2</v>
          </cell>
          <cell r="F40">
            <v>0</v>
          </cell>
          <cell r="G40">
            <v>2</v>
          </cell>
        </row>
        <row r="41">
          <cell r="D41" t="str">
            <v>Aborsi medis</v>
          </cell>
          <cell r="E41">
            <v>3</v>
          </cell>
          <cell r="F41">
            <v>4</v>
          </cell>
          <cell r="G41">
            <v>7</v>
          </cell>
        </row>
        <row r="42">
          <cell r="D42" t="str">
            <v>Aborsi lainnya</v>
          </cell>
          <cell r="E42">
            <v>5</v>
          </cell>
          <cell r="F42">
            <v>5</v>
          </cell>
          <cell r="G42">
            <v>4</v>
          </cell>
        </row>
        <row r="43">
          <cell r="D43" t="str">
            <v>Benda asing di kemih</v>
          </cell>
          <cell r="E43">
            <v>7</v>
          </cell>
          <cell r="F43">
            <v>6</v>
          </cell>
          <cell r="G43">
            <v>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BC85"/>
  <sheetViews>
    <sheetView topLeftCell="A5" zoomScale="70" zoomScaleNormal="70" workbookViewId="0">
      <selection activeCell="AB5" sqref="AB5:AC5"/>
    </sheetView>
  </sheetViews>
  <sheetFormatPr defaultColWidth="5.7109375" defaultRowHeight="15"/>
  <cols>
    <col min="4" max="43" width="3.7109375" customWidth="1"/>
    <col min="44" max="44" width="5.28515625" bestFit="1" customWidth="1"/>
    <col min="45" max="45" width="7.140625" bestFit="1" customWidth="1"/>
    <col min="46" max="46" width="3.7109375" customWidth="1"/>
    <col min="47" max="47" width="6.7109375" bestFit="1" customWidth="1"/>
    <col min="48" max="48" width="5.5703125" bestFit="1" customWidth="1"/>
    <col min="49" max="49" width="3.42578125" bestFit="1" customWidth="1"/>
    <col min="50" max="51" width="3.7109375" customWidth="1"/>
    <col min="52" max="55" width="4.42578125" bestFit="1" customWidth="1"/>
  </cols>
  <sheetData>
    <row r="4" spans="3:55">
      <c r="D4" s="37" t="s">
        <v>0</v>
      </c>
      <c r="E4" s="37"/>
      <c r="F4" s="37"/>
      <c r="G4" s="37"/>
      <c r="H4" s="37" t="s">
        <v>1</v>
      </c>
      <c r="I4" s="37"/>
      <c r="J4" s="37"/>
      <c r="K4" s="37"/>
      <c r="L4" s="37" t="s">
        <v>2</v>
      </c>
      <c r="M4" s="37"/>
      <c r="N4" s="37"/>
      <c r="O4" s="37"/>
      <c r="P4" s="38" t="s">
        <v>3</v>
      </c>
      <c r="Q4" s="38"/>
      <c r="R4" s="38"/>
      <c r="S4" s="38"/>
      <c r="T4" s="33" t="s">
        <v>4</v>
      </c>
      <c r="U4" s="33"/>
      <c r="V4" s="33"/>
      <c r="W4" s="33"/>
      <c r="X4" s="35" t="s">
        <v>5</v>
      </c>
      <c r="Y4" s="35"/>
      <c r="Z4" s="35"/>
      <c r="AA4" s="35"/>
      <c r="AB4" s="35" t="s">
        <v>6</v>
      </c>
      <c r="AC4" s="35"/>
      <c r="AD4" s="35"/>
      <c r="AE4" s="35"/>
      <c r="AF4" s="24" t="s">
        <v>7</v>
      </c>
      <c r="AG4" s="24"/>
      <c r="AH4" s="24"/>
      <c r="AI4" s="24"/>
      <c r="AJ4" s="24" t="s">
        <v>8</v>
      </c>
      <c r="AK4" s="24"/>
      <c r="AL4" s="24"/>
      <c r="AM4" s="24"/>
      <c r="AN4" s="26" t="s">
        <v>9</v>
      </c>
      <c r="AO4" s="26"/>
      <c r="AP4" s="26"/>
      <c r="AQ4" s="26"/>
      <c r="AR4" s="26" t="s">
        <v>10</v>
      </c>
      <c r="AS4" s="26"/>
      <c r="AT4" s="26"/>
      <c r="AU4" s="26"/>
      <c r="AV4" s="26" t="s">
        <v>11</v>
      </c>
      <c r="AW4" s="26"/>
      <c r="AX4" s="26"/>
      <c r="AY4" s="26"/>
      <c r="AZ4" s="36" t="s">
        <v>12</v>
      </c>
      <c r="BA4" s="36"/>
      <c r="BB4" s="36"/>
      <c r="BC4" s="36"/>
    </row>
    <row r="5" spans="3:55">
      <c r="D5" s="37" t="s">
        <v>13</v>
      </c>
      <c r="E5" s="37"/>
      <c r="F5" s="37" t="s">
        <v>14</v>
      </c>
      <c r="G5" s="37"/>
      <c r="H5" s="37" t="s">
        <v>13</v>
      </c>
      <c r="I5" s="37"/>
      <c r="J5" s="37" t="s">
        <v>14</v>
      </c>
      <c r="K5" s="37"/>
      <c r="L5" s="37" t="s">
        <v>13</v>
      </c>
      <c r="M5" s="37"/>
      <c r="N5" s="37" t="s">
        <v>14</v>
      </c>
      <c r="O5" s="37"/>
      <c r="P5" s="38" t="s">
        <v>13</v>
      </c>
      <c r="Q5" s="38"/>
      <c r="R5" s="38" t="s">
        <v>14</v>
      </c>
      <c r="S5" s="38"/>
      <c r="T5" s="33" t="s">
        <v>13</v>
      </c>
      <c r="U5" s="33"/>
      <c r="V5" s="33" t="s">
        <v>14</v>
      </c>
      <c r="W5" s="33"/>
      <c r="X5" s="35" t="s">
        <v>13</v>
      </c>
      <c r="Y5" s="35"/>
      <c r="Z5" s="35" t="s">
        <v>14</v>
      </c>
      <c r="AA5" s="35"/>
      <c r="AB5" s="35" t="s">
        <v>13</v>
      </c>
      <c r="AC5" s="35"/>
      <c r="AD5" s="35" t="s">
        <v>14</v>
      </c>
      <c r="AE5" s="35"/>
      <c r="AF5" s="24" t="s">
        <v>13</v>
      </c>
      <c r="AG5" s="24"/>
      <c r="AH5" s="24" t="s">
        <v>14</v>
      </c>
      <c r="AI5" s="24"/>
      <c r="AJ5" s="24" t="s">
        <v>13</v>
      </c>
      <c r="AK5" s="24"/>
      <c r="AL5" s="24" t="s">
        <v>14</v>
      </c>
      <c r="AM5" s="24"/>
      <c r="AN5" s="26" t="s">
        <v>13</v>
      </c>
      <c r="AO5" s="26"/>
      <c r="AP5" s="26" t="s">
        <v>14</v>
      </c>
      <c r="AQ5" s="26"/>
      <c r="AR5" s="26" t="s">
        <v>13</v>
      </c>
      <c r="AS5" s="26"/>
      <c r="AT5" s="26" t="s">
        <v>14</v>
      </c>
      <c r="AU5" s="26"/>
      <c r="AV5" s="26" t="s">
        <v>13</v>
      </c>
      <c r="AW5" s="26"/>
      <c r="AX5" s="26" t="s">
        <v>14</v>
      </c>
      <c r="AY5" s="26"/>
      <c r="AZ5" s="36" t="s">
        <v>13</v>
      </c>
      <c r="BA5" s="36"/>
      <c r="BB5" s="36" t="s">
        <v>14</v>
      </c>
      <c r="BC5" s="36"/>
    </row>
    <row r="6" spans="3:55">
      <c r="D6" s="3" t="s">
        <v>15</v>
      </c>
      <c r="E6" s="3" t="s">
        <v>16</v>
      </c>
      <c r="F6" s="3" t="s">
        <v>15</v>
      </c>
      <c r="G6" s="3" t="s">
        <v>16</v>
      </c>
      <c r="H6" s="3" t="s">
        <v>15</v>
      </c>
      <c r="I6" s="3" t="s">
        <v>16</v>
      </c>
      <c r="J6" s="3" t="s">
        <v>15</v>
      </c>
      <c r="K6" s="3" t="s">
        <v>16</v>
      </c>
      <c r="L6" s="3" t="s">
        <v>15</v>
      </c>
      <c r="M6" s="3" t="s">
        <v>16</v>
      </c>
      <c r="N6" s="3" t="s">
        <v>15</v>
      </c>
      <c r="O6" s="3" t="s">
        <v>16</v>
      </c>
      <c r="P6" s="7" t="s">
        <v>15</v>
      </c>
      <c r="Q6" s="7" t="s">
        <v>16</v>
      </c>
      <c r="R6" s="7" t="s">
        <v>15</v>
      </c>
      <c r="S6" s="7" t="s">
        <v>16</v>
      </c>
      <c r="T6" s="5" t="s">
        <v>15</v>
      </c>
      <c r="U6" s="5" t="s">
        <v>16</v>
      </c>
      <c r="V6" s="5" t="s">
        <v>15</v>
      </c>
      <c r="W6" s="5" t="s">
        <v>16</v>
      </c>
      <c r="X6" s="9" t="s">
        <v>15</v>
      </c>
      <c r="Y6" s="9" t="s">
        <v>16</v>
      </c>
      <c r="Z6" s="9" t="s">
        <v>15</v>
      </c>
      <c r="AA6" s="9" t="s">
        <v>16</v>
      </c>
      <c r="AB6" s="9" t="s">
        <v>15</v>
      </c>
      <c r="AC6" s="9" t="s">
        <v>16</v>
      </c>
      <c r="AD6" s="9" t="s">
        <v>15</v>
      </c>
      <c r="AE6" s="9" t="s">
        <v>16</v>
      </c>
      <c r="AF6" s="11" t="s">
        <v>15</v>
      </c>
      <c r="AG6" s="11" t="s">
        <v>16</v>
      </c>
      <c r="AH6" s="11" t="s">
        <v>15</v>
      </c>
      <c r="AI6" s="11" t="s">
        <v>16</v>
      </c>
      <c r="AJ6" s="11" t="s">
        <v>15</v>
      </c>
      <c r="AK6" s="11" t="s">
        <v>16</v>
      </c>
      <c r="AL6" s="11" t="s">
        <v>15</v>
      </c>
      <c r="AM6" s="11" t="s">
        <v>16</v>
      </c>
      <c r="AN6" s="13" t="s">
        <v>15</v>
      </c>
      <c r="AO6" s="13" t="s">
        <v>16</v>
      </c>
      <c r="AP6" s="13" t="s">
        <v>15</v>
      </c>
      <c r="AQ6" s="13" t="s">
        <v>16</v>
      </c>
      <c r="AR6" s="13" t="s">
        <v>15</v>
      </c>
      <c r="AS6" s="13" t="s">
        <v>16</v>
      </c>
      <c r="AT6" s="13" t="s">
        <v>15</v>
      </c>
      <c r="AU6" s="13" t="s">
        <v>16</v>
      </c>
      <c r="AV6" s="13" t="s">
        <v>15</v>
      </c>
      <c r="AW6" s="13" t="s">
        <v>16</v>
      </c>
      <c r="AX6" s="13" t="s">
        <v>15</v>
      </c>
      <c r="AY6" s="13" t="s">
        <v>16</v>
      </c>
      <c r="AZ6" s="1" t="s">
        <v>15</v>
      </c>
      <c r="BA6" s="1" t="s">
        <v>16</v>
      </c>
      <c r="BB6" s="1" t="s">
        <v>15</v>
      </c>
      <c r="BC6" s="1" t="s">
        <v>16</v>
      </c>
    </row>
    <row r="7" spans="3:55">
      <c r="C7" t="s">
        <v>17</v>
      </c>
      <c r="D7" s="4">
        <v>9</v>
      </c>
      <c r="E7" s="4">
        <v>9</v>
      </c>
      <c r="F7" s="4">
        <v>3</v>
      </c>
      <c r="G7" s="4">
        <v>8</v>
      </c>
      <c r="H7" s="4">
        <v>5</v>
      </c>
      <c r="I7" s="4">
        <v>4</v>
      </c>
      <c r="J7" s="4">
        <v>2</v>
      </c>
      <c r="K7" s="4">
        <v>7</v>
      </c>
      <c r="L7" s="4">
        <v>7</v>
      </c>
      <c r="M7" s="4">
        <v>0</v>
      </c>
      <c r="N7" s="4">
        <v>7</v>
      </c>
      <c r="O7" s="4">
        <v>3</v>
      </c>
      <c r="P7" s="8">
        <v>1</v>
      </c>
      <c r="Q7" s="8">
        <v>7</v>
      </c>
      <c r="R7" s="8">
        <v>0</v>
      </c>
      <c r="S7" s="8">
        <v>6</v>
      </c>
      <c r="T7" s="6">
        <v>3</v>
      </c>
      <c r="U7" s="6">
        <v>9</v>
      </c>
      <c r="V7" s="6">
        <v>6</v>
      </c>
      <c r="W7" s="6">
        <v>7</v>
      </c>
      <c r="X7" s="10">
        <v>5</v>
      </c>
      <c r="Y7" s="10">
        <v>0</v>
      </c>
      <c r="Z7" s="10">
        <v>7</v>
      </c>
      <c r="AA7" s="10">
        <v>8</v>
      </c>
      <c r="AB7" s="10">
        <v>9</v>
      </c>
      <c r="AC7" s="10">
        <v>6</v>
      </c>
      <c r="AD7" s="10">
        <v>5</v>
      </c>
      <c r="AE7" s="10">
        <v>5</v>
      </c>
      <c r="AF7" s="12">
        <v>3</v>
      </c>
      <c r="AG7" s="12">
        <v>9</v>
      </c>
      <c r="AH7" s="12">
        <v>4</v>
      </c>
      <c r="AI7" s="12">
        <v>8</v>
      </c>
      <c r="AJ7" s="12">
        <v>9</v>
      </c>
      <c r="AK7" s="12">
        <v>9</v>
      </c>
      <c r="AL7" s="12">
        <v>5</v>
      </c>
      <c r="AM7" s="12">
        <v>2</v>
      </c>
      <c r="AN7" s="14">
        <v>7</v>
      </c>
      <c r="AO7" s="14">
        <v>7</v>
      </c>
      <c r="AP7" s="14">
        <v>2</v>
      </c>
      <c r="AQ7" s="14">
        <v>6</v>
      </c>
      <c r="AR7" s="14">
        <v>9</v>
      </c>
      <c r="AS7" s="14">
        <v>2</v>
      </c>
      <c r="AT7" s="14">
        <v>7</v>
      </c>
      <c r="AU7" s="14">
        <v>1</v>
      </c>
      <c r="AV7" s="14">
        <v>0</v>
      </c>
      <c r="AW7" s="14">
        <v>1</v>
      </c>
      <c r="AX7" s="14">
        <v>1</v>
      </c>
      <c r="AY7" s="14">
        <v>3</v>
      </c>
      <c r="AZ7" s="2">
        <f>D7+H7+L7+P7+T7+X7+AB7+AF7+AJ7+AN7+AR7+AV7</f>
        <v>67</v>
      </c>
      <c r="BA7" s="2">
        <f>E7+I7+M7+Q7+U7+Y7+AC7+AG7+AK7+AO7+AS7</f>
        <v>62</v>
      </c>
      <c r="BB7" s="2">
        <f>F7+J7+N7+R7+V7+Z7+AD7+AH7+AL7+AP7+AT7</f>
        <v>48</v>
      </c>
      <c r="BC7" s="2">
        <f>G7+K7+O7+S7+W7+AA7+AE7+AI7+AM7+AQ7+AU7</f>
        <v>61</v>
      </c>
    </row>
    <row r="8" spans="3:55">
      <c r="C8" t="s">
        <v>18</v>
      </c>
      <c r="D8" s="4">
        <v>3</v>
      </c>
      <c r="E8" s="4">
        <v>7</v>
      </c>
      <c r="F8" s="4">
        <v>6</v>
      </c>
      <c r="G8" s="4">
        <v>0</v>
      </c>
      <c r="H8" s="4">
        <v>7</v>
      </c>
      <c r="I8" s="4">
        <v>1</v>
      </c>
      <c r="J8" s="4">
        <v>9</v>
      </c>
      <c r="K8" s="4">
        <v>8</v>
      </c>
      <c r="L8" s="4">
        <v>5</v>
      </c>
      <c r="M8" s="4">
        <v>4</v>
      </c>
      <c r="N8" s="4">
        <v>8</v>
      </c>
      <c r="O8" s="4">
        <v>3</v>
      </c>
      <c r="P8" s="8">
        <v>9</v>
      </c>
      <c r="Q8" s="8">
        <v>9</v>
      </c>
      <c r="R8" s="8">
        <v>1</v>
      </c>
      <c r="S8" s="8">
        <v>3</v>
      </c>
      <c r="T8" s="6">
        <v>6</v>
      </c>
      <c r="U8" s="6">
        <v>7</v>
      </c>
      <c r="V8" s="6">
        <v>1</v>
      </c>
      <c r="W8" s="6">
        <v>9</v>
      </c>
      <c r="X8" s="10">
        <v>5</v>
      </c>
      <c r="Y8" s="10">
        <v>3</v>
      </c>
      <c r="Z8" s="10">
        <v>8</v>
      </c>
      <c r="AA8" s="10">
        <v>4</v>
      </c>
      <c r="AB8" s="10">
        <v>1</v>
      </c>
      <c r="AC8" s="10">
        <v>6</v>
      </c>
      <c r="AD8" s="10">
        <v>6</v>
      </c>
      <c r="AE8" s="10">
        <v>7</v>
      </c>
      <c r="AF8" s="12">
        <v>7</v>
      </c>
      <c r="AG8" s="12">
        <v>3</v>
      </c>
      <c r="AH8" s="12">
        <v>2</v>
      </c>
      <c r="AI8" s="12">
        <v>3</v>
      </c>
      <c r="AJ8" s="12">
        <v>5</v>
      </c>
      <c r="AK8" s="12">
        <v>2</v>
      </c>
      <c r="AL8" s="12">
        <v>6</v>
      </c>
      <c r="AM8" s="12">
        <v>2</v>
      </c>
      <c r="AN8" s="14">
        <v>3</v>
      </c>
      <c r="AO8" s="14">
        <v>4</v>
      </c>
      <c r="AP8" s="14">
        <v>7</v>
      </c>
      <c r="AQ8" s="14">
        <v>2</v>
      </c>
      <c r="AR8" s="14">
        <v>0</v>
      </c>
      <c r="AS8" s="14">
        <v>3</v>
      </c>
      <c r="AT8" s="14">
        <v>9</v>
      </c>
      <c r="AU8" s="14">
        <v>7</v>
      </c>
      <c r="AV8" s="14">
        <v>5</v>
      </c>
      <c r="AW8" s="14">
        <v>2</v>
      </c>
      <c r="AX8" s="14">
        <v>2</v>
      </c>
      <c r="AY8" s="14">
        <v>5</v>
      </c>
      <c r="AZ8" s="2">
        <f t="shared" ref="AZ8:AZ16" si="0">D8+H8+L8+P8+T8+X8+AB8+AF8+AJ8+AN8+AR8+AV8</f>
        <v>56</v>
      </c>
      <c r="BA8" s="2">
        <f t="shared" ref="BA8:BA16" si="1">E8+I8+M8+Q8+U8+Y8+AC8+AG8+AK8+AO8+AS8</f>
        <v>49</v>
      </c>
      <c r="BB8" s="2">
        <f t="shared" ref="BB8:BC16" si="2">F8+J8+N8+R8+V8+Z8+AD8+AH8+AL8+AP8+AT8</f>
        <v>63</v>
      </c>
      <c r="BC8" s="2">
        <f t="shared" si="2"/>
        <v>48</v>
      </c>
    </row>
    <row r="9" spans="3:55">
      <c r="C9" t="s">
        <v>19</v>
      </c>
      <c r="D9" s="4">
        <v>6</v>
      </c>
      <c r="E9" s="4">
        <v>3</v>
      </c>
      <c r="F9" s="4">
        <v>3</v>
      </c>
      <c r="G9" s="4">
        <v>5</v>
      </c>
      <c r="H9" s="4">
        <v>5</v>
      </c>
      <c r="I9" s="4">
        <v>6</v>
      </c>
      <c r="J9" s="4">
        <v>7</v>
      </c>
      <c r="K9" s="4">
        <v>6</v>
      </c>
      <c r="L9" s="4">
        <v>2</v>
      </c>
      <c r="M9" s="4">
        <v>0</v>
      </c>
      <c r="N9" s="4">
        <v>5</v>
      </c>
      <c r="O9" s="4">
        <v>5</v>
      </c>
      <c r="P9" s="8">
        <v>0</v>
      </c>
      <c r="Q9" s="8">
        <v>8</v>
      </c>
      <c r="R9" s="8">
        <v>6</v>
      </c>
      <c r="S9" s="8">
        <v>9</v>
      </c>
      <c r="T9" s="6">
        <v>3</v>
      </c>
      <c r="U9" s="6">
        <v>5</v>
      </c>
      <c r="V9" s="6">
        <v>5</v>
      </c>
      <c r="W9" s="6">
        <v>6</v>
      </c>
      <c r="X9" s="10">
        <v>7</v>
      </c>
      <c r="Y9" s="10">
        <v>8</v>
      </c>
      <c r="Z9" s="10">
        <v>8</v>
      </c>
      <c r="AA9" s="10">
        <v>9</v>
      </c>
      <c r="AB9" s="10">
        <v>3</v>
      </c>
      <c r="AC9" s="10">
        <v>1</v>
      </c>
      <c r="AD9" s="10">
        <v>9</v>
      </c>
      <c r="AE9" s="10">
        <v>2</v>
      </c>
      <c r="AF9" s="12">
        <v>9</v>
      </c>
      <c r="AG9" s="12">
        <v>3</v>
      </c>
      <c r="AH9" s="12">
        <v>8</v>
      </c>
      <c r="AI9" s="12">
        <v>4</v>
      </c>
      <c r="AJ9" s="12">
        <v>6</v>
      </c>
      <c r="AK9" s="12">
        <v>3</v>
      </c>
      <c r="AL9" s="12">
        <v>3</v>
      </c>
      <c r="AM9" s="12">
        <v>8</v>
      </c>
      <c r="AN9" s="14">
        <v>8</v>
      </c>
      <c r="AO9" s="14">
        <v>9</v>
      </c>
      <c r="AP9" s="14">
        <v>9</v>
      </c>
      <c r="AQ9" s="14">
        <v>1</v>
      </c>
      <c r="AR9" s="14">
        <v>1</v>
      </c>
      <c r="AS9" s="14">
        <v>9</v>
      </c>
      <c r="AT9" s="14">
        <v>5</v>
      </c>
      <c r="AU9" s="14">
        <v>0</v>
      </c>
      <c r="AV9" s="14">
        <v>0</v>
      </c>
      <c r="AW9" s="14">
        <v>9</v>
      </c>
      <c r="AX9" s="14">
        <v>4</v>
      </c>
      <c r="AY9" s="14">
        <v>8</v>
      </c>
      <c r="AZ9" s="2">
        <f t="shared" si="0"/>
        <v>50</v>
      </c>
      <c r="BA9" s="2">
        <f t="shared" si="1"/>
        <v>55</v>
      </c>
      <c r="BB9" s="2">
        <f t="shared" si="2"/>
        <v>68</v>
      </c>
      <c r="BC9" s="2">
        <f t="shared" si="2"/>
        <v>55</v>
      </c>
    </row>
    <row r="10" spans="3:55">
      <c r="C10" t="s">
        <v>20</v>
      </c>
      <c r="D10" s="4">
        <v>7</v>
      </c>
      <c r="E10" s="4">
        <v>9</v>
      </c>
      <c r="F10" s="4">
        <v>2</v>
      </c>
      <c r="G10" s="4">
        <v>8</v>
      </c>
      <c r="H10" s="4">
        <v>4</v>
      </c>
      <c r="I10" s="4">
        <v>8</v>
      </c>
      <c r="J10" s="4">
        <v>3</v>
      </c>
      <c r="K10" s="4">
        <v>1</v>
      </c>
      <c r="L10" s="4">
        <v>9</v>
      </c>
      <c r="M10" s="4">
        <v>3</v>
      </c>
      <c r="N10" s="4">
        <v>7</v>
      </c>
      <c r="O10" s="4">
        <v>4</v>
      </c>
      <c r="P10" s="8">
        <v>8</v>
      </c>
      <c r="Q10" s="8">
        <v>0</v>
      </c>
      <c r="R10" s="8">
        <v>0</v>
      </c>
      <c r="S10" s="8">
        <v>9</v>
      </c>
      <c r="T10" s="6">
        <v>3</v>
      </c>
      <c r="U10" s="6">
        <v>4</v>
      </c>
      <c r="V10" s="6">
        <v>5</v>
      </c>
      <c r="W10" s="6">
        <v>1</v>
      </c>
      <c r="X10" s="10">
        <v>6</v>
      </c>
      <c r="Y10" s="10">
        <v>7</v>
      </c>
      <c r="Z10" s="10">
        <v>7</v>
      </c>
      <c r="AA10" s="10">
        <v>0</v>
      </c>
      <c r="AB10" s="10">
        <v>7</v>
      </c>
      <c r="AC10" s="10">
        <v>2</v>
      </c>
      <c r="AD10" s="10">
        <v>2</v>
      </c>
      <c r="AE10" s="10">
        <v>1</v>
      </c>
      <c r="AF10" s="12">
        <v>3</v>
      </c>
      <c r="AG10" s="12">
        <v>5</v>
      </c>
      <c r="AH10" s="12">
        <v>6</v>
      </c>
      <c r="AI10" s="12">
        <v>5</v>
      </c>
      <c r="AJ10" s="12">
        <v>8</v>
      </c>
      <c r="AK10" s="12">
        <v>0</v>
      </c>
      <c r="AL10" s="12">
        <v>0</v>
      </c>
      <c r="AM10" s="12">
        <v>6</v>
      </c>
      <c r="AN10" s="14">
        <v>4</v>
      </c>
      <c r="AO10" s="14">
        <v>8</v>
      </c>
      <c r="AP10" s="14">
        <v>0</v>
      </c>
      <c r="AQ10" s="14">
        <v>8</v>
      </c>
      <c r="AR10" s="14">
        <v>9</v>
      </c>
      <c r="AS10" s="14">
        <v>1</v>
      </c>
      <c r="AT10" s="14">
        <v>2</v>
      </c>
      <c r="AU10" s="14">
        <v>8</v>
      </c>
      <c r="AV10" s="14">
        <v>3</v>
      </c>
      <c r="AW10" s="14">
        <v>9</v>
      </c>
      <c r="AX10" s="14">
        <v>1</v>
      </c>
      <c r="AY10" s="14">
        <v>2</v>
      </c>
      <c r="AZ10" s="2">
        <f t="shared" si="0"/>
        <v>71</v>
      </c>
      <c r="BA10" s="2">
        <f t="shared" si="1"/>
        <v>47</v>
      </c>
      <c r="BB10" s="2">
        <f t="shared" si="2"/>
        <v>34</v>
      </c>
      <c r="BC10" s="2">
        <f t="shared" si="2"/>
        <v>51</v>
      </c>
    </row>
    <row r="11" spans="3:55">
      <c r="C11" t="s">
        <v>21</v>
      </c>
      <c r="D11" s="4">
        <v>7</v>
      </c>
      <c r="E11" s="4">
        <v>0</v>
      </c>
      <c r="F11" s="4">
        <v>1</v>
      </c>
      <c r="G11" s="4">
        <v>2</v>
      </c>
      <c r="H11" s="4">
        <v>2</v>
      </c>
      <c r="I11" s="4">
        <v>3</v>
      </c>
      <c r="J11" s="4">
        <v>5</v>
      </c>
      <c r="K11" s="4">
        <v>6</v>
      </c>
      <c r="L11" s="4">
        <v>6</v>
      </c>
      <c r="M11" s="4">
        <v>1</v>
      </c>
      <c r="N11" s="4">
        <v>2</v>
      </c>
      <c r="O11" s="4">
        <v>8</v>
      </c>
      <c r="P11" s="8">
        <v>3</v>
      </c>
      <c r="Q11" s="8">
        <v>0</v>
      </c>
      <c r="R11" s="8">
        <v>9</v>
      </c>
      <c r="S11" s="8">
        <v>9</v>
      </c>
      <c r="T11" s="6">
        <v>7</v>
      </c>
      <c r="U11" s="6">
        <v>7</v>
      </c>
      <c r="V11" s="6">
        <v>2</v>
      </c>
      <c r="W11" s="6">
        <v>5</v>
      </c>
      <c r="X11" s="10">
        <v>0</v>
      </c>
      <c r="Y11" s="10">
        <v>4</v>
      </c>
      <c r="Z11" s="10">
        <v>6</v>
      </c>
      <c r="AA11" s="10">
        <v>8</v>
      </c>
      <c r="AB11" s="10">
        <v>1</v>
      </c>
      <c r="AC11" s="10">
        <v>4</v>
      </c>
      <c r="AD11" s="10">
        <v>9</v>
      </c>
      <c r="AE11" s="10">
        <v>1</v>
      </c>
      <c r="AF11" s="12">
        <v>2</v>
      </c>
      <c r="AG11" s="12">
        <v>7</v>
      </c>
      <c r="AH11" s="12">
        <v>4</v>
      </c>
      <c r="AI11" s="12">
        <v>8</v>
      </c>
      <c r="AJ11" s="12">
        <v>2</v>
      </c>
      <c r="AK11" s="12">
        <v>5</v>
      </c>
      <c r="AL11" s="12">
        <v>4</v>
      </c>
      <c r="AM11" s="12">
        <v>8</v>
      </c>
      <c r="AN11" s="14">
        <v>9</v>
      </c>
      <c r="AO11" s="14">
        <v>8</v>
      </c>
      <c r="AP11" s="14">
        <v>3</v>
      </c>
      <c r="AQ11" s="14">
        <v>3</v>
      </c>
      <c r="AR11" s="14">
        <v>8</v>
      </c>
      <c r="AS11" s="14">
        <v>3</v>
      </c>
      <c r="AT11" s="14">
        <v>7</v>
      </c>
      <c r="AU11" s="14">
        <v>2</v>
      </c>
      <c r="AV11" s="14">
        <v>6</v>
      </c>
      <c r="AW11" s="14">
        <v>3</v>
      </c>
      <c r="AX11" s="14">
        <v>3</v>
      </c>
      <c r="AY11" s="14">
        <v>6</v>
      </c>
      <c r="AZ11" s="2">
        <f t="shared" si="0"/>
        <v>53</v>
      </c>
      <c r="BA11" s="2">
        <f t="shared" si="1"/>
        <v>42</v>
      </c>
      <c r="BB11" s="2">
        <f t="shared" si="2"/>
        <v>52</v>
      </c>
      <c r="BC11" s="2">
        <f t="shared" si="2"/>
        <v>60</v>
      </c>
    </row>
    <row r="12" spans="3:55">
      <c r="C12" t="s">
        <v>22</v>
      </c>
      <c r="D12" s="4">
        <v>5</v>
      </c>
      <c r="E12" s="4">
        <v>8</v>
      </c>
      <c r="F12" s="4">
        <v>8</v>
      </c>
      <c r="G12" s="4">
        <v>9</v>
      </c>
      <c r="H12" s="4">
        <v>3</v>
      </c>
      <c r="I12" s="4">
        <v>0</v>
      </c>
      <c r="J12" s="4">
        <v>5</v>
      </c>
      <c r="K12" s="4">
        <v>7</v>
      </c>
      <c r="L12" s="4">
        <v>4</v>
      </c>
      <c r="M12" s="4">
        <v>5</v>
      </c>
      <c r="N12" s="4">
        <v>3</v>
      </c>
      <c r="O12" s="4">
        <v>3</v>
      </c>
      <c r="P12" s="8">
        <v>9</v>
      </c>
      <c r="Q12" s="8">
        <v>2</v>
      </c>
      <c r="R12" s="8">
        <v>7</v>
      </c>
      <c r="S12" s="8">
        <v>9</v>
      </c>
      <c r="T12" s="6">
        <v>8</v>
      </c>
      <c r="U12" s="6">
        <v>0</v>
      </c>
      <c r="V12" s="6">
        <v>0</v>
      </c>
      <c r="W12" s="6">
        <v>4</v>
      </c>
      <c r="X12" s="10">
        <v>3</v>
      </c>
      <c r="Y12" s="10">
        <v>6</v>
      </c>
      <c r="Z12" s="10">
        <v>6</v>
      </c>
      <c r="AA12" s="10">
        <v>9</v>
      </c>
      <c r="AB12" s="10">
        <v>7</v>
      </c>
      <c r="AC12" s="10">
        <v>0</v>
      </c>
      <c r="AD12" s="10">
        <v>7</v>
      </c>
      <c r="AE12" s="10">
        <v>3</v>
      </c>
      <c r="AF12" s="12">
        <v>2</v>
      </c>
      <c r="AG12" s="12">
        <v>2</v>
      </c>
      <c r="AH12" s="12">
        <v>5</v>
      </c>
      <c r="AI12" s="12">
        <v>4</v>
      </c>
      <c r="AJ12" s="12">
        <v>1</v>
      </c>
      <c r="AK12" s="12">
        <v>2</v>
      </c>
      <c r="AL12" s="12">
        <v>1</v>
      </c>
      <c r="AM12" s="12">
        <v>0</v>
      </c>
      <c r="AN12" s="14">
        <v>0</v>
      </c>
      <c r="AO12" s="14">
        <v>9</v>
      </c>
      <c r="AP12" s="14">
        <v>8</v>
      </c>
      <c r="AQ12" s="14">
        <v>9</v>
      </c>
      <c r="AR12" s="14">
        <v>8</v>
      </c>
      <c r="AS12" s="14">
        <v>2</v>
      </c>
      <c r="AT12" s="14">
        <v>8</v>
      </c>
      <c r="AU12" s="14">
        <v>4</v>
      </c>
      <c r="AV12" s="14">
        <v>5</v>
      </c>
      <c r="AW12" s="14">
        <v>1</v>
      </c>
      <c r="AX12" s="14">
        <v>7</v>
      </c>
      <c r="AY12" s="14">
        <v>4</v>
      </c>
      <c r="AZ12" s="2">
        <f t="shared" si="0"/>
        <v>55</v>
      </c>
      <c r="BA12" s="2">
        <f t="shared" si="1"/>
        <v>36</v>
      </c>
      <c r="BB12" s="2">
        <f t="shared" si="2"/>
        <v>58</v>
      </c>
      <c r="BC12" s="2">
        <f t="shared" si="2"/>
        <v>61</v>
      </c>
    </row>
    <row r="13" spans="3:55">
      <c r="C13" t="s">
        <v>23</v>
      </c>
      <c r="D13" s="4">
        <v>4</v>
      </c>
      <c r="E13" s="4">
        <v>2</v>
      </c>
      <c r="F13" s="4">
        <v>4</v>
      </c>
      <c r="G13" s="4">
        <v>4</v>
      </c>
      <c r="H13" s="4">
        <v>1</v>
      </c>
      <c r="I13" s="4">
        <v>8</v>
      </c>
      <c r="J13" s="4">
        <v>7</v>
      </c>
      <c r="K13" s="4">
        <v>7</v>
      </c>
      <c r="L13" s="4">
        <v>0</v>
      </c>
      <c r="M13" s="4">
        <v>4</v>
      </c>
      <c r="N13" s="4">
        <v>3</v>
      </c>
      <c r="O13" s="4">
        <v>2</v>
      </c>
      <c r="P13" s="8">
        <v>5</v>
      </c>
      <c r="Q13" s="8">
        <v>3</v>
      </c>
      <c r="R13" s="8">
        <v>2</v>
      </c>
      <c r="S13" s="8">
        <v>1</v>
      </c>
      <c r="T13" s="6">
        <v>7</v>
      </c>
      <c r="U13" s="6">
        <v>8</v>
      </c>
      <c r="V13" s="6">
        <v>7</v>
      </c>
      <c r="W13" s="6">
        <v>9</v>
      </c>
      <c r="X13" s="10">
        <v>2</v>
      </c>
      <c r="Y13" s="10">
        <v>6</v>
      </c>
      <c r="Z13" s="10">
        <v>9</v>
      </c>
      <c r="AA13" s="10">
        <v>8</v>
      </c>
      <c r="AB13" s="10">
        <v>1</v>
      </c>
      <c r="AC13" s="10">
        <v>6</v>
      </c>
      <c r="AD13" s="10">
        <v>9</v>
      </c>
      <c r="AE13" s="10">
        <v>5</v>
      </c>
      <c r="AF13" s="12">
        <v>8</v>
      </c>
      <c r="AG13" s="12">
        <v>5</v>
      </c>
      <c r="AH13" s="12">
        <v>1</v>
      </c>
      <c r="AI13" s="12">
        <v>5</v>
      </c>
      <c r="AJ13" s="12">
        <v>2</v>
      </c>
      <c r="AK13" s="12">
        <v>3</v>
      </c>
      <c r="AL13" s="12">
        <v>2</v>
      </c>
      <c r="AM13" s="12">
        <v>9</v>
      </c>
      <c r="AN13" s="14">
        <v>5</v>
      </c>
      <c r="AO13" s="14">
        <v>5</v>
      </c>
      <c r="AP13" s="14">
        <v>4</v>
      </c>
      <c r="AQ13" s="14">
        <v>7</v>
      </c>
      <c r="AR13" s="14">
        <v>0</v>
      </c>
      <c r="AS13" s="14">
        <v>4</v>
      </c>
      <c r="AT13" s="14">
        <v>6</v>
      </c>
      <c r="AU13" s="14">
        <v>0</v>
      </c>
      <c r="AV13" s="14">
        <v>5</v>
      </c>
      <c r="AW13" s="14">
        <v>2</v>
      </c>
      <c r="AX13" s="14">
        <v>2</v>
      </c>
      <c r="AY13" s="14">
        <v>0</v>
      </c>
      <c r="AZ13" s="2">
        <f t="shared" si="0"/>
        <v>40</v>
      </c>
      <c r="BA13" s="2">
        <f t="shared" si="1"/>
        <v>54</v>
      </c>
      <c r="BB13" s="2">
        <f t="shared" si="2"/>
        <v>54</v>
      </c>
      <c r="BC13" s="2">
        <f t="shared" si="2"/>
        <v>57</v>
      </c>
    </row>
    <row r="14" spans="3:55">
      <c r="C14" t="s">
        <v>24</v>
      </c>
      <c r="D14" s="4">
        <v>6</v>
      </c>
      <c r="E14" s="4">
        <v>9</v>
      </c>
      <c r="F14" s="4">
        <v>8</v>
      </c>
      <c r="G14" s="4">
        <v>1</v>
      </c>
      <c r="H14" s="4">
        <v>8</v>
      </c>
      <c r="I14" s="4">
        <v>4</v>
      </c>
      <c r="J14" s="4">
        <v>1</v>
      </c>
      <c r="K14" s="4">
        <v>7</v>
      </c>
      <c r="L14" s="4">
        <v>5</v>
      </c>
      <c r="M14" s="4">
        <v>6</v>
      </c>
      <c r="N14" s="4">
        <v>6</v>
      </c>
      <c r="O14" s="4">
        <v>1</v>
      </c>
      <c r="P14" s="8">
        <v>0</v>
      </c>
      <c r="Q14" s="8">
        <v>0</v>
      </c>
      <c r="R14" s="8">
        <v>5</v>
      </c>
      <c r="S14" s="8">
        <v>9</v>
      </c>
      <c r="T14" s="6">
        <v>8</v>
      </c>
      <c r="U14" s="6">
        <v>4</v>
      </c>
      <c r="V14" s="6">
        <v>7</v>
      </c>
      <c r="W14" s="6">
        <v>1</v>
      </c>
      <c r="X14" s="10">
        <v>0</v>
      </c>
      <c r="Y14" s="10">
        <v>4</v>
      </c>
      <c r="Z14" s="10">
        <v>6</v>
      </c>
      <c r="AA14" s="10">
        <v>5</v>
      </c>
      <c r="AB14" s="10">
        <v>0</v>
      </c>
      <c r="AC14" s="10">
        <v>6</v>
      </c>
      <c r="AD14" s="10">
        <v>6</v>
      </c>
      <c r="AE14" s="10">
        <v>6</v>
      </c>
      <c r="AF14" s="12">
        <v>9</v>
      </c>
      <c r="AG14" s="12">
        <v>7</v>
      </c>
      <c r="AH14" s="12">
        <v>8</v>
      </c>
      <c r="AI14" s="12">
        <v>2</v>
      </c>
      <c r="AJ14" s="12">
        <v>2</v>
      </c>
      <c r="AK14" s="12">
        <v>6</v>
      </c>
      <c r="AL14" s="12">
        <v>2</v>
      </c>
      <c r="AM14" s="12">
        <v>9</v>
      </c>
      <c r="AN14" s="14">
        <v>0</v>
      </c>
      <c r="AO14" s="14">
        <v>4</v>
      </c>
      <c r="AP14" s="14">
        <v>4</v>
      </c>
      <c r="AQ14" s="14">
        <v>8</v>
      </c>
      <c r="AR14" s="14">
        <v>7</v>
      </c>
      <c r="AS14" s="14">
        <v>3</v>
      </c>
      <c r="AT14" s="14">
        <v>7</v>
      </c>
      <c r="AU14" s="14">
        <v>2</v>
      </c>
      <c r="AV14" s="14">
        <v>0</v>
      </c>
      <c r="AW14" s="14">
        <v>6</v>
      </c>
      <c r="AX14" s="14">
        <v>3</v>
      </c>
      <c r="AY14" s="14">
        <v>9</v>
      </c>
      <c r="AZ14" s="2">
        <f t="shared" si="0"/>
        <v>45</v>
      </c>
      <c r="BA14" s="2">
        <f t="shared" si="1"/>
        <v>53</v>
      </c>
      <c r="BB14" s="2">
        <f t="shared" si="2"/>
        <v>60</v>
      </c>
      <c r="BC14" s="2">
        <f t="shared" si="2"/>
        <v>51</v>
      </c>
    </row>
    <row r="15" spans="3:55">
      <c r="C15" t="s">
        <v>25</v>
      </c>
      <c r="D15" s="4">
        <v>3</v>
      </c>
      <c r="E15" s="4">
        <v>3</v>
      </c>
      <c r="F15" s="4">
        <v>4</v>
      </c>
      <c r="G15" s="4">
        <v>8</v>
      </c>
      <c r="H15" s="4">
        <v>4</v>
      </c>
      <c r="I15" s="4">
        <v>2</v>
      </c>
      <c r="J15" s="4">
        <v>8</v>
      </c>
      <c r="K15" s="4">
        <v>3</v>
      </c>
      <c r="L15" s="4">
        <v>6</v>
      </c>
      <c r="M15" s="4">
        <v>2</v>
      </c>
      <c r="N15" s="4">
        <v>1</v>
      </c>
      <c r="O15" s="4">
        <v>9</v>
      </c>
      <c r="P15" s="8">
        <v>2</v>
      </c>
      <c r="Q15" s="8">
        <v>6</v>
      </c>
      <c r="R15" s="8">
        <v>9</v>
      </c>
      <c r="S15" s="8">
        <v>8</v>
      </c>
      <c r="T15" s="6">
        <v>8</v>
      </c>
      <c r="U15" s="6">
        <v>0</v>
      </c>
      <c r="V15" s="6">
        <v>0</v>
      </c>
      <c r="W15" s="6">
        <v>9</v>
      </c>
      <c r="X15" s="10">
        <v>4</v>
      </c>
      <c r="Y15" s="10">
        <v>5</v>
      </c>
      <c r="Z15" s="10">
        <v>6</v>
      </c>
      <c r="AA15" s="10">
        <v>6</v>
      </c>
      <c r="AB15" s="10">
        <v>7</v>
      </c>
      <c r="AC15" s="10">
        <v>1</v>
      </c>
      <c r="AD15" s="10">
        <v>5</v>
      </c>
      <c r="AE15" s="10">
        <v>0</v>
      </c>
      <c r="AF15" s="12">
        <v>7</v>
      </c>
      <c r="AG15" s="12">
        <v>1</v>
      </c>
      <c r="AH15" s="12">
        <v>6</v>
      </c>
      <c r="AI15" s="12">
        <v>7</v>
      </c>
      <c r="AJ15" s="12">
        <v>6</v>
      </c>
      <c r="AK15" s="12">
        <v>6</v>
      </c>
      <c r="AL15" s="12">
        <v>6</v>
      </c>
      <c r="AM15" s="12">
        <v>8</v>
      </c>
      <c r="AN15" s="14">
        <v>2</v>
      </c>
      <c r="AO15" s="14">
        <v>7</v>
      </c>
      <c r="AP15" s="14">
        <v>3</v>
      </c>
      <c r="AQ15" s="14">
        <v>4</v>
      </c>
      <c r="AR15" s="14">
        <v>2</v>
      </c>
      <c r="AS15" s="14">
        <v>5</v>
      </c>
      <c r="AT15" s="14">
        <v>8</v>
      </c>
      <c r="AU15" s="14">
        <v>4</v>
      </c>
      <c r="AV15" s="14">
        <v>7</v>
      </c>
      <c r="AW15" s="14">
        <v>3</v>
      </c>
      <c r="AX15" s="14">
        <v>6</v>
      </c>
      <c r="AY15" s="14">
        <v>8</v>
      </c>
      <c r="AZ15" s="2">
        <f t="shared" si="0"/>
        <v>58</v>
      </c>
      <c r="BA15" s="2">
        <f t="shared" si="1"/>
        <v>38</v>
      </c>
      <c r="BB15" s="2">
        <f t="shared" si="2"/>
        <v>56</v>
      </c>
      <c r="BC15" s="2">
        <f t="shared" si="2"/>
        <v>66</v>
      </c>
    </row>
    <row r="16" spans="3:55">
      <c r="C16" t="s">
        <v>26</v>
      </c>
      <c r="D16" s="4">
        <v>6</v>
      </c>
      <c r="E16" s="4">
        <v>9</v>
      </c>
      <c r="F16" s="4">
        <v>9</v>
      </c>
      <c r="G16" s="4">
        <v>4</v>
      </c>
      <c r="H16" s="4">
        <v>8</v>
      </c>
      <c r="I16" s="4">
        <v>2</v>
      </c>
      <c r="J16" s="4">
        <v>7</v>
      </c>
      <c r="K16" s="4">
        <v>2</v>
      </c>
      <c r="L16" s="4">
        <v>4</v>
      </c>
      <c r="M16" s="4">
        <v>8</v>
      </c>
      <c r="N16" s="4">
        <v>5</v>
      </c>
      <c r="O16" s="4">
        <v>5</v>
      </c>
      <c r="P16" s="8">
        <v>6</v>
      </c>
      <c r="Q16" s="8">
        <v>4</v>
      </c>
      <c r="R16" s="8">
        <v>2</v>
      </c>
      <c r="S16" s="8">
        <v>0</v>
      </c>
      <c r="T16" s="6">
        <v>7</v>
      </c>
      <c r="U16" s="6">
        <v>8</v>
      </c>
      <c r="V16" s="6">
        <v>0</v>
      </c>
      <c r="W16" s="6">
        <v>3</v>
      </c>
      <c r="X16" s="10">
        <v>0</v>
      </c>
      <c r="Y16" s="10">
        <v>9</v>
      </c>
      <c r="Z16" s="10">
        <v>0</v>
      </c>
      <c r="AA16" s="10">
        <v>3</v>
      </c>
      <c r="AB16" s="10">
        <v>1</v>
      </c>
      <c r="AC16" s="10">
        <v>4</v>
      </c>
      <c r="AD16" s="10">
        <v>2</v>
      </c>
      <c r="AE16" s="10">
        <v>6</v>
      </c>
      <c r="AF16" s="12">
        <v>1</v>
      </c>
      <c r="AG16" s="12">
        <v>9</v>
      </c>
      <c r="AH16" s="12">
        <v>5</v>
      </c>
      <c r="AI16" s="12">
        <v>1</v>
      </c>
      <c r="AJ16" s="12">
        <v>8</v>
      </c>
      <c r="AK16" s="12">
        <v>0</v>
      </c>
      <c r="AL16" s="12">
        <v>0</v>
      </c>
      <c r="AM16" s="12">
        <v>4</v>
      </c>
      <c r="AN16" s="14">
        <v>2</v>
      </c>
      <c r="AO16" s="14">
        <v>1</v>
      </c>
      <c r="AP16" s="14">
        <v>0</v>
      </c>
      <c r="AQ16" s="14">
        <v>6</v>
      </c>
      <c r="AR16" s="14">
        <v>6</v>
      </c>
      <c r="AS16" s="14">
        <v>9</v>
      </c>
      <c r="AT16" s="14">
        <v>2</v>
      </c>
      <c r="AU16" s="14">
        <v>4</v>
      </c>
      <c r="AV16" s="14">
        <v>4</v>
      </c>
      <c r="AW16" s="14">
        <v>4</v>
      </c>
      <c r="AX16" s="14">
        <v>0</v>
      </c>
      <c r="AY16" s="14">
        <v>6</v>
      </c>
      <c r="AZ16" s="2">
        <f t="shared" si="0"/>
        <v>53</v>
      </c>
      <c r="BA16" s="2">
        <f t="shared" si="1"/>
        <v>63</v>
      </c>
      <c r="BB16" s="2">
        <f t="shared" si="2"/>
        <v>32</v>
      </c>
      <c r="BC16" s="2">
        <f t="shared" si="2"/>
        <v>38</v>
      </c>
    </row>
    <row r="17" spans="3:55">
      <c r="AZ17" s="2">
        <f>SUM(AZ7:AZ16)</f>
        <v>548</v>
      </c>
      <c r="BA17" s="2">
        <f t="shared" ref="BA17:BC17" si="3">SUM(BA7:BA16)</f>
        <v>499</v>
      </c>
      <c r="BB17" s="2">
        <f t="shared" si="3"/>
        <v>525</v>
      </c>
      <c r="BC17" s="2">
        <f t="shared" si="3"/>
        <v>548</v>
      </c>
    </row>
    <row r="19" spans="3:55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3:55">
      <c r="D20" s="37" t="s">
        <v>27</v>
      </c>
      <c r="E20" s="37"/>
      <c r="F20" s="37"/>
      <c r="G20" s="37"/>
      <c r="H20" s="38" t="s">
        <v>28</v>
      </c>
      <c r="I20" s="38"/>
      <c r="J20" s="38"/>
      <c r="K20" s="38"/>
      <c r="L20" s="32" t="s">
        <v>29</v>
      </c>
      <c r="M20" s="33"/>
      <c r="N20" s="33"/>
      <c r="O20" s="33"/>
      <c r="P20" s="34" t="s">
        <v>30</v>
      </c>
      <c r="Q20" s="35"/>
      <c r="R20" s="35"/>
      <c r="S20" s="35"/>
      <c r="T20" s="23" t="s">
        <v>31</v>
      </c>
      <c r="U20" s="24"/>
      <c r="V20" s="24"/>
      <c r="W20" s="24"/>
      <c r="X20" s="25" t="s">
        <v>32</v>
      </c>
      <c r="Y20" s="26"/>
      <c r="Z20" s="26"/>
      <c r="AA20" s="26"/>
      <c r="AB20" s="2"/>
      <c r="AC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3:55">
      <c r="D21" s="37" t="s">
        <v>13</v>
      </c>
      <c r="E21" s="37"/>
      <c r="F21" s="37" t="s">
        <v>14</v>
      </c>
      <c r="G21" s="37"/>
      <c r="H21" s="38" t="s">
        <v>13</v>
      </c>
      <c r="I21" s="38"/>
      <c r="J21" s="38" t="s">
        <v>14</v>
      </c>
      <c r="K21" s="38"/>
      <c r="L21" s="33" t="s">
        <v>13</v>
      </c>
      <c r="M21" s="33"/>
      <c r="N21" s="33" t="s">
        <v>14</v>
      </c>
      <c r="O21" s="33"/>
      <c r="P21" s="35" t="s">
        <v>13</v>
      </c>
      <c r="Q21" s="35"/>
      <c r="R21" s="35" t="s">
        <v>14</v>
      </c>
      <c r="S21" s="35"/>
      <c r="T21" s="24" t="s">
        <v>13</v>
      </c>
      <c r="U21" s="24"/>
      <c r="V21" s="24" t="s">
        <v>14</v>
      </c>
      <c r="W21" s="24"/>
      <c r="X21" s="26" t="s">
        <v>13</v>
      </c>
      <c r="Y21" s="26"/>
      <c r="Z21" s="26" t="s">
        <v>14</v>
      </c>
      <c r="AA21" s="26"/>
      <c r="AB21" s="2"/>
      <c r="AC21" s="2"/>
      <c r="AD21" s="27" t="s">
        <v>27</v>
      </c>
      <c r="AE21" s="27"/>
      <c r="AF21" s="28" t="s">
        <v>28</v>
      </c>
      <c r="AG21" s="28"/>
      <c r="AH21" s="29" t="s">
        <v>33</v>
      </c>
      <c r="AI21" s="29"/>
      <c r="AJ21" s="30" t="s">
        <v>30</v>
      </c>
      <c r="AK21" s="30"/>
      <c r="AL21" s="31" t="s">
        <v>34</v>
      </c>
      <c r="AM21" s="31"/>
      <c r="AN21" s="22" t="s">
        <v>35</v>
      </c>
      <c r="AO21" s="2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3:55">
      <c r="D22" s="3" t="s">
        <v>15</v>
      </c>
      <c r="E22" s="3" t="s">
        <v>16</v>
      </c>
      <c r="F22" s="3" t="s">
        <v>15</v>
      </c>
      <c r="G22" s="3" t="s">
        <v>16</v>
      </c>
      <c r="H22" s="7" t="s">
        <v>15</v>
      </c>
      <c r="I22" s="7" t="s">
        <v>16</v>
      </c>
      <c r="J22" s="7" t="s">
        <v>15</v>
      </c>
      <c r="K22" s="7" t="s">
        <v>16</v>
      </c>
      <c r="L22" s="5" t="s">
        <v>15</v>
      </c>
      <c r="M22" s="5" t="s">
        <v>16</v>
      </c>
      <c r="N22" s="5" t="s">
        <v>15</v>
      </c>
      <c r="O22" s="5" t="s">
        <v>16</v>
      </c>
      <c r="P22" s="9" t="s">
        <v>15</v>
      </c>
      <c r="Q22" s="9" t="s">
        <v>16</v>
      </c>
      <c r="R22" s="9" t="s">
        <v>15</v>
      </c>
      <c r="S22" s="9" t="s">
        <v>16</v>
      </c>
      <c r="T22" s="11" t="s">
        <v>15</v>
      </c>
      <c r="U22" s="11" t="s">
        <v>16</v>
      </c>
      <c r="V22" s="11" t="s">
        <v>15</v>
      </c>
      <c r="W22" s="11" t="s">
        <v>16</v>
      </c>
      <c r="X22" s="13" t="s">
        <v>15</v>
      </c>
      <c r="Y22" s="13" t="s">
        <v>16</v>
      </c>
      <c r="Z22" s="13" t="s">
        <v>15</v>
      </c>
      <c r="AA22" s="13" t="s">
        <v>16</v>
      </c>
      <c r="AB22" s="2"/>
      <c r="AC22" s="2"/>
      <c r="AD22" s="15" t="s">
        <v>15</v>
      </c>
      <c r="AE22" s="15" t="s">
        <v>16</v>
      </c>
      <c r="AF22" s="16" t="s">
        <v>15</v>
      </c>
      <c r="AG22" s="16" t="s">
        <v>16</v>
      </c>
      <c r="AH22" s="17" t="s">
        <v>15</v>
      </c>
      <c r="AI22" s="17" t="s">
        <v>16</v>
      </c>
      <c r="AJ22" s="18" t="s">
        <v>15</v>
      </c>
      <c r="AK22" s="18" t="s">
        <v>16</v>
      </c>
      <c r="AL22" s="19" t="s">
        <v>15</v>
      </c>
      <c r="AM22" s="19" t="s">
        <v>16</v>
      </c>
      <c r="AN22" s="20" t="s">
        <v>15</v>
      </c>
      <c r="AO22" s="20" t="s">
        <v>16</v>
      </c>
      <c r="AP22" s="2"/>
      <c r="AQ22" s="2"/>
      <c r="AR22" s="2" t="s">
        <v>27</v>
      </c>
      <c r="AS22" s="2" t="s">
        <v>28</v>
      </c>
      <c r="AT22" s="2" t="s">
        <v>36</v>
      </c>
      <c r="AU22" s="2" t="s">
        <v>37</v>
      </c>
      <c r="AV22" s="2" t="s">
        <v>38</v>
      </c>
      <c r="AW22" s="2">
        <v>55</v>
      </c>
      <c r="AX22" s="2"/>
      <c r="AZ22" s="2" t="s">
        <v>15</v>
      </c>
      <c r="BA22" s="2" t="s">
        <v>16</v>
      </c>
    </row>
    <row r="23" spans="3:55">
      <c r="C23" t="s">
        <v>17</v>
      </c>
      <c r="D23" s="4">
        <f>D7+H7+L7</f>
        <v>21</v>
      </c>
      <c r="E23" s="4">
        <f t="shared" ref="E23:G23" si="4">E7+I7+M7</f>
        <v>13</v>
      </c>
      <c r="F23" s="4">
        <f t="shared" si="4"/>
        <v>12</v>
      </c>
      <c r="G23" s="4">
        <f t="shared" si="4"/>
        <v>18</v>
      </c>
      <c r="H23" s="8">
        <f>P7</f>
        <v>1</v>
      </c>
      <c r="I23" s="8">
        <f t="shared" ref="I23:K23" si="5">Q7</f>
        <v>7</v>
      </c>
      <c r="J23" s="8">
        <f t="shared" si="5"/>
        <v>0</v>
      </c>
      <c r="K23" s="8">
        <f t="shared" si="5"/>
        <v>6</v>
      </c>
      <c r="L23" s="6">
        <f>T7</f>
        <v>3</v>
      </c>
      <c r="M23" s="6">
        <f t="shared" ref="M23:O23" si="6">U7</f>
        <v>9</v>
      </c>
      <c r="N23" s="6">
        <f t="shared" si="6"/>
        <v>6</v>
      </c>
      <c r="O23" s="6">
        <f t="shared" si="6"/>
        <v>7</v>
      </c>
      <c r="P23" s="10">
        <f>X7+AB7</f>
        <v>14</v>
      </c>
      <c r="Q23" s="10">
        <f t="shared" ref="Q23:S32" si="7">Y7+AC7</f>
        <v>6</v>
      </c>
      <c r="R23" s="10">
        <f t="shared" si="7"/>
        <v>12</v>
      </c>
      <c r="S23" s="10">
        <f t="shared" si="7"/>
        <v>13</v>
      </c>
      <c r="T23" s="12">
        <f>AF7+AJ7</f>
        <v>12</v>
      </c>
      <c r="U23" s="12">
        <f t="shared" ref="U23:W23" si="8">AG7+AK7</f>
        <v>18</v>
      </c>
      <c r="V23" s="12">
        <f t="shared" si="8"/>
        <v>9</v>
      </c>
      <c r="W23" s="12">
        <f t="shared" si="8"/>
        <v>10</v>
      </c>
      <c r="X23" s="14">
        <f>AN7+AR7+AV7</f>
        <v>16</v>
      </c>
      <c r="Y23" s="14">
        <f t="shared" ref="Y23:AA23" si="9">AO7+AS7+AW7</f>
        <v>10</v>
      </c>
      <c r="Z23" s="14">
        <f t="shared" si="9"/>
        <v>10</v>
      </c>
      <c r="AA23" s="14">
        <f t="shared" si="9"/>
        <v>10</v>
      </c>
      <c r="AB23" s="2"/>
      <c r="AC23" t="s">
        <v>17</v>
      </c>
      <c r="AD23" s="4">
        <f>D23+F23</f>
        <v>33</v>
      </c>
      <c r="AE23" s="4">
        <f t="shared" ref="AE23:AO23" si="10">E23+G23</f>
        <v>31</v>
      </c>
      <c r="AF23" s="8">
        <f t="shared" si="10"/>
        <v>13</v>
      </c>
      <c r="AG23" s="8">
        <f t="shared" si="10"/>
        <v>25</v>
      </c>
      <c r="AH23" s="6">
        <f t="shared" si="10"/>
        <v>1</v>
      </c>
      <c r="AI23" s="6">
        <f t="shared" si="10"/>
        <v>13</v>
      </c>
      <c r="AJ23" s="10">
        <f t="shared" si="10"/>
        <v>3</v>
      </c>
      <c r="AK23" s="10">
        <f t="shared" si="10"/>
        <v>15</v>
      </c>
      <c r="AL23" s="12">
        <f t="shared" si="10"/>
        <v>9</v>
      </c>
      <c r="AM23" s="12">
        <f t="shared" si="10"/>
        <v>16</v>
      </c>
      <c r="AN23" s="14">
        <f t="shared" si="10"/>
        <v>20</v>
      </c>
      <c r="AO23" s="14">
        <f t="shared" si="10"/>
        <v>13</v>
      </c>
      <c r="AP23" s="2"/>
      <c r="AQ23" t="s">
        <v>17</v>
      </c>
      <c r="AR23" s="2">
        <f>AD23+AE23</f>
        <v>64</v>
      </c>
      <c r="AS23" s="2">
        <f t="shared" ref="AS23:AW23" si="11">AE23+AF23</f>
        <v>44</v>
      </c>
      <c r="AT23" s="2">
        <f t="shared" si="11"/>
        <v>38</v>
      </c>
      <c r="AU23" s="2">
        <f t="shared" si="11"/>
        <v>26</v>
      </c>
      <c r="AV23" s="2">
        <f t="shared" si="11"/>
        <v>14</v>
      </c>
      <c r="AW23" s="2">
        <f t="shared" si="11"/>
        <v>16</v>
      </c>
      <c r="AX23" s="2"/>
      <c r="AY23" t="s">
        <v>17</v>
      </c>
      <c r="AZ23">
        <f>AD23+AF23+AH23+AJ23+AL23+AN23</f>
        <v>79</v>
      </c>
      <c r="BA23">
        <f>AE23+AG23+AI23+AK23+AM23+AO23</f>
        <v>113</v>
      </c>
    </row>
    <row r="24" spans="3:55">
      <c r="C24" t="s">
        <v>18</v>
      </c>
      <c r="D24" s="4">
        <f t="shared" ref="D24:D32" si="12">D8+H8+L8</f>
        <v>15</v>
      </c>
      <c r="E24" s="4">
        <f t="shared" ref="E24:E32" si="13">E8+I8+M8</f>
        <v>12</v>
      </c>
      <c r="F24" s="4">
        <f t="shared" ref="F24:F32" si="14">F8+J8+N8</f>
        <v>23</v>
      </c>
      <c r="G24" s="4">
        <f t="shared" ref="G24:G32" si="15">G8+K8+O8</f>
        <v>11</v>
      </c>
      <c r="H24" s="8">
        <f t="shared" ref="H24:H32" si="16">P8</f>
        <v>9</v>
      </c>
      <c r="I24" s="8">
        <f t="shared" ref="I24:I32" si="17">Q8</f>
        <v>9</v>
      </c>
      <c r="J24" s="8">
        <f t="shared" ref="J24:J32" si="18">R8</f>
        <v>1</v>
      </c>
      <c r="K24" s="8">
        <f t="shared" ref="K24:K32" si="19">S8</f>
        <v>3</v>
      </c>
      <c r="L24" s="6">
        <f t="shared" ref="L24:L32" si="20">T8</f>
        <v>6</v>
      </c>
      <c r="M24" s="6">
        <f t="shared" ref="M24:M32" si="21">U8</f>
        <v>7</v>
      </c>
      <c r="N24" s="6">
        <f t="shared" ref="N24:N32" si="22">V8</f>
        <v>1</v>
      </c>
      <c r="O24" s="6">
        <f t="shared" ref="O24:O32" si="23">W8</f>
        <v>9</v>
      </c>
      <c r="P24" s="10">
        <f t="shared" ref="P24:P32" si="24">X8+AB8</f>
        <v>6</v>
      </c>
      <c r="Q24" s="10">
        <f t="shared" si="7"/>
        <v>9</v>
      </c>
      <c r="R24" s="10">
        <f t="shared" si="7"/>
        <v>14</v>
      </c>
      <c r="S24" s="10">
        <f t="shared" si="7"/>
        <v>11</v>
      </c>
      <c r="T24" s="12">
        <f t="shared" ref="T24:T32" si="25">AF8+AJ8</f>
        <v>12</v>
      </c>
      <c r="U24" s="12">
        <f t="shared" ref="U24:U32" si="26">AG8+AK8</f>
        <v>5</v>
      </c>
      <c r="V24" s="12">
        <f t="shared" ref="V24:V32" si="27">AH8+AL8</f>
        <v>8</v>
      </c>
      <c r="W24" s="12">
        <f t="shared" ref="W24:W32" si="28">AI8+AM8</f>
        <v>5</v>
      </c>
      <c r="X24" s="14">
        <f t="shared" ref="X24:X32" si="29">AN8+AR8+AV8</f>
        <v>8</v>
      </c>
      <c r="Y24" s="14">
        <f t="shared" ref="Y24:Y32" si="30">AO8+AS8+AW8</f>
        <v>9</v>
      </c>
      <c r="Z24" s="14">
        <f t="shared" ref="Z24:Z32" si="31">AP8+AT8+AX8</f>
        <v>18</v>
      </c>
      <c r="AA24" s="14">
        <f t="shared" ref="AA24:AA32" si="32">AQ8+AU8+AY8</f>
        <v>14</v>
      </c>
      <c r="AB24" s="2"/>
      <c r="AC24" t="s">
        <v>18</v>
      </c>
      <c r="AD24" s="4">
        <f t="shared" ref="AD24:AD32" si="33">D24+F24</f>
        <v>38</v>
      </c>
      <c r="AE24" s="4">
        <f t="shared" ref="AE24:AE32" si="34">E24+G24</f>
        <v>23</v>
      </c>
      <c r="AF24" s="8">
        <f t="shared" ref="AF24:AF32" si="35">F24+H24</f>
        <v>32</v>
      </c>
      <c r="AG24" s="8">
        <f t="shared" ref="AG24:AG32" si="36">G24+I24</f>
        <v>20</v>
      </c>
      <c r="AH24" s="6">
        <f t="shared" ref="AH24:AH32" si="37">H24+J24</f>
        <v>10</v>
      </c>
      <c r="AI24" s="6">
        <f t="shared" ref="AI24:AI32" si="38">I24+K24</f>
        <v>12</v>
      </c>
      <c r="AJ24" s="10">
        <f t="shared" ref="AJ24:AJ32" si="39">J24+L24</f>
        <v>7</v>
      </c>
      <c r="AK24" s="10">
        <f t="shared" ref="AK24:AK32" si="40">K24+M24</f>
        <v>10</v>
      </c>
      <c r="AL24" s="12">
        <f t="shared" ref="AL24:AL32" si="41">L24+N24</f>
        <v>7</v>
      </c>
      <c r="AM24" s="12">
        <f t="shared" ref="AM24:AM32" si="42">M24+O24</f>
        <v>16</v>
      </c>
      <c r="AN24" s="14">
        <f t="shared" ref="AN24:AN32" si="43">N24+P24</f>
        <v>7</v>
      </c>
      <c r="AO24" s="14">
        <f t="shared" ref="AO24:AO32" si="44">O24+Q24</f>
        <v>18</v>
      </c>
      <c r="AP24" s="2"/>
      <c r="AQ24" t="s">
        <v>18</v>
      </c>
      <c r="AR24" s="2">
        <f t="shared" ref="AR24:AR32" si="45">AD24+AE24</f>
        <v>61</v>
      </c>
      <c r="AS24" s="2">
        <f t="shared" ref="AS24:AS32" si="46">AE24+AF24</f>
        <v>55</v>
      </c>
      <c r="AT24" s="2">
        <f t="shared" ref="AT24:AT32" si="47">AF24+AG24</f>
        <v>52</v>
      </c>
      <c r="AU24" s="2">
        <f t="shared" ref="AU24:AU32" si="48">AG24+AH24</f>
        <v>30</v>
      </c>
      <c r="AV24" s="2">
        <f t="shared" ref="AV24:AV32" si="49">AH24+AI24</f>
        <v>22</v>
      </c>
      <c r="AW24" s="2">
        <f t="shared" ref="AW24:AW32" si="50">AI24+AJ24</f>
        <v>19</v>
      </c>
      <c r="AX24" s="2"/>
      <c r="AY24" t="s">
        <v>18</v>
      </c>
      <c r="AZ24">
        <f t="shared" ref="AZ24:AZ32" si="51">AD24+AF24+AH24+AJ24+AL24+AN24</f>
        <v>101</v>
      </c>
      <c r="BA24">
        <f t="shared" ref="BA24:BA32" si="52">AE24+AG24+AI24+AK24+AM24+AO24</f>
        <v>99</v>
      </c>
    </row>
    <row r="25" spans="3:55">
      <c r="C25" t="s">
        <v>19</v>
      </c>
      <c r="D25" s="4">
        <f t="shared" si="12"/>
        <v>13</v>
      </c>
      <c r="E25" s="4">
        <f t="shared" si="13"/>
        <v>9</v>
      </c>
      <c r="F25" s="4">
        <f t="shared" si="14"/>
        <v>15</v>
      </c>
      <c r="G25" s="4">
        <f t="shared" si="15"/>
        <v>16</v>
      </c>
      <c r="H25" s="8">
        <f t="shared" si="16"/>
        <v>0</v>
      </c>
      <c r="I25" s="8">
        <f t="shared" si="17"/>
        <v>8</v>
      </c>
      <c r="J25" s="8">
        <f t="shared" si="18"/>
        <v>6</v>
      </c>
      <c r="K25" s="8">
        <f t="shared" si="19"/>
        <v>9</v>
      </c>
      <c r="L25" s="6">
        <f t="shared" si="20"/>
        <v>3</v>
      </c>
      <c r="M25" s="6">
        <f t="shared" si="21"/>
        <v>5</v>
      </c>
      <c r="N25" s="6">
        <f t="shared" si="22"/>
        <v>5</v>
      </c>
      <c r="O25" s="6">
        <f t="shared" si="23"/>
        <v>6</v>
      </c>
      <c r="P25" s="10">
        <f t="shared" si="24"/>
        <v>10</v>
      </c>
      <c r="Q25" s="10">
        <f t="shared" si="7"/>
        <v>9</v>
      </c>
      <c r="R25" s="10">
        <f t="shared" si="7"/>
        <v>17</v>
      </c>
      <c r="S25" s="10">
        <f t="shared" si="7"/>
        <v>11</v>
      </c>
      <c r="T25" s="12">
        <f t="shared" si="25"/>
        <v>15</v>
      </c>
      <c r="U25" s="12">
        <f t="shared" si="26"/>
        <v>6</v>
      </c>
      <c r="V25" s="12">
        <f t="shared" si="27"/>
        <v>11</v>
      </c>
      <c r="W25" s="12">
        <f t="shared" si="28"/>
        <v>12</v>
      </c>
      <c r="X25" s="14">
        <f t="shared" si="29"/>
        <v>9</v>
      </c>
      <c r="Y25" s="14">
        <f t="shared" si="30"/>
        <v>27</v>
      </c>
      <c r="Z25" s="14">
        <f t="shared" si="31"/>
        <v>18</v>
      </c>
      <c r="AA25" s="14">
        <f t="shared" si="32"/>
        <v>9</v>
      </c>
      <c r="AB25" s="2"/>
      <c r="AC25" t="s">
        <v>19</v>
      </c>
      <c r="AD25" s="4">
        <f t="shared" si="33"/>
        <v>28</v>
      </c>
      <c r="AE25" s="4">
        <f t="shared" si="34"/>
        <v>25</v>
      </c>
      <c r="AF25" s="8">
        <f t="shared" si="35"/>
        <v>15</v>
      </c>
      <c r="AG25" s="8">
        <f t="shared" si="36"/>
        <v>24</v>
      </c>
      <c r="AH25" s="6">
        <f t="shared" si="37"/>
        <v>6</v>
      </c>
      <c r="AI25" s="6">
        <f t="shared" si="38"/>
        <v>17</v>
      </c>
      <c r="AJ25" s="10">
        <f t="shared" si="39"/>
        <v>9</v>
      </c>
      <c r="AK25" s="10">
        <f t="shared" si="40"/>
        <v>14</v>
      </c>
      <c r="AL25" s="12">
        <f t="shared" si="41"/>
        <v>8</v>
      </c>
      <c r="AM25" s="12">
        <f t="shared" si="42"/>
        <v>11</v>
      </c>
      <c r="AN25" s="14">
        <f t="shared" si="43"/>
        <v>15</v>
      </c>
      <c r="AO25" s="14">
        <f t="shared" si="44"/>
        <v>15</v>
      </c>
      <c r="AP25" s="2"/>
      <c r="AQ25" t="s">
        <v>19</v>
      </c>
      <c r="AR25" s="2">
        <f t="shared" si="45"/>
        <v>53</v>
      </c>
      <c r="AS25" s="2">
        <f t="shared" si="46"/>
        <v>40</v>
      </c>
      <c r="AT25" s="2">
        <f t="shared" si="47"/>
        <v>39</v>
      </c>
      <c r="AU25" s="2">
        <f t="shared" si="48"/>
        <v>30</v>
      </c>
      <c r="AV25" s="2">
        <f t="shared" si="49"/>
        <v>23</v>
      </c>
      <c r="AW25" s="2">
        <f t="shared" si="50"/>
        <v>26</v>
      </c>
      <c r="AX25" s="2"/>
      <c r="AY25" t="s">
        <v>19</v>
      </c>
      <c r="AZ25">
        <f t="shared" si="51"/>
        <v>81</v>
      </c>
      <c r="BA25">
        <f t="shared" si="52"/>
        <v>106</v>
      </c>
    </row>
    <row r="26" spans="3:55">
      <c r="C26" t="s">
        <v>20</v>
      </c>
      <c r="D26" s="4">
        <f t="shared" si="12"/>
        <v>20</v>
      </c>
      <c r="E26" s="4">
        <f t="shared" si="13"/>
        <v>20</v>
      </c>
      <c r="F26" s="4">
        <f t="shared" si="14"/>
        <v>12</v>
      </c>
      <c r="G26" s="4">
        <f t="shared" si="15"/>
        <v>13</v>
      </c>
      <c r="H26" s="8">
        <f t="shared" si="16"/>
        <v>8</v>
      </c>
      <c r="I26" s="8">
        <f t="shared" si="17"/>
        <v>0</v>
      </c>
      <c r="J26" s="8">
        <f t="shared" si="18"/>
        <v>0</v>
      </c>
      <c r="K26" s="8">
        <f t="shared" si="19"/>
        <v>9</v>
      </c>
      <c r="L26" s="6">
        <f t="shared" si="20"/>
        <v>3</v>
      </c>
      <c r="M26" s="6">
        <f t="shared" si="21"/>
        <v>4</v>
      </c>
      <c r="N26" s="6">
        <f t="shared" si="22"/>
        <v>5</v>
      </c>
      <c r="O26" s="6">
        <f t="shared" si="23"/>
        <v>1</v>
      </c>
      <c r="P26" s="10">
        <f t="shared" si="24"/>
        <v>13</v>
      </c>
      <c r="Q26" s="10">
        <f t="shared" si="7"/>
        <v>9</v>
      </c>
      <c r="R26" s="10">
        <f t="shared" si="7"/>
        <v>9</v>
      </c>
      <c r="S26" s="10">
        <f t="shared" si="7"/>
        <v>1</v>
      </c>
      <c r="T26" s="12">
        <f t="shared" si="25"/>
        <v>11</v>
      </c>
      <c r="U26" s="12">
        <f t="shared" si="26"/>
        <v>5</v>
      </c>
      <c r="V26" s="12">
        <f t="shared" si="27"/>
        <v>6</v>
      </c>
      <c r="W26" s="12">
        <f t="shared" si="28"/>
        <v>11</v>
      </c>
      <c r="X26" s="14">
        <f t="shared" si="29"/>
        <v>16</v>
      </c>
      <c r="Y26" s="14">
        <f t="shared" si="30"/>
        <v>18</v>
      </c>
      <c r="Z26" s="14">
        <f t="shared" si="31"/>
        <v>3</v>
      </c>
      <c r="AA26" s="14">
        <f t="shared" si="32"/>
        <v>18</v>
      </c>
      <c r="AB26" s="2"/>
      <c r="AC26" t="s">
        <v>20</v>
      </c>
      <c r="AD26" s="4">
        <f t="shared" si="33"/>
        <v>32</v>
      </c>
      <c r="AE26" s="4">
        <f t="shared" si="34"/>
        <v>33</v>
      </c>
      <c r="AF26" s="8">
        <f t="shared" si="35"/>
        <v>20</v>
      </c>
      <c r="AG26" s="8">
        <f t="shared" si="36"/>
        <v>13</v>
      </c>
      <c r="AH26" s="6">
        <f t="shared" si="37"/>
        <v>8</v>
      </c>
      <c r="AI26" s="6">
        <f t="shared" si="38"/>
        <v>9</v>
      </c>
      <c r="AJ26" s="10">
        <f t="shared" si="39"/>
        <v>3</v>
      </c>
      <c r="AK26" s="10">
        <f t="shared" si="40"/>
        <v>13</v>
      </c>
      <c r="AL26" s="12">
        <f t="shared" si="41"/>
        <v>8</v>
      </c>
      <c r="AM26" s="12">
        <f t="shared" si="42"/>
        <v>5</v>
      </c>
      <c r="AN26" s="14">
        <f t="shared" si="43"/>
        <v>18</v>
      </c>
      <c r="AO26" s="14">
        <f t="shared" si="44"/>
        <v>10</v>
      </c>
      <c r="AP26" s="2"/>
      <c r="AQ26" t="s">
        <v>20</v>
      </c>
      <c r="AR26" s="2">
        <f t="shared" si="45"/>
        <v>65</v>
      </c>
      <c r="AS26" s="2">
        <f t="shared" si="46"/>
        <v>53</v>
      </c>
      <c r="AT26" s="2">
        <f t="shared" si="47"/>
        <v>33</v>
      </c>
      <c r="AU26" s="2">
        <f t="shared" si="48"/>
        <v>21</v>
      </c>
      <c r="AV26" s="2">
        <f t="shared" si="49"/>
        <v>17</v>
      </c>
      <c r="AW26" s="2">
        <f t="shared" si="50"/>
        <v>12</v>
      </c>
      <c r="AX26" s="2"/>
      <c r="AY26" t="s">
        <v>20</v>
      </c>
      <c r="AZ26">
        <f t="shared" si="51"/>
        <v>89</v>
      </c>
      <c r="BA26">
        <f t="shared" si="52"/>
        <v>83</v>
      </c>
    </row>
    <row r="27" spans="3:55">
      <c r="C27" t="s">
        <v>21</v>
      </c>
      <c r="D27" s="4">
        <f t="shared" si="12"/>
        <v>15</v>
      </c>
      <c r="E27" s="4">
        <f t="shared" si="13"/>
        <v>4</v>
      </c>
      <c r="F27" s="4">
        <f t="shared" si="14"/>
        <v>8</v>
      </c>
      <c r="G27" s="4">
        <f t="shared" si="15"/>
        <v>16</v>
      </c>
      <c r="H27" s="8">
        <f t="shared" si="16"/>
        <v>3</v>
      </c>
      <c r="I27" s="8">
        <f t="shared" si="17"/>
        <v>0</v>
      </c>
      <c r="J27" s="8">
        <f t="shared" si="18"/>
        <v>9</v>
      </c>
      <c r="K27" s="8">
        <f t="shared" si="19"/>
        <v>9</v>
      </c>
      <c r="L27" s="6">
        <f t="shared" si="20"/>
        <v>7</v>
      </c>
      <c r="M27" s="6">
        <f t="shared" si="21"/>
        <v>7</v>
      </c>
      <c r="N27" s="6">
        <f t="shared" si="22"/>
        <v>2</v>
      </c>
      <c r="O27" s="6">
        <f t="shared" si="23"/>
        <v>5</v>
      </c>
      <c r="P27" s="10">
        <f t="shared" si="24"/>
        <v>1</v>
      </c>
      <c r="Q27" s="10">
        <f t="shared" si="7"/>
        <v>8</v>
      </c>
      <c r="R27" s="10">
        <f t="shared" si="7"/>
        <v>15</v>
      </c>
      <c r="S27" s="10">
        <f t="shared" si="7"/>
        <v>9</v>
      </c>
      <c r="T27" s="12">
        <f t="shared" si="25"/>
        <v>4</v>
      </c>
      <c r="U27" s="12">
        <f t="shared" si="26"/>
        <v>12</v>
      </c>
      <c r="V27" s="12">
        <f t="shared" si="27"/>
        <v>8</v>
      </c>
      <c r="W27" s="12">
        <f t="shared" si="28"/>
        <v>16</v>
      </c>
      <c r="X27" s="14">
        <f t="shared" si="29"/>
        <v>23</v>
      </c>
      <c r="Y27" s="14">
        <f t="shared" si="30"/>
        <v>14</v>
      </c>
      <c r="Z27" s="14">
        <f t="shared" si="31"/>
        <v>13</v>
      </c>
      <c r="AA27" s="14">
        <f t="shared" si="32"/>
        <v>11</v>
      </c>
      <c r="AB27" s="2"/>
      <c r="AC27" t="s">
        <v>21</v>
      </c>
      <c r="AD27" s="4">
        <f t="shared" si="33"/>
        <v>23</v>
      </c>
      <c r="AE27" s="4">
        <f t="shared" si="34"/>
        <v>20</v>
      </c>
      <c r="AF27" s="8">
        <f t="shared" si="35"/>
        <v>11</v>
      </c>
      <c r="AG27" s="8">
        <f t="shared" si="36"/>
        <v>16</v>
      </c>
      <c r="AH27" s="6">
        <f t="shared" si="37"/>
        <v>12</v>
      </c>
      <c r="AI27" s="6">
        <f t="shared" si="38"/>
        <v>9</v>
      </c>
      <c r="AJ27" s="10">
        <f t="shared" si="39"/>
        <v>16</v>
      </c>
      <c r="AK27" s="10">
        <f t="shared" si="40"/>
        <v>16</v>
      </c>
      <c r="AL27" s="12">
        <f t="shared" si="41"/>
        <v>9</v>
      </c>
      <c r="AM27" s="12">
        <f t="shared" si="42"/>
        <v>12</v>
      </c>
      <c r="AN27" s="14">
        <f t="shared" si="43"/>
        <v>3</v>
      </c>
      <c r="AO27" s="14">
        <f t="shared" si="44"/>
        <v>13</v>
      </c>
      <c r="AP27" s="2"/>
      <c r="AQ27" t="s">
        <v>21</v>
      </c>
      <c r="AR27" s="2">
        <f t="shared" si="45"/>
        <v>43</v>
      </c>
      <c r="AS27" s="2">
        <f t="shared" si="46"/>
        <v>31</v>
      </c>
      <c r="AT27" s="2">
        <f t="shared" si="47"/>
        <v>27</v>
      </c>
      <c r="AU27" s="2">
        <f t="shared" si="48"/>
        <v>28</v>
      </c>
      <c r="AV27" s="2">
        <f t="shared" si="49"/>
        <v>21</v>
      </c>
      <c r="AW27" s="2">
        <f t="shared" si="50"/>
        <v>25</v>
      </c>
      <c r="AX27" s="2"/>
      <c r="AY27" t="s">
        <v>21</v>
      </c>
      <c r="AZ27">
        <f t="shared" si="51"/>
        <v>74</v>
      </c>
      <c r="BA27">
        <f t="shared" si="52"/>
        <v>86</v>
      </c>
    </row>
    <row r="28" spans="3:55">
      <c r="C28" t="s">
        <v>22</v>
      </c>
      <c r="D28" s="4">
        <f t="shared" si="12"/>
        <v>12</v>
      </c>
      <c r="E28" s="4">
        <f t="shared" si="13"/>
        <v>13</v>
      </c>
      <c r="F28" s="4">
        <f t="shared" si="14"/>
        <v>16</v>
      </c>
      <c r="G28" s="4">
        <f t="shared" si="15"/>
        <v>19</v>
      </c>
      <c r="H28" s="8">
        <f t="shared" si="16"/>
        <v>9</v>
      </c>
      <c r="I28" s="8">
        <f t="shared" si="17"/>
        <v>2</v>
      </c>
      <c r="J28" s="8">
        <f t="shared" si="18"/>
        <v>7</v>
      </c>
      <c r="K28" s="8">
        <f t="shared" si="19"/>
        <v>9</v>
      </c>
      <c r="L28" s="6">
        <f t="shared" si="20"/>
        <v>8</v>
      </c>
      <c r="M28" s="6">
        <f t="shared" si="21"/>
        <v>0</v>
      </c>
      <c r="N28" s="6">
        <f t="shared" si="22"/>
        <v>0</v>
      </c>
      <c r="O28" s="6">
        <f t="shared" si="23"/>
        <v>4</v>
      </c>
      <c r="P28" s="10">
        <f t="shared" si="24"/>
        <v>10</v>
      </c>
      <c r="Q28" s="10">
        <f t="shared" si="7"/>
        <v>6</v>
      </c>
      <c r="R28" s="10">
        <f t="shared" si="7"/>
        <v>13</v>
      </c>
      <c r="S28" s="10">
        <f t="shared" si="7"/>
        <v>12</v>
      </c>
      <c r="T28" s="12">
        <f t="shared" si="25"/>
        <v>3</v>
      </c>
      <c r="U28" s="12">
        <f t="shared" si="26"/>
        <v>4</v>
      </c>
      <c r="V28" s="12">
        <f t="shared" si="27"/>
        <v>6</v>
      </c>
      <c r="W28" s="12">
        <f t="shared" si="28"/>
        <v>4</v>
      </c>
      <c r="X28" s="14">
        <f t="shared" si="29"/>
        <v>13</v>
      </c>
      <c r="Y28" s="14">
        <f t="shared" si="30"/>
        <v>12</v>
      </c>
      <c r="Z28" s="14">
        <f t="shared" si="31"/>
        <v>23</v>
      </c>
      <c r="AA28" s="14">
        <f t="shared" si="32"/>
        <v>17</v>
      </c>
      <c r="AB28" s="2"/>
      <c r="AC28" t="s">
        <v>22</v>
      </c>
      <c r="AD28" s="4">
        <f t="shared" si="33"/>
        <v>28</v>
      </c>
      <c r="AE28" s="4">
        <f t="shared" si="34"/>
        <v>32</v>
      </c>
      <c r="AF28" s="8">
        <f t="shared" si="35"/>
        <v>25</v>
      </c>
      <c r="AG28" s="8">
        <f t="shared" si="36"/>
        <v>21</v>
      </c>
      <c r="AH28" s="6">
        <f t="shared" si="37"/>
        <v>16</v>
      </c>
      <c r="AI28" s="6">
        <f t="shared" si="38"/>
        <v>11</v>
      </c>
      <c r="AJ28" s="10">
        <f t="shared" si="39"/>
        <v>15</v>
      </c>
      <c r="AK28" s="10">
        <f t="shared" si="40"/>
        <v>9</v>
      </c>
      <c r="AL28" s="12">
        <f t="shared" si="41"/>
        <v>8</v>
      </c>
      <c r="AM28" s="12">
        <f t="shared" si="42"/>
        <v>4</v>
      </c>
      <c r="AN28" s="14">
        <f t="shared" si="43"/>
        <v>10</v>
      </c>
      <c r="AO28" s="14">
        <f t="shared" si="44"/>
        <v>10</v>
      </c>
      <c r="AP28" s="2"/>
      <c r="AQ28" t="s">
        <v>22</v>
      </c>
      <c r="AR28" s="2">
        <f t="shared" si="45"/>
        <v>60</v>
      </c>
      <c r="AS28" s="2">
        <f t="shared" si="46"/>
        <v>57</v>
      </c>
      <c r="AT28" s="2">
        <f t="shared" si="47"/>
        <v>46</v>
      </c>
      <c r="AU28" s="2">
        <f t="shared" si="48"/>
        <v>37</v>
      </c>
      <c r="AV28" s="2">
        <f t="shared" si="49"/>
        <v>27</v>
      </c>
      <c r="AW28" s="2">
        <f t="shared" si="50"/>
        <v>26</v>
      </c>
      <c r="AX28" s="2"/>
      <c r="AY28" t="s">
        <v>22</v>
      </c>
      <c r="AZ28">
        <f t="shared" si="51"/>
        <v>102</v>
      </c>
      <c r="BA28">
        <f t="shared" si="52"/>
        <v>87</v>
      </c>
    </row>
    <row r="29" spans="3:55">
      <c r="C29" t="s">
        <v>23</v>
      </c>
      <c r="D29" s="4">
        <f t="shared" si="12"/>
        <v>5</v>
      </c>
      <c r="E29" s="4">
        <f t="shared" si="13"/>
        <v>14</v>
      </c>
      <c r="F29" s="4">
        <f t="shared" si="14"/>
        <v>14</v>
      </c>
      <c r="G29" s="4">
        <f t="shared" si="15"/>
        <v>13</v>
      </c>
      <c r="H29" s="8">
        <f t="shared" si="16"/>
        <v>5</v>
      </c>
      <c r="I29" s="8">
        <f t="shared" si="17"/>
        <v>3</v>
      </c>
      <c r="J29" s="8">
        <f t="shared" si="18"/>
        <v>2</v>
      </c>
      <c r="K29" s="8">
        <f t="shared" si="19"/>
        <v>1</v>
      </c>
      <c r="L29" s="6">
        <f t="shared" si="20"/>
        <v>7</v>
      </c>
      <c r="M29" s="6">
        <f t="shared" si="21"/>
        <v>8</v>
      </c>
      <c r="N29" s="6">
        <f t="shared" si="22"/>
        <v>7</v>
      </c>
      <c r="O29" s="6">
        <f t="shared" si="23"/>
        <v>9</v>
      </c>
      <c r="P29" s="10">
        <f t="shared" si="24"/>
        <v>3</v>
      </c>
      <c r="Q29" s="10">
        <f t="shared" si="7"/>
        <v>12</v>
      </c>
      <c r="R29" s="10">
        <f t="shared" si="7"/>
        <v>18</v>
      </c>
      <c r="S29" s="10">
        <f t="shared" si="7"/>
        <v>13</v>
      </c>
      <c r="T29" s="12">
        <f t="shared" si="25"/>
        <v>10</v>
      </c>
      <c r="U29" s="12">
        <f t="shared" si="26"/>
        <v>8</v>
      </c>
      <c r="V29" s="12">
        <f t="shared" si="27"/>
        <v>3</v>
      </c>
      <c r="W29" s="12">
        <f t="shared" si="28"/>
        <v>14</v>
      </c>
      <c r="X29" s="14">
        <f t="shared" si="29"/>
        <v>10</v>
      </c>
      <c r="Y29" s="14">
        <f t="shared" si="30"/>
        <v>11</v>
      </c>
      <c r="Z29" s="14">
        <f t="shared" si="31"/>
        <v>12</v>
      </c>
      <c r="AA29" s="14">
        <f t="shared" si="32"/>
        <v>7</v>
      </c>
      <c r="AC29" t="s">
        <v>23</v>
      </c>
      <c r="AD29" s="4">
        <f t="shared" si="33"/>
        <v>19</v>
      </c>
      <c r="AE29" s="4">
        <f t="shared" si="34"/>
        <v>27</v>
      </c>
      <c r="AF29" s="8">
        <f t="shared" si="35"/>
        <v>19</v>
      </c>
      <c r="AG29" s="8">
        <f t="shared" si="36"/>
        <v>16</v>
      </c>
      <c r="AH29" s="6">
        <f t="shared" si="37"/>
        <v>7</v>
      </c>
      <c r="AI29" s="6">
        <f t="shared" si="38"/>
        <v>4</v>
      </c>
      <c r="AJ29" s="10">
        <f t="shared" si="39"/>
        <v>9</v>
      </c>
      <c r="AK29" s="10">
        <f t="shared" si="40"/>
        <v>9</v>
      </c>
      <c r="AL29" s="12">
        <f t="shared" si="41"/>
        <v>14</v>
      </c>
      <c r="AM29" s="12">
        <f t="shared" si="42"/>
        <v>17</v>
      </c>
      <c r="AN29" s="14">
        <f t="shared" si="43"/>
        <v>10</v>
      </c>
      <c r="AO29" s="14">
        <f t="shared" si="44"/>
        <v>21</v>
      </c>
      <c r="AQ29" t="s">
        <v>23</v>
      </c>
      <c r="AR29" s="2">
        <f t="shared" si="45"/>
        <v>46</v>
      </c>
      <c r="AS29" s="2">
        <f t="shared" si="46"/>
        <v>46</v>
      </c>
      <c r="AT29" s="2">
        <f t="shared" si="47"/>
        <v>35</v>
      </c>
      <c r="AU29" s="2">
        <f t="shared" si="48"/>
        <v>23</v>
      </c>
      <c r="AV29" s="2">
        <f t="shared" si="49"/>
        <v>11</v>
      </c>
      <c r="AW29" s="2">
        <f t="shared" si="50"/>
        <v>13</v>
      </c>
      <c r="AY29" t="s">
        <v>23</v>
      </c>
      <c r="AZ29">
        <f t="shared" si="51"/>
        <v>78</v>
      </c>
      <c r="BA29">
        <f t="shared" si="52"/>
        <v>94</v>
      </c>
    </row>
    <row r="30" spans="3:55">
      <c r="C30" t="s">
        <v>24</v>
      </c>
      <c r="D30" s="4">
        <f t="shared" si="12"/>
        <v>19</v>
      </c>
      <c r="E30" s="4">
        <f t="shared" si="13"/>
        <v>19</v>
      </c>
      <c r="F30" s="4">
        <f t="shared" si="14"/>
        <v>15</v>
      </c>
      <c r="G30" s="4">
        <f t="shared" si="15"/>
        <v>9</v>
      </c>
      <c r="H30" s="8">
        <f t="shared" si="16"/>
        <v>0</v>
      </c>
      <c r="I30" s="8">
        <f t="shared" si="17"/>
        <v>0</v>
      </c>
      <c r="J30" s="8">
        <f t="shared" si="18"/>
        <v>5</v>
      </c>
      <c r="K30" s="8">
        <f t="shared" si="19"/>
        <v>9</v>
      </c>
      <c r="L30" s="6">
        <f t="shared" si="20"/>
        <v>8</v>
      </c>
      <c r="M30" s="6">
        <f t="shared" si="21"/>
        <v>4</v>
      </c>
      <c r="N30" s="6">
        <f t="shared" si="22"/>
        <v>7</v>
      </c>
      <c r="O30" s="6">
        <f t="shared" si="23"/>
        <v>1</v>
      </c>
      <c r="P30" s="10">
        <f t="shared" si="24"/>
        <v>0</v>
      </c>
      <c r="Q30" s="10">
        <f t="shared" si="7"/>
        <v>10</v>
      </c>
      <c r="R30" s="10">
        <f t="shared" si="7"/>
        <v>12</v>
      </c>
      <c r="S30" s="10">
        <f t="shared" si="7"/>
        <v>11</v>
      </c>
      <c r="T30" s="12">
        <f t="shared" si="25"/>
        <v>11</v>
      </c>
      <c r="U30" s="12">
        <f t="shared" si="26"/>
        <v>13</v>
      </c>
      <c r="V30" s="12">
        <f t="shared" si="27"/>
        <v>10</v>
      </c>
      <c r="W30" s="12">
        <f t="shared" si="28"/>
        <v>11</v>
      </c>
      <c r="X30" s="14">
        <f t="shared" si="29"/>
        <v>7</v>
      </c>
      <c r="Y30" s="14">
        <f t="shared" si="30"/>
        <v>13</v>
      </c>
      <c r="Z30" s="14">
        <f t="shared" si="31"/>
        <v>14</v>
      </c>
      <c r="AA30" s="14">
        <f t="shared" si="32"/>
        <v>19</v>
      </c>
      <c r="AC30" t="s">
        <v>24</v>
      </c>
      <c r="AD30" s="4">
        <f t="shared" si="33"/>
        <v>34</v>
      </c>
      <c r="AE30" s="4">
        <f t="shared" si="34"/>
        <v>28</v>
      </c>
      <c r="AF30" s="8">
        <f t="shared" si="35"/>
        <v>15</v>
      </c>
      <c r="AG30" s="8">
        <f t="shared" si="36"/>
        <v>9</v>
      </c>
      <c r="AH30" s="6">
        <f t="shared" si="37"/>
        <v>5</v>
      </c>
      <c r="AI30" s="6">
        <f t="shared" si="38"/>
        <v>9</v>
      </c>
      <c r="AJ30" s="10">
        <f t="shared" si="39"/>
        <v>13</v>
      </c>
      <c r="AK30" s="10">
        <f t="shared" si="40"/>
        <v>13</v>
      </c>
      <c r="AL30" s="12">
        <f t="shared" si="41"/>
        <v>15</v>
      </c>
      <c r="AM30" s="12">
        <f t="shared" si="42"/>
        <v>5</v>
      </c>
      <c r="AN30" s="14">
        <f t="shared" si="43"/>
        <v>7</v>
      </c>
      <c r="AO30" s="14">
        <f t="shared" si="44"/>
        <v>11</v>
      </c>
      <c r="AQ30" t="s">
        <v>24</v>
      </c>
      <c r="AR30" s="2">
        <f t="shared" si="45"/>
        <v>62</v>
      </c>
      <c r="AS30" s="2">
        <f t="shared" si="46"/>
        <v>43</v>
      </c>
      <c r="AT30" s="2">
        <f t="shared" si="47"/>
        <v>24</v>
      </c>
      <c r="AU30" s="2">
        <f t="shared" si="48"/>
        <v>14</v>
      </c>
      <c r="AV30" s="2">
        <f t="shared" si="49"/>
        <v>14</v>
      </c>
      <c r="AW30" s="2">
        <f t="shared" si="50"/>
        <v>22</v>
      </c>
      <c r="AY30" t="s">
        <v>24</v>
      </c>
      <c r="AZ30">
        <f t="shared" si="51"/>
        <v>89</v>
      </c>
      <c r="BA30">
        <f t="shared" si="52"/>
        <v>75</v>
      </c>
    </row>
    <row r="31" spans="3:55">
      <c r="C31" t="s">
        <v>25</v>
      </c>
      <c r="D31" s="4">
        <f t="shared" si="12"/>
        <v>13</v>
      </c>
      <c r="E31" s="4">
        <f t="shared" si="13"/>
        <v>7</v>
      </c>
      <c r="F31" s="4">
        <f t="shared" si="14"/>
        <v>13</v>
      </c>
      <c r="G31" s="4">
        <f t="shared" si="15"/>
        <v>20</v>
      </c>
      <c r="H31" s="8">
        <f t="shared" si="16"/>
        <v>2</v>
      </c>
      <c r="I31" s="8">
        <f t="shared" si="17"/>
        <v>6</v>
      </c>
      <c r="J31" s="8">
        <f t="shared" si="18"/>
        <v>9</v>
      </c>
      <c r="K31" s="8">
        <f t="shared" si="19"/>
        <v>8</v>
      </c>
      <c r="L31" s="6">
        <f t="shared" si="20"/>
        <v>8</v>
      </c>
      <c r="M31" s="6">
        <f t="shared" si="21"/>
        <v>0</v>
      </c>
      <c r="N31" s="6">
        <f t="shared" si="22"/>
        <v>0</v>
      </c>
      <c r="O31" s="6">
        <f t="shared" si="23"/>
        <v>9</v>
      </c>
      <c r="P31" s="10">
        <f t="shared" si="24"/>
        <v>11</v>
      </c>
      <c r="Q31" s="10">
        <f t="shared" si="7"/>
        <v>6</v>
      </c>
      <c r="R31" s="10">
        <f t="shared" si="7"/>
        <v>11</v>
      </c>
      <c r="S31" s="10">
        <f t="shared" si="7"/>
        <v>6</v>
      </c>
      <c r="T31" s="12">
        <f t="shared" si="25"/>
        <v>13</v>
      </c>
      <c r="U31" s="12">
        <f t="shared" si="26"/>
        <v>7</v>
      </c>
      <c r="V31" s="12">
        <f t="shared" si="27"/>
        <v>12</v>
      </c>
      <c r="W31" s="12">
        <f t="shared" si="28"/>
        <v>15</v>
      </c>
      <c r="X31" s="14">
        <f t="shared" si="29"/>
        <v>11</v>
      </c>
      <c r="Y31" s="14">
        <f t="shared" si="30"/>
        <v>15</v>
      </c>
      <c r="Z31" s="14">
        <f t="shared" si="31"/>
        <v>17</v>
      </c>
      <c r="AA31" s="14">
        <f t="shared" si="32"/>
        <v>16</v>
      </c>
      <c r="AC31" t="s">
        <v>25</v>
      </c>
      <c r="AD31" s="4">
        <f t="shared" si="33"/>
        <v>26</v>
      </c>
      <c r="AE31" s="4">
        <f t="shared" si="34"/>
        <v>27</v>
      </c>
      <c r="AF31" s="8">
        <f t="shared" si="35"/>
        <v>15</v>
      </c>
      <c r="AG31" s="8">
        <f t="shared" si="36"/>
        <v>26</v>
      </c>
      <c r="AH31" s="6">
        <f t="shared" si="37"/>
        <v>11</v>
      </c>
      <c r="AI31" s="6">
        <f t="shared" si="38"/>
        <v>14</v>
      </c>
      <c r="AJ31" s="10">
        <f t="shared" si="39"/>
        <v>17</v>
      </c>
      <c r="AK31" s="10">
        <f t="shared" si="40"/>
        <v>8</v>
      </c>
      <c r="AL31" s="12">
        <f t="shared" si="41"/>
        <v>8</v>
      </c>
      <c r="AM31" s="12">
        <f t="shared" si="42"/>
        <v>9</v>
      </c>
      <c r="AN31" s="14">
        <f t="shared" si="43"/>
        <v>11</v>
      </c>
      <c r="AO31" s="14">
        <f t="shared" si="44"/>
        <v>15</v>
      </c>
      <c r="AQ31" t="s">
        <v>25</v>
      </c>
      <c r="AR31" s="2">
        <f t="shared" si="45"/>
        <v>53</v>
      </c>
      <c r="AS31" s="2">
        <f t="shared" si="46"/>
        <v>42</v>
      </c>
      <c r="AT31" s="2">
        <f t="shared" si="47"/>
        <v>41</v>
      </c>
      <c r="AU31" s="2">
        <f t="shared" si="48"/>
        <v>37</v>
      </c>
      <c r="AV31" s="2">
        <f t="shared" si="49"/>
        <v>25</v>
      </c>
      <c r="AW31" s="2">
        <f t="shared" si="50"/>
        <v>31</v>
      </c>
      <c r="AY31" t="s">
        <v>25</v>
      </c>
      <c r="AZ31">
        <f t="shared" si="51"/>
        <v>88</v>
      </c>
      <c r="BA31">
        <f t="shared" si="52"/>
        <v>99</v>
      </c>
    </row>
    <row r="32" spans="3:55">
      <c r="C32" t="s">
        <v>26</v>
      </c>
      <c r="D32" s="4">
        <f t="shared" si="12"/>
        <v>18</v>
      </c>
      <c r="E32" s="4">
        <f t="shared" si="13"/>
        <v>19</v>
      </c>
      <c r="F32" s="4">
        <f t="shared" si="14"/>
        <v>21</v>
      </c>
      <c r="G32" s="4">
        <f t="shared" si="15"/>
        <v>11</v>
      </c>
      <c r="H32" s="8">
        <f t="shared" si="16"/>
        <v>6</v>
      </c>
      <c r="I32" s="8">
        <f t="shared" si="17"/>
        <v>4</v>
      </c>
      <c r="J32" s="8">
        <f t="shared" si="18"/>
        <v>2</v>
      </c>
      <c r="K32" s="8">
        <f t="shared" si="19"/>
        <v>0</v>
      </c>
      <c r="L32" s="6">
        <f t="shared" si="20"/>
        <v>7</v>
      </c>
      <c r="M32" s="6">
        <f t="shared" si="21"/>
        <v>8</v>
      </c>
      <c r="N32" s="6">
        <f t="shared" si="22"/>
        <v>0</v>
      </c>
      <c r="O32" s="6">
        <f t="shared" si="23"/>
        <v>3</v>
      </c>
      <c r="P32" s="10">
        <f t="shared" si="24"/>
        <v>1</v>
      </c>
      <c r="Q32" s="10">
        <f t="shared" si="7"/>
        <v>13</v>
      </c>
      <c r="R32" s="10">
        <f t="shared" si="7"/>
        <v>2</v>
      </c>
      <c r="S32" s="10">
        <f t="shared" si="7"/>
        <v>9</v>
      </c>
      <c r="T32" s="12">
        <f t="shared" si="25"/>
        <v>9</v>
      </c>
      <c r="U32" s="12">
        <f t="shared" si="26"/>
        <v>9</v>
      </c>
      <c r="V32" s="12">
        <f t="shared" si="27"/>
        <v>5</v>
      </c>
      <c r="W32" s="12">
        <f t="shared" si="28"/>
        <v>5</v>
      </c>
      <c r="X32" s="14">
        <f t="shared" si="29"/>
        <v>12</v>
      </c>
      <c r="Y32" s="14">
        <f t="shared" si="30"/>
        <v>14</v>
      </c>
      <c r="Z32" s="14">
        <f t="shared" si="31"/>
        <v>2</v>
      </c>
      <c r="AA32" s="14">
        <f t="shared" si="32"/>
        <v>16</v>
      </c>
      <c r="AC32" t="s">
        <v>26</v>
      </c>
      <c r="AD32" s="4">
        <f t="shared" si="33"/>
        <v>39</v>
      </c>
      <c r="AE32" s="4">
        <f t="shared" si="34"/>
        <v>30</v>
      </c>
      <c r="AF32" s="8">
        <f t="shared" si="35"/>
        <v>27</v>
      </c>
      <c r="AG32" s="8">
        <f t="shared" si="36"/>
        <v>15</v>
      </c>
      <c r="AH32" s="6">
        <f t="shared" si="37"/>
        <v>8</v>
      </c>
      <c r="AI32" s="6">
        <f t="shared" si="38"/>
        <v>4</v>
      </c>
      <c r="AJ32" s="10">
        <f t="shared" si="39"/>
        <v>9</v>
      </c>
      <c r="AK32" s="10">
        <f t="shared" si="40"/>
        <v>8</v>
      </c>
      <c r="AL32" s="12">
        <f t="shared" si="41"/>
        <v>7</v>
      </c>
      <c r="AM32" s="12">
        <f t="shared" si="42"/>
        <v>11</v>
      </c>
      <c r="AN32" s="14">
        <f t="shared" si="43"/>
        <v>1</v>
      </c>
      <c r="AO32" s="14">
        <f t="shared" si="44"/>
        <v>16</v>
      </c>
      <c r="AQ32" t="s">
        <v>26</v>
      </c>
      <c r="AR32" s="2">
        <f t="shared" si="45"/>
        <v>69</v>
      </c>
      <c r="AS32" s="2">
        <f t="shared" si="46"/>
        <v>57</v>
      </c>
      <c r="AT32" s="2">
        <f t="shared" si="47"/>
        <v>42</v>
      </c>
      <c r="AU32" s="2">
        <f t="shared" si="48"/>
        <v>23</v>
      </c>
      <c r="AV32" s="2">
        <f t="shared" si="49"/>
        <v>12</v>
      </c>
      <c r="AW32" s="2">
        <f t="shared" si="50"/>
        <v>13</v>
      </c>
      <c r="AY32" t="s">
        <v>26</v>
      </c>
      <c r="AZ32">
        <f t="shared" si="51"/>
        <v>91</v>
      </c>
      <c r="BA32">
        <f t="shared" si="52"/>
        <v>84</v>
      </c>
    </row>
    <row r="35" spans="43:49">
      <c r="AR35" t="s">
        <v>39</v>
      </c>
      <c r="AS35" t="s">
        <v>40</v>
      </c>
      <c r="AT35" t="s">
        <v>41</v>
      </c>
      <c r="AU35" t="s">
        <v>42</v>
      </c>
      <c r="AV35" t="s">
        <v>43</v>
      </c>
      <c r="AW35" t="s">
        <v>44</v>
      </c>
    </row>
    <row r="36" spans="43:49">
      <c r="AQ36" t="s">
        <v>17</v>
      </c>
      <c r="AR36">
        <v>8</v>
      </c>
      <c r="AS36">
        <v>6</v>
      </c>
      <c r="AT36">
        <v>2</v>
      </c>
      <c r="AU36">
        <v>1</v>
      </c>
      <c r="AV36">
        <v>1</v>
      </c>
      <c r="AW36">
        <v>12</v>
      </c>
    </row>
    <row r="37" spans="43:49">
      <c r="AQ37" t="s">
        <v>18</v>
      </c>
      <c r="AR37">
        <v>7</v>
      </c>
      <c r="AS37">
        <v>7</v>
      </c>
      <c r="AT37">
        <v>2</v>
      </c>
      <c r="AU37">
        <v>4</v>
      </c>
      <c r="AV37">
        <v>3</v>
      </c>
      <c r="AW37">
        <v>4</v>
      </c>
    </row>
    <row r="38" spans="43:49">
      <c r="AQ38" t="s">
        <v>19</v>
      </c>
      <c r="AR38">
        <v>6</v>
      </c>
      <c r="AS38">
        <v>6</v>
      </c>
      <c r="AT38">
        <v>3</v>
      </c>
      <c r="AU38">
        <v>0</v>
      </c>
      <c r="AV38">
        <v>2</v>
      </c>
      <c r="AW38">
        <v>6</v>
      </c>
    </row>
    <row r="39" spans="43:49">
      <c r="AQ39" t="s">
        <v>20</v>
      </c>
      <c r="AR39">
        <v>6</v>
      </c>
      <c r="AS39">
        <v>11</v>
      </c>
      <c r="AT39">
        <v>5</v>
      </c>
      <c r="AU39">
        <v>0</v>
      </c>
      <c r="AV39">
        <v>1</v>
      </c>
      <c r="AW39">
        <v>6</v>
      </c>
    </row>
    <row r="40" spans="43:49">
      <c r="AQ40" t="s">
        <v>21</v>
      </c>
      <c r="AR40">
        <v>12</v>
      </c>
      <c r="AS40">
        <v>2</v>
      </c>
      <c r="AT40">
        <v>2</v>
      </c>
      <c r="AU40">
        <v>8</v>
      </c>
      <c r="AV40">
        <v>2</v>
      </c>
      <c r="AW40">
        <v>9</v>
      </c>
    </row>
    <row r="41" spans="43:49">
      <c r="AQ41" t="s">
        <v>22</v>
      </c>
      <c r="AR41">
        <v>4</v>
      </c>
      <c r="AS41">
        <v>1</v>
      </c>
      <c r="AT41">
        <v>3</v>
      </c>
      <c r="AU41">
        <v>5</v>
      </c>
      <c r="AV41">
        <v>1</v>
      </c>
      <c r="AW41">
        <v>6</v>
      </c>
    </row>
    <row r="42" spans="43:49">
      <c r="AQ42" t="s">
        <v>23</v>
      </c>
      <c r="AR42">
        <v>4</v>
      </c>
      <c r="AS42">
        <v>2</v>
      </c>
      <c r="AT42">
        <v>1</v>
      </c>
      <c r="AU42">
        <v>2</v>
      </c>
      <c r="AV42">
        <v>2</v>
      </c>
      <c r="AW42">
        <v>13</v>
      </c>
    </row>
    <row r="43" spans="43:49">
      <c r="AQ43" t="s">
        <v>24</v>
      </c>
      <c r="AR43">
        <v>7</v>
      </c>
      <c r="AS43">
        <v>4</v>
      </c>
      <c r="AT43">
        <v>3</v>
      </c>
      <c r="AU43">
        <v>7</v>
      </c>
      <c r="AV43">
        <v>1</v>
      </c>
      <c r="AW43">
        <v>7</v>
      </c>
    </row>
    <row r="44" spans="43:49">
      <c r="AQ44" t="s">
        <v>25</v>
      </c>
      <c r="AR44">
        <v>4</v>
      </c>
      <c r="AS44">
        <v>9</v>
      </c>
      <c r="AT44">
        <v>4</v>
      </c>
      <c r="AU44">
        <v>4</v>
      </c>
      <c r="AV44">
        <v>6</v>
      </c>
      <c r="AW44">
        <v>7</v>
      </c>
    </row>
    <row r="45" spans="43:49">
      <c r="AQ45" t="s">
        <v>26</v>
      </c>
      <c r="AR45">
        <v>6</v>
      </c>
      <c r="AS45">
        <v>7</v>
      </c>
      <c r="AT45">
        <v>8</v>
      </c>
      <c r="AU45">
        <v>4</v>
      </c>
      <c r="AV45">
        <v>3</v>
      </c>
      <c r="AW45">
        <v>13</v>
      </c>
    </row>
    <row r="83" spans="5:17">
      <c r="E83" s="21" t="s">
        <v>46</v>
      </c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</row>
    <row r="84" spans="5:17">
      <c r="F84">
        <v>1</v>
      </c>
      <c r="G84">
        <v>2</v>
      </c>
      <c r="H84">
        <v>3</v>
      </c>
      <c r="I84">
        <v>4</v>
      </c>
      <c r="J84">
        <v>5</v>
      </c>
      <c r="K84">
        <v>6</v>
      </c>
      <c r="L84">
        <v>7</v>
      </c>
      <c r="M84">
        <v>8</v>
      </c>
      <c r="N84">
        <v>9</v>
      </c>
      <c r="O84">
        <v>10</v>
      </c>
      <c r="P84">
        <v>11</v>
      </c>
      <c r="Q84">
        <v>12</v>
      </c>
    </row>
    <row r="85" spans="5:17">
      <c r="E85" t="s">
        <v>45</v>
      </c>
      <c r="F85">
        <v>4</v>
      </c>
      <c r="G85">
        <v>5</v>
      </c>
      <c r="H85">
        <v>1</v>
      </c>
      <c r="I85">
        <v>6</v>
      </c>
      <c r="J85">
        <v>8</v>
      </c>
      <c r="K85">
        <v>10</v>
      </c>
      <c r="L85">
        <v>12</v>
      </c>
      <c r="M85">
        <v>4</v>
      </c>
      <c r="N85">
        <v>7</v>
      </c>
      <c r="O85">
        <v>8</v>
      </c>
      <c r="P85">
        <v>2</v>
      </c>
      <c r="Q85">
        <v>6</v>
      </c>
    </row>
  </sheetData>
  <mergeCells count="64">
    <mergeCell ref="X4:AA4"/>
    <mergeCell ref="D4:G4"/>
    <mergeCell ref="H4:K4"/>
    <mergeCell ref="L4:O4"/>
    <mergeCell ref="P4:S4"/>
    <mergeCell ref="T4:W4"/>
    <mergeCell ref="AZ4:BC4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AB4:AE4"/>
    <mergeCell ref="AF4:AI4"/>
    <mergeCell ref="AJ4:AM4"/>
    <mergeCell ref="AN4:AQ4"/>
    <mergeCell ref="AR4:AU4"/>
    <mergeCell ref="AV4:AY4"/>
    <mergeCell ref="AX5:AY5"/>
    <mergeCell ref="AZ5:BA5"/>
    <mergeCell ref="BB5:BC5"/>
    <mergeCell ref="D21:E21"/>
    <mergeCell ref="F21:G21"/>
    <mergeCell ref="D20:G20"/>
    <mergeCell ref="H20:K20"/>
    <mergeCell ref="H21:I21"/>
    <mergeCell ref="J21:K21"/>
    <mergeCell ref="AR5:AS5"/>
    <mergeCell ref="V5:W5"/>
    <mergeCell ref="X5:Y5"/>
    <mergeCell ref="Z5:AA5"/>
    <mergeCell ref="AB5:AC5"/>
    <mergeCell ref="AD5:AE5"/>
    <mergeCell ref="AF5:AG5"/>
    <mergeCell ref="P20:S20"/>
    <mergeCell ref="P21:Q21"/>
    <mergeCell ref="R21:S21"/>
    <mergeCell ref="AT5:AU5"/>
    <mergeCell ref="AV5:AW5"/>
    <mergeCell ref="AH5:AI5"/>
    <mergeCell ref="AJ5:AK5"/>
    <mergeCell ref="AL5:AM5"/>
    <mergeCell ref="AN5:AO5"/>
    <mergeCell ref="AP5:AQ5"/>
    <mergeCell ref="E83:Q83"/>
    <mergeCell ref="AN21:AO21"/>
    <mergeCell ref="T20:W20"/>
    <mergeCell ref="T21:U21"/>
    <mergeCell ref="V21:W21"/>
    <mergeCell ref="X20:AA20"/>
    <mergeCell ref="X21:Y21"/>
    <mergeCell ref="Z21:AA21"/>
    <mergeCell ref="AD21:AE21"/>
    <mergeCell ref="AF21:AG21"/>
    <mergeCell ref="AH21:AI21"/>
    <mergeCell ref="AJ21:AK21"/>
    <mergeCell ref="AL21:AM21"/>
    <mergeCell ref="L20:O20"/>
    <mergeCell ref="L21:M21"/>
    <mergeCell ref="N21:O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7"/>
  <sheetViews>
    <sheetView tabSelected="1" workbookViewId="0">
      <selection activeCell="G11" sqref="G11"/>
    </sheetView>
  </sheetViews>
  <sheetFormatPr defaultRowHeight="15"/>
  <cols>
    <col min="2" max="5" width="16" customWidth="1"/>
  </cols>
  <sheetData>
    <row r="1" spans="1:5">
      <c r="A1" s="39" t="s">
        <v>47</v>
      </c>
      <c r="B1" s="39"/>
      <c r="C1" s="39"/>
      <c r="D1" s="39"/>
      <c r="E1" s="39"/>
    </row>
    <row r="2" spans="1:5">
      <c r="A2" s="39" t="s">
        <v>48</v>
      </c>
      <c r="B2" s="39"/>
      <c r="C2" s="39"/>
      <c r="D2" s="39"/>
      <c r="E2" s="39"/>
    </row>
    <row r="3" spans="1:5">
      <c r="A3" s="39" t="s">
        <v>49</v>
      </c>
      <c r="B3" s="39">
        <v>5213100129</v>
      </c>
      <c r="C3" s="39">
        <v>5213100140</v>
      </c>
      <c r="D3" s="39">
        <v>5212100084</v>
      </c>
      <c r="E3" s="39"/>
    </row>
    <row r="4" spans="1:5">
      <c r="A4" s="39"/>
      <c r="B4" s="39"/>
      <c r="C4" s="39"/>
      <c r="D4" s="39"/>
      <c r="E4" s="39"/>
    </row>
    <row r="5" spans="1:5">
      <c r="A5" s="39" t="s">
        <v>50</v>
      </c>
      <c r="B5" s="39"/>
      <c r="C5" s="39"/>
      <c r="D5" s="39"/>
      <c r="E5" s="39"/>
    </row>
    <row r="6" spans="1:5">
      <c r="A6" s="39" t="s">
        <v>51</v>
      </c>
      <c r="B6" s="39"/>
      <c r="C6" s="39"/>
      <c r="D6" s="39"/>
      <c r="E6" s="39"/>
    </row>
    <row r="7" spans="1:5">
      <c r="A7" s="39" t="s">
        <v>49</v>
      </c>
      <c r="B7" s="39">
        <v>5213100193</v>
      </c>
      <c r="C7" s="39">
        <v>5213100154</v>
      </c>
      <c r="D7" s="39">
        <v>5213100100</v>
      </c>
      <c r="E7" s="39"/>
    </row>
    <row r="8" spans="1:5">
      <c r="A8" s="39"/>
      <c r="B8" s="39"/>
      <c r="C8" s="39"/>
      <c r="D8" s="39"/>
      <c r="E8" s="39"/>
    </row>
    <row r="9" spans="1:5">
      <c r="A9" s="39"/>
      <c r="B9" s="39"/>
      <c r="C9" s="39"/>
      <c r="D9" s="39"/>
      <c r="E9" s="39"/>
    </row>
    <row r="10" spans="1:5">
      <c r="A10" s="39" t="s">
        <v>52</v>
      </c>
      <c r="B10" s="39"/>
      <c r="C10" s="39"/>
      <c r="D10" s="39"/>
      <c r="E10" s="39"/>
    </row>
    <row r="11" spans="1:5">
      <c r="A11" s="39" t="s">
        <v>53</v>
      </c>
      <c r="B11" s="39"/>
      <c r="C11" s="39"/>
      <c r="D11" s="39"/>
      <c r="E11" s="39"/>
    </row>
    <row r="12" spans="1:5">
      <c r="A12" s="39" t="s">
        <v>49</v>
      </c>
      <c r="B12" s="39">
        <v>5213100180</v>
      </c>
      <c r="C12" s="39">
        <v>5213100179</v>
      </c>
      <c r="D12" s="39">
        <v>5213100139</v>
      </c>
      <c r="E12" s="39">
        <v>5213100117</v>
      </c>
    </row>
    <row r="13" spans="1:5">
      <c r="A13" s="39"/>
      <c r="B13" s="39"/>
      <c r="C13" s="39"/>
      <c r="D13" s="39"/>
      <c r="E13" s="39"/>
    </row>
    <row r="14" spans="1:5">
      <c r="A14" s="39"/>
      <c r="B14" s="39"/>
      <c r="C14" s="39"/>
      <c r="D14" s="39"/>
      <c r="E14" s="39"/>
    </row>
    <row r="15" spans="1:5">
      <c r="A15" s="39" t="s">
        <v>54</v>
      </c>
      <c r="B15" s="39"/>
      <c r="C15" s="39"/>
      <c r="D15" s="39"/>
      <c r="E15" s="39"/>
    </row>
    <row r="16" spans="1:5">
      <c r="A16" s="39" t="s">
        <v>55</v>
      </c>
      <c r="B16" s="39"/>
      <c r="C16" s="39"/>
      <c r="D16" s="39"/>
      <c r="E16" s="39"/>
    </row>
    <row r="17" spans="1:5">
      <c r="A17" s="39" t="s">
        <v>49</v>
      </c>
      <c r="B17" s="39">
        <v>5212100001</v>
      </c>
      <c r="C17" s="39">
        <v>5213100039</v>
      </c>
      <c r="D17" s="39">
        <v>5213100101</v>
      </c>
      <c r="E17" s="39">
        <v>5213100028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Chart dan  Map</vt:lpstr>
      <vt:lpstr>PEMBAGIAN TUGAS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Ryco</dc:creator>
  <cp:lastModifiedBy>oracle</cp:lastModifiedBy>
  <dcterms:created xsi:type="dcterms:W3CDTF">2015-12-03T12:56:59Z</dcterms:created>
  <dcterms:modified xsi:type="dcterms:W3CDTF">2015-12-11T04:15:19Z</dcterms:modified>
</cp:coreProperties>
</file>