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84482f117619d7/Desktop/Proj/"/>
    </mc:Choice>
  </mc:AlternateContent>
  <xr:revisionPtr revIDLastSave="0" documentId="8_{7E8618DF-2283-4B8B-8883-0E5C814D221D}" xr6:coauthVersionLast="47" xr6:coauthVersionMax="47" xr10:uidLastSave="{00000000-0000-0000-0000-000000000000}"/>
  <bookViews>
    <workbookView xWindow="-108" yWindow="-108" windowWidth="23256" windowHeight="12456" activeTab="2" xr2:uid="{E67EAE60-E804-4B58-8FB8-1EED14E15381}"/>
  </bookViews>
  <sheets>
    <sheet name="TOTAL EMP LIST" sheetId="1" r:id="rId1"/>
    <sheet name="VLookup" sheetId="2" r:id="rId2"/>
    <sheet name="HLookup" sheetId="3" r:id="rId3"/>
  </sheets>
  <externalReferences>
    <externalReference r:id="rId4"/>
    <externalReference r:id="rId5"/>
  </externalReferences>
  <definedNames>
    <definedName name="Target" localSheetId="2">'[1]IF Function'!$I$2</definedName>
    <definedName name="Target" localSheetId="0">'[1]IF Function'!$I$2</definedName>
    <definedName name="Target">'[2]IF,AND,NESTED'!$I$1</definedName>
    <definedName name="Week1">'[2]IF,AND,NESTED'!$B$4:$B$8</definedName>
    <definedName name="Week2">'[2]IF,AND,NESTED'!$C$4:$C$8</definedName>
    <definedName name="Week3">'[2]IF,AND,NESTED'!$D$4:$D$8</definedName>
    <definedName name="Week4">'[2]IF,AND,NESTED'!$E$4:$E$8</definedName>
    <definedName name="Weekly_Total">[2]INDIRECT!#REF!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K4" i="2"/>
  <c r="K5" i="2"/>
  <c r="K6" i="2"/>
  <c r="K7" i="2"/>
  <c r="K8" i="2"/>
  <c r="K9" i="2"/>
  <c r="K10" i="2"/>
  <c r="J4" i="2"/>
  <c r="J5" i="2"/>
  <c r="J6" i="2"/>
  <c r="J7" i="2"/>
  <c r="J8" i="2"/>
  <c r="J9" i="2"/>
  <c r="J10" i="2"/>
  <c r="J3" i="2"/>
  <c r="K3" i="2"/>
  <c r="L3" i="2"/>
  <c r="I4" i="2"/>
  <c r="I5" i="2"/>
  <c r="I6" i="2"/>
  <c r="I7" i="2"/>
  <c r="I8" i="2"/>
  <c r="I9" i="2"/>
  <c r="I10" i="2"/>
  <c r="I3" i="2"/>
  <c r="E4" i="2"/>
  <c r="E5" i="2"/>
  <c r="E6" i="2"/>
  <c r="E7" i="2"/>
  <c r="E8" i="2"/>
  <c r="E9" i="2"/>
  <c r="E10" i="2"/>
  <c r="E11" i="2"/>
  <c r="E3" i="2"/>
  <c r="D4" i="2"/>
  <c r="D5" i="2"/>
  <c r="D6" i="2"/>
  <c r="D7" i="2"/>
  <c r="D8" i="2"/>
  <c r="O3" i="2" s="1"/>
  <c r="D9" i="2"/>
  <c r="D10" i="2"/>
  <c r="D11" i="2"/>
  <c r="C4" i="2"/>
  <c r="C5" i="2"/>
  <c r="C6" i="2"/>
  <c r="C7" i="2"/>
  <c r="C8" i="2"/>
  <c r="C9" i="2"/>
  <c r="C10" i="2"/>
  <c r="C11" i="2"/>
  <c r="D3" i="2"/>
  <c r="C3" i="2"/>
  <c r="B4" i="2"/>
  <c r="B5" i="2"/>
  <c r="B6" i="2"/>
  <c r="B7" i="2"/>
  <c r="B8" i="2"/>
  <c r="B9" i="2"/>
  <c r="B10" i="2"/>
  <c r="B11" i="2"/>
  <c r="B3" i="2"/>
  <c r="B14" i="3"/>
  <c r="B13" i="3"/>
  <c r="B12" i="3"/>
  <c r="P3" i="2"/>
</calcChain>
</file>

<file path=xl/sharedStrings.xml><?xml version="1.0" encoding="utf-8"?>
<sst xmlns="http://schemas.openxmlformats.org/spreadsheetml/2006/main" count="188" uniqueCount="109">
  <si>
    <t>Emp ID</t>
  </si>
  <si>
    <t>Last Name</t>
  </si>
  <si>
    <t>First Name</t>
  </si>
  <si>
    <t>Dept</t>
  </si>
  <si>
    <t>Phone Ext</t>
  </si>
  <si>
    <t>Location</t>
  </si>
  <si>
    <t>Hire Date</t>
  </si>
  <si>
    <t>Salary</t>
  </si>
  <si>
    <t>Kumar</t>
  </si>
  <si>
    <t>Akshay</t>
  </si>
  <si>
    <t>AT</t>
  </si>
  <si>
    <t>Building 1</t>
  </si>
  <si>
    <t>D'souza</t>
  </si>
  <si>
    <t>Joe</t>
  </si>
  <si>
    <t>Ranaut</t>
  </si>
  <si>
    <t>Raj</t>
  </si>
  <si>
    <t>Abraham</t>
  </si>
  <si>
    <t>David</t>
  </si>
  <si>
    <t>AD</t>
  </si>
  <si>
    <t>Building 2</t>
  </si>
  <si>
    <t>Khan</t>
  </si>
  <si>
    <t>Ismail</t>
  </si>
  <si>
    <t>AC</t>
  </si>
  <si>
    <t>Mishra</t>
  </si>
  <si>
    <t>Geeta</t>
  </si>
  <si>
    <t>Maurya</t>
  </si>
  <si>
    <t>Anand</t>
  </si>
  <si>
    <t>HR</t>
  </si>
  <si>
    <t>Building 3</t>
  </si>
  <si>
    <t>Tiwary</t>
  </si>
  <si>
    <t>Shakti</t>
  </si>
  <si>
    <t>MK</t>
  </si>
  <si>
    <t>Lawrence</t>
  </si>
  <si>
    <t>Linda</t>
  </si>
  <si>
    <t>Cooper</t>
  </si>
  <si>
    <t>Bradley</t>
  </si>
  <si>
    <t>Smith</t>
  </si>
  <si>
    <t>Sandrae</t>
  </si>
  <si>
    <t>MF</t>
  </si>
  <si>
    <t>Bravo</t>
  </si>
  <si>
    <t>Randy</t>
  </si>
  <si>
    <t>Kohli</t>
  </si>
  <si>
    <t>Anuj</t>
  </si>
  <si>
    <t>Upadhyay</t>
  </si>
  <si>
    <t>Mohit</t>
  </si>
  <si>
    <t>Abdul</t>
  </si>
  <si>
    <t>Faheem</t>
  </si>
  <si>
    <t>Wu</t>
  </si>
  <si>
    <t>Tammy</t>
  </si>
  <si>
    <t>Kegler</t>
  </si>
  <si>
    <t>Pam</t>
  </si>
  <si>
    <t>Bell</t>
  </si>
  <si>
    <t>Tom</t>
  </si>
  <si>
    <t>Kellerman</t>
  </si>
  <si>
    <t>Tommie</t>
  </si>
  <si>
    <t>Winslet</t>
  </si>
  <si>
    <t>Tony</t>
  </si>
  <si>
    <t>Dixon-Waite</t>
  </si>
  <si>
    <t>Sherrie</t>
  </si>
  <si>
    <t>Ridge</t>
  </si>
  <si>
    <t>Frank</t>
  </si>
  <si>
    <t>Franklin</t>
  </si>
  <si>
    <t>Janet</t>
  </si>
  <si>
    <t>Corwick</t>
  </si>
  <si>
    <t>Isolde</t>
  </si>
  <si>
    <t>Chang</t>
  </si>
  <si>
    <t>Mark</t>
  </si>
  <si>
    <t>Mivelli</t>
  </si>
  <si>
    <t>Melia</t>
  </si>
  <si>
    <t>Atherly</t>
  </si>
  <si>
    <t>Eileen</t>
  </si>
  <si>
    <t>Al-Sabah</t>
  </si>
  <si>
    <t>Daoud</t>
  </si>
  <si>
    <t>Zostoc</t>
  </si>
  <si>
    <t>Melissa</t>
  </si>
  <si>
    <t>Mueller</t>
  </si>
  <si>
    <t>Ursula</t>
  </si>
  <si>
    <t>Fontaine</t>
  </si>
  <si>
    <t>Jean</t>
  </si>
  <si>
    <t>Walsh</t>
  </si>
  <si>
    <t>Rob</t>
  </si>
  <si>
    <t>Symonds</t>
  </si>
  <si>
    <t>Larry</t>
  </si>
  <si>
    <t>Andrews</t>
  </si>
  <si>
    <t>Jud</t>
  </si>
  <si>
    <t>Jonas</t>
  </si>
  <si>
    <t>Jessica</t>
  </si>
  <si>
    <t>Brwyne</t>
  </si>
  <si>
    <t>Maria</t>
  </si>
  <si>
    <t>Barton</t>
  </si>
  <si>
    <t>Katherine</t>
  </si>
  <si>
    <t>Using INDEXING AND MATCHING</t>
  </si>
  <si>
    <t>Product Code:</t>
  </si>
  <si>
    <t>AW130</t>
  </si>
  <si>
    <t>AW150</t>
  </si>
  <si>
    <t>AW200</t>
  </si>
  <si>
    <t>AW240</t>
  </si>
  <si>
    <t>AW260</t>
  </si>
  <si>
    <t>AW300</t>
  </si>
  <si>
    <t>Inventory Status Check</t>
  </si>
  <si>
    <t>Warehouse 1</t>
  </si>
  <si>
    <t>Enter Product Code Here:</t>
  </si>
  <si>
    <t>Warehouse 2</t>
  </si>
  <si>
    <t>Warehouse 3</t>
  </si>
  <si>
    <t>Warehouse 1 Inventory:</t>
  </si>
  <si>
    <t>Warehouse 2 Inventory:</t>
  </si>
  <si>
    <t>Warehouse 3 Inventory:</t>
  </si>
  <si>
    <t>VLOOKUP with Data Validation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</si>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</sst>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₹&quot;\ #,##0.00"/>
    <numFmt numFmtId="165" formatCode="dd\-mmm\-yy"/>
    <numFmt numFmtId="166" formatCode="_(&quot;$&quot;* #,##0.00_);_(&quot;$&quot;* \(#,##0.00\);_(&quot;$&quot;* &quot;-&quot;??_);_(@_)"/>
    <numFmt numFmtId="167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6" fontId="4" fillId="0" borderId="0" applyFont="0" applyFill="0" applyBorder="0" applyAlignment="0" applyProtection="0"/>
    <xf numFmtId="0" fontId="4" fillId="0" borderId="0"/>
  </cellStyleXfs>
  <cellXfs count="3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center"/>
    </xf>
    <xf numFmtId="165" fontId="2" fillId="0" borderId="2" xfId="1" applyNumberFormat="1" applyBorder="1" applyAlignment="1">
      <alignment horizontal="center" vertical="center"/>
    </xf>
    <xf numFmtId="164" fontId="4" fillId="0" borderId="2" xfId="2" applyNumberFormat="1" applyFont="1" applyBorder="1" applyAlignment="1"/>
    <xf numFmtId="165" fontId="2" fillId="0" borderId="3" xfId="1" applyNumberFormat="1" applyBorder="1" applyAlignment="1">
      <alignment horizontal="center" vertical="center" wrapText="1"/>
    </xf>
    <xf numFmtId="164" fontId="4" fillId="0" borderId="0" xfId="2" applyNumberFormat="1" applyFont="1"/>
    <xf numFmtId="165" fontId="2" fillId="0" borderId="4" xfId="1" applyNumberForma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5" xfId="0" applyBorder="1" applyAlignment="1">
      <alignment horizont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2" xfId="0" applyBorder="1"/>
    <xf numFmtId="167" fontId="0" fillId="0" borderId="2" xfId="0" applyNumberFormat="1" applyBorder="1"/>
    <xf numFmtId="0" fontId="0" fillId="0" borderId="2" xfId="0" applyBorder="1" applyAlignment="1">
      <alignment horizontal="right"/>
    </xf>
    <xf numFmtId="0" fontId="5" fillId="2" borderId="2" xfId="3" applyFont="1" applyFill="1" applyBorder="1"/>
    <xf numFmtId="0" fontId="5" fillId="2" borderId="2" xfId="3" applyFont="1" applyFill="1" applyBorder="1" applyAlignment="1">
      <alignment horizontal="center"/>
    </xf>
    <xf numFmtId="0" fontId="6" fillId="2" borderId="6" xfId="3" applyFont="1" applyFill="1" applyBorder="1" applyAlignment="1">
      <alignment horizontal="center" vertical="center"/>
    </xf>
    <xf numFmtId="0" fontId="6" fillId="2" borderId="7" xfId="3" applyFont="1" applyFill="1" applyBorder="1" applyAlignment="1">
      <alignment horizontal="center" vertical="center"/>
    </xf>
    <xf numFmtId="0" fontId="7" fillId="3" borderId="2" xfId="3" applyFont="1" applyFill="1" applyBorder="1" applyAlignment="1">
      <alignment horizontal="right"/>
    </xf>
    <xf numFmtId="0" fontId="4" fillId="0" borderId="2" xfId="3" applyBorder="1" applyAlignment="1">
      <alignment horizontal="center"/>
    </xf>
    <xf numFmtId="0" fontId="8" fillId="3" borderId="8" xfId="3" applyFont="1" applyFill="1" applyBorder="1" applyAlignment="1">
      <alignment horizontal="right"/>
    </xf>
    <xf numFmtId="0" fontId="4" fillId="0" borderId="9" xfId="3" applyBorder="1" applyAlignment="1">
      <alignment horizontal="right"/>
    </xf>
    <xf numFmtId="0" fontId="0" fillId="0" borderId="10" xfId="0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7" fillId="3" borderId="8" xfId="3" applyFont="1" applyFill="1" applyBorder="1" applyAlignment="1">
      <alignment horizontal="right"/>
    </xf>
    <xf numFmtId="0" fontId="7" fillId="3" borderId="12" xfId="3" applyFont="1" applyFill="1" applyBorder="1" applyAlignment="1">
      <alignment horizontal="right"/>
    </xf>
    <xf numFmtId="0" fontId="8" fillId="4" borderId="2" xfId="3" applyFont="1" applyFill="1" applyBorder="1" applyAlignment="1">
      <alignment horizontal="center"/>
    </xf>
    <xf numFmtId="0" fontId="4" fillId="0" borderId="2" xfId="3" applyBorder="1"/>
    <xf numFmtId="0" fontId="7" fillId="0" borderId="2" xfId="3" applyFont="1" applyBorder="1" applyAlignment="1">
      <alignment horizontal="center"/>
    </xf>
  </cellXfs>
  <cellStyles count="4">
    <cellStyle name="Currency 2" xfId="2" xr:uid="{90ACD624-CA99-4585-ACE8-E02ACC37AE7F}"/>
    <cellStyle name="Normal" xfId="0" builtinId="0"/>
    <cellStyle name="Normal 2 2" xfId="3" xr:uid="{56493EC4-15AC-4A02-99E6-0401D20A5021}"/>
    <cellStyle name="Normal_Sheet1_1" xfId="1" xr:uid="{795D90BE-B7E7-4A42-B4A3-A8EB1515B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in3s\Desktop\Dataset%20Excel\EXCEL1%20(1).xlsm" TargetMode="External"/><Relationship Id="rId1" Type="http://schemas.openxmlformats.org/officeDocument/2006/relationships/externalLinkPath" Target="/Users/din3s/Desktop/Dataset%20Excel/EXCEL1%20(1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284482f117619d7/Documents/CloudyML%20Datasets/Dataset%20Excel/MySaved/Functions.xlsx" TargetMode="External"/><Relationship Id="rId1" Type="http://schemas.openxmlformats.org/officeDocument/2006/relationships/externalLinkPath" Target="/9284482f117619d7/Documents/CloudyML%20Datasets/Dataset%20Excel/MySaved/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SUM"/>
      <sheetName val="Car rental"/>
      <sheetName val="Sheet13"/>
      <sheetName val="Sheet3"/>
      <sheetName val="Pivot Table"/>
      <sheetName val="Sheet14"/>
      <sheetName val="Sheet1"/>
      <sheetName val="Sheet2"/>
      <sheetName val="Customer Info"/>
      <sheetName val="Order Info "/>
      <sheetName val="Sales 2015"/>
      <sheetName val="Sales 2016"/>
      <sheetName val="Sales 2017"/>
      <sheetName val="Summary"/>
      <sheetName val="IF Function"/>
      <sheetName val="SUMIF"/>
      <sheetName val="TOTAL EMP LIST"/>
      <sheetName val="VLOOKUP"/>
      <sheetName val="Goal Seek"/>
      <sheetName val="Inventory List"/>
      <sheetName val="LEFT,RIGHT,MID"/>
      <sheetName val="SEARCH FUNCTION"/>
      <sheetName val="INDEX and MATCH"/>
      <sheetName val="HLOOKUP"/>
      <sheetName val="Solver"/>
      <sheetName val="Data "/>
      <sheetName val="Scenario"/>
      <sheetName val="Macro"/>
      <sheetName val="Macro T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I2">
            <v>33500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F,AND,NESTED"/>
      <sheetName val="SumIF"/>
      <sheetName val="TOTAL EMP LIST"/>
      <sheetName val="VLookup"/>
      <sheetName val="HLookup"/>
      <sheetName val="INDX,MTCH,NEST"/>
      <sheetName val="LEFT,MID,RIGHT"/>
      <sheetName val="INDIRECT"/>
      <sheetName val="OFFSET"/>
    </sheetNames>
    <sheetDataSet>
      <sheetData sheetId="0" refreshError="1">
        <row r="1">
          <cell r="I1">
            <v>33500</v>
          </cell>
        </row>
        <row r="4">
          <cell r="B4">
            <v>9650</v>
          </cell>
          <cell r="C4">
            <v>9290</v>
          </cell>
          <cell r="D4">
            <v>8230</v>
          </cell>
          <cell r="E4">
            <v>8765</v>
          </cell>
        </row>
        <row r="5">
          <cell r="B5">
            <v>6745</v>
          </cell>
          <cell r="C5">
            <v>7250</v>
          </cell>
          <cell r="D5">
            <v>8500</v>
          </cell>
          <cell r="E5">
            <v>10200</v>
          </cell>
        </row>
        <row r="6">
          <cell r="B6">
            <v>7456</v>
          </cell>
          <cell r="C6">
            <v>8345</v>
          </cell>
          <cell r="D6">
            <v>9200</v>
          </cell>
          <cell r="E6">
            <v>6435</v>
          </cell>
        </row>
        <row r="7">
          <cell r="B7">
            <v>9789</v>
          </cell>
          <cell r="C7">
            <v>10234</v>
          </cell>
          <cell r="D7">
            <v>10456</v>
          </cell>
          <cell r="E7">
            <v>9765</v>
          </cell>
        </row>
        <row r="8">
          <cell r="B8">
            <v>7680</v>
          </cell>
          <cell r="C8">
            <v>7545</v>
          </cell>
          <cell r="D8">
            <v>9560</v>
          </cell>
          <cell r="E8">
            <v>10678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0F85-0187-491B-AC70-DBFB7AB5F88C}">
  <dimension ref="A1:O40"/>
  <sheetViews>
    <sheetView workbookViewId="0">
      <selection activeCell="B5" sqref="B5"/>
    </sheetView>
  </sheetViews>
  <sheetFormatPr defaultRowHeight="14.4" x14ac:dyDescent="0.3"/>
  <cols>
    <col min="1" max="1" width="8" bestFit="1" customWidth="1"/>
    <col min="2" max="2" width="11.33203125" bestFit="1" customWidth="1"/>
    <col min="3" max="3" width="11.5546875" bestFit="1" customWidth="1"/>
    <col min="4" max="4" width="5.5546875" bestFit="1" customWidth="1"/>
    <col min="5" max="5" width="11" style="11" bestFit="1" customWidth="1"/>
    <col min="6" max="6" width="9.33203125" bestFit="1" customWidth="1"/>
    <col min="7" max="7" width="10" bestFit="1" customWidth="1"/>
    <col min="8" max="8" width="11.77734375" style="12" bestFit="1" customWidth="1"/>
    <col min="13" max="13" width="11.33203125" bestFit="1" customWidth="1"/>
    <col min="14" max="14" width="11.5546875" bestFit="1" customWidth="1"/>
    <col min="15" max="15" width="5.5546875" bestFit="1" customWidth="1"/>
    <col min="16" max="16" width="7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5" x14ac:dyDescent="0.3">
      <c r="A2" s="3">
        <v>1831</v>
      </c>
      <c r="B2" s="4" t="s">
        <v>8</v>
      </c>
      <c r="C2" s="4" t="s">
        <v>9</v>
      </c>
      <c r="D2" s="4" t="s">
        <v>10</v>
      </c>
      <c r="E2" s="3">
        <v>155</v>
      </c>
      <c r="F2" s="4" t="s">
        <v>11</v>
      </c>
      <c r="G2" s="5">
        <v>35952</v>
      </c>
      <c r="H2" s="6">
        <v>27881</v>
      </c>
    </row>
    <row r="3" spans="1:15" x14ac:dyDescent="0.3">
      <c r="A3" s="3">
        <v>2254</v>
      </c>
      <c r="B3" s="4" t="s">
        <v>12</v>
      </c>
      <c r="C3" s="4" t="s">
        <v>13</v>
      </c>
      <c r="D3" s="4" t="s">
        <v>10</v>
      </c>
      <c r="E3" s="3">
        <v>169</v>
      </c>
      <c r="F3" s="4" t="s">
        <v>11</v>
      </c>
      <c r="G3" s="5">
        <v>33016</v>
      </c>
      <c r="H3" s="6">
        <v>73341</v>
      </c>
    </row>
    <row r="4" spans="1:15" x14ac:dyDescent="0.3">
      <c r="A4" s="3">
        <v>1756</v>
      </c>
      <c r="B4" s="4" t="s">
        <v>14</v>
      </c>
      <c r="C4" s="4" t="s">
        <v>15</v>
      </c>
      <c r="D4" s="4" t="s">
        <v>10</v>
      </c>
      <c r="E4" s="3">
        <v>159</v>
      </c>
      <c r="F4" s="4" t="s">
        <v>11</v>
      </c>
      <c r="G4" s="5">
        <v>33594</v>
      </c>
      <c r="H4" s="6">
        <v>30489</v>
      </c>
    </row>
    <row r="5" spans="1:15" x14ac:dyDescent="0.3">
      <c r="A5" s="3">
        <v>2389</v>
      </c>
      <c r="B5" s="4" t="s">
        <v>16</v>
      </c>
      <c r="C5" s="4" t="s">
        <v>17</v>
      </c>
      <c r="D5" s="4" t="s">
        <v>18</v>
      </c>
      <c r="E5" s="3">
        <v>121</v>
      </c>
      <c r="F5" s="4" t="s">
        <v>19</v>
      </c>
      <c r="G5" s="5">
        <v>33523</v>
      </c>
      <c r="H5" s="6">
        <v>71414</v>
      </c>
    </row>
    <row r="6" spans="1:15" x14ac:dyDescent="0.3">
      <c r="A6" s="3">
        <v>1340</v>
      </c>
      <c r="B6" s="4" t="s">
        <v>20</v>
      </c>
      <c r="C6" s="4" t="s">
        <v>21</v>
      </c>
      <c r="D6" s="4" t="s">
        <v>22</v>
      </c>
      <c r="E6" s="3">
        <v>145</v>
      </c>
      <c r="F6" s="4" t="s">
        <v>19</v>
      </c>
      <c r="G6" s="5">
        <v>34958</v>
      </c>
      <c r="H6" s="6">
        <v>76537</v>
      </c>
    </row>
    <row r="7" spans="1:15" x14ac:dyDescent="0.3">
      <c r="A7" s="3">
        <v>1505</v>
      </c>
      <c r="B7" s="4" t="s">
        <v>23</v>
      </c>
      <c r="C7" s="4" t="s">
        <v>24</v>
      </c>
      <c r="D7" s="4" t="s">
        <v>18</v>
      </c>
      <c r="E7" s="3">
        <v>157</v>
      </c>
      <c r="F7" s="4" t="s">
        <v>19</v>
      </c>
      <c r="G7" s="5">
        <v>33271</v>
      </c>
      <c r="H7" s="6">
        <v>69530</v>
      </c>
    </row>
    <row r="8" spans="1:15" x14ac:dyDescent="0.3">
      <c r="A8" s="3">
        <v>1884</v>
      </c>
      <c r="B8" s="4" t="s">
        <v>25</v>
      </c>
      <c r="C8" s="4" t="s">
        <v>26</v>
      </c>
      <c r="D8" s="4" t="s">
        <v>27</v>
      </c>
      <c r="E8" s="3">
        <v>134</v>
      </c>
      <c r="F8" s="4" t="s">
        <v>28</v>
      </c>
      <c r="G8" s="5">
        <v>34616</v>
      </c>
      <c r="H8" s="6">
        <v>45658</v>
      </c>
    </row>
    <row r="9" spans="1:15" x14ac:dyDescent="0.3">
      <c r="A9" s="3">
        <v>1332</v>
      </c>
      <c r="B9" s="4" t="s">
        <v>29</v>
      </c>
      <c r="C9" s="4" t="s">
        <v>30</v>
      </c>
      <c r="D9" s="4" t="s">
        <v>31</v>
      </c>
      <c r="E9" s="3">
        <v>172</v>
      </c>
      <c r="F9" s="4" t="s">
        <v>11</v>
      </c>
      <c r="G9" s="5">
        <v>34119</v>
      </c>
      <c r="H9" s="6">
        <v>25388</v>
      </c>
    </row>
    <row r="10" spans="1:15" x14ac:dyDescent="0.3">
      <c r="A10" s="3">
        <v>1780</v>
      </c>
      <c r="B10" s="4" t="s">
        <v>32</v>
      </c>
      <c r="C10" s="4" t="s">
        <v>33</v>
      </c>
      <c r="D10" s="4" t="s">
        <v>18</v>
      </c>
      <c r="E10" s="3">
        <v>167</v>
      </c>
      <c r="F10" s="4" t="s">
        <v>19</v>
      </c>
      <c r="G10" s="5">
        <v>33937</v>
      </c>
      <c r="H10" s="6">
        <v>69898</v>
      </c>
    </row>
    <row r="11" spans="1:15" x14ac:dyDescent="0.3">
      <c r="A11" s="3">
        <v>2008</v>
      </c>
      <c r="B11" s="4" t="s">
        <v>34</v>
      </c>
      <c r="C11" s="4" t="s">
        <v>35</v>
      </c>
      <c r="D11" s="4" t="s">
        <v>27</v>
      </c>
      <c r="E11" s="3">
        <v>178</v>
      </c>
      <c r="F11" s="4" t="s">
        <v>28</v>
      </c>
      <c r="G11" s="5">
        <v>33509</v>
      </c>
      <c r="H11" s="6">
        <v>40648</v>
      </c>
    </row>
    <row r="12" spans="1:15" x14ac:dyDescent="0.3">
      <c r="A12" s="3">
        <v>1494</v>
      </c>
      <c r="B12" s="4" t="s">
        <v>36</v>
      </c>
      <c r="C12" s="4" t="s">
        <v>37</v>
      </c>
      <c r="D12" s="4" t="s">
        <v>38</v>
      </c>
      <c r="E12" s="3">
        <v>157</v>
      </c>
      <c r="F12" s="4" t="s">
        <v>11</v>
      </c>
      <c r="G12" s="5">
        <v>35462</v>
      </c>
      <c r="H12" s="6">
        <v>84391</v>
      </c>
      <c r="N12" s="7"/>
      <c r="O12" s="8"/>
    </row>
    <row r="13" spans="1:15" x14ac:dyDescent="0.3">
      <c r="A13" s="3">
        <v>2093</v>
      </c>
      <c r="B13" s="4" t="s">
        <v>39</v>
      </c>
      <c r="C13" s="4" t="s">
        <v>40</v>
      </c>
      <c r="D13" s="4" t="s">
        <v>31</v>
      </c>
      <c r="E13" s="3">
        <v>146</v>
      </c>
      <c r="F13" s="4" t="s">
        <v>11</v>
      </c>
      <c r="G13" s="5">
        <v>34228</v>
      </c>
      <c r="H13" s="6">
        <v>45336</v>
      </c>
      <c r="N13" s="9"/>
      <c r="O13" s="8"/>
    </row>
    <row r="14" spans="1:15" x14ac:dyDescent="0.3">
      <c r="A14" s="3">
        <v>1568</v>
      </c>
      <c r="B14" s="4" t="s">
        <v>41</v>
      </c>
      <c r="C14" s="4" t="s">
        <v>42</v>
      </c>
      <c r="D14" s="4" t="s">
        <v>38</v>
      </c>
      <c r="E14" s="3">
        <v>124</v>
      </c>
      <c r="F14" s="4" t="s">
        <v>11</v>
      </c>
      <c r="G14" s="5">
        <v>36193</v>
      </c>
      <c r="H14" s="6">
        <v>75757</v>
      </c>
      <c r="N14" s="9"/>
      <c r="O14" s="8"/>
    </row>
    <row r="15" spans="1:15" x14ac:dyDescent="0.3">
      <c r="A15" s="3">
        <v>1792</v>
      </c>
      <c r="B15" s="4" t="s">
        <v>43</v>
      </c>
      <c r="C15" s="4" t="s">
        <v>44</v>
      </c>
      <c r="D15" s="4" t="s">
        <v>22</v>
      </c>
      <c r="E15" s="3">
        <v>167</v>
      </c>
      <c r="F15" s="4" t="s">
        <v>19</v>
      </c>
      <c r="G15" s="5">
        <v>33208</v>
      </c>
      <c r="H15" s="6">
        <v>31234</v>
      </c>
      <c r="N15" s="9"/>
      <c r="O15" s="8"/>
    </row>
    <row r="16" spans="1:15" x14ac:dyDescent="0.3">
      <c r="A16" s="3">
        <v>1390</v>
      </c>
      <c r="B16" s="4" t="s">
        <v>45</v>
      </c>
      <c r="C16" s="4" t="s">
        <v>46</v>
      </c>
      <c r="D16" s="4" t="s">
        <v>27</v>
      </c>
      <c r="E16" s="3">
        <v>129</v>
      </c>
      <c r="F16" s="4" t="s">
        <v>28</v>
      </c>
      <c r="G16" s="5">
        <v>34787</v>
      </c>
      <c r="H16" s="6">
        <v>29945</v>
      </c>
      <c r="N16" s="9"/>
      <c r="O16" s="8"/>
    </row>
    <row r="17" spans="1:15" x14ac:dyDescent="0.3">
      <c r="A17" s="3">
        <v>1778</v>
      </c>
      <c r="B17" s="4" t="s">
        <v>47</v>
      </c>
      <c r="C17" s="4" t="s">
        <v>48</v>
      </c>
      <c r="D17" s="4" t="s">
        <v>18</v>
      </c>
      <c r="E17" s="3">
        <v>134</v>
      </c>
      <c r="F17" s="4" t="s">
        <v>19</v>
      </c>
      <c r="G17" s="5">
        <v>35867</v>
      </c>
      <c r="H17" s="6">
        <v>89668</v>
      </c>
      <c r="N17" s="9"/>
      <c r="O17" s="8"/>
    </row>
    <row r="18" spans="1:15" x14ac:dyDescent="0.3">
      <c r="A18" s="3">
        <v>2133</v>
      </c>
      <c r="B18" s="4" t="s">
        <v>49</v>
      </c>
      <c r="C18" s="4" t="s">
        <v>50</v>
      </c>
      <c r="D18" s="4" t="s">
        <v>10</v>
      </c>
      <c r="E18" s="3">
        <v>186</v>
      </c>
      <c r="F18" s="4" t="s">
        <v>11</v>
      </c>
      <c r="G18" s="5">
        <v>34519</v>
      </c>
      <c r="H18" s="6">
        <v>47743</v>
      </c>
      <c r="N18" s="9"/>
      <c r="O18" s="8"/>
    </row>
    <row r="19" spans="1:15" x14ac:dyDescent="0.3">
      <c r="A19" s="3">
        <v>2041</v>
      </c>
      <c r="B19" s="4" t="s">
        <v>51</v>
      </c>
      <c r="C19" s="4" t="s">
        <v>52</v>
      </c>
      <c r="D19" s="4" t="s">
        <v>22</v>
      </c>
      <c r="E19" s="3">
        <v>187</v>
      </c>
      <c r="F19" s="4" t="s">
        <v>19</v>
      </c>
      <c r="G19" s="5">
        <v>34103</v>
      </c>
      <c r="H19" s="6">
        <v>68603</v>
      </c>
      <c r="N19" s="9"/>
      <c r="O19" s="8"/>
    </row>
    <row r="20" spans="1:15" x14ac:dyDescent="0.3">
      <c r="A20" s="3">
        <v>1496</v>
      </c>
      <c r="B20" s="4" t="s">
        <v>53</v>
      </c>
      <c r="C20" s="4" t="s">
        <v>54</v>
      </c>
      <c r="D20" s="4" t="s">
        <v>31</v>
      </c>
      <c r="E20" s="3">
        <v>155</v>
      </c>
      <c r="F20" s="4" t="s">
        <v>11</v>
      </c>
      <c r="G20" s="5">
        <v>35399</v>
      </c>
      <c r="H20" s="6">
        <v>26999</v>
      </c>
      <c r="N20" s="9"/>
      <c r="O20" s="8"/>
    </row>
    <row r="21" spans="1:15" x14ac:dyDescent="0.3">
      <c r="A21" s="3">
        <v>1844</v>
      </c>
      <c r="B21" s="4" t="s">
        <v>55</v>
      </c>
      <c r="C21" s="4" t="s">
        <v>56</v>
      </c>
      <c r="D21" s="4" t="s">
        <v>38</v>
      </c>
      <c r="E21" s="3">
        <v>135</v>
      </c>
      <c r="F21" s="4" t="s">
        <v>11</v>
      </c>
      <c r="G21" s="5">
        <v>33984</v>
      </c>
      <c r="H21" s="6">
        <v>79216</v>
      </c>
      <c r="N21" s="9"/>
      <c r="O21" s="8"/>
    </row>
    <row r="22" spans="1:15" x14ac:dyDescent="0.3">
      <c r="A22" s="3">
        <v>1781</v>
      </c>
      <c r="B22" s="4" t="s">
        <v>57</v>
      </c>
      <c r="C22" s="4" t="s">
        <v>58</v>
      </c>
      <c r="D22" s="4" t="s">
        <v>38</v>
      </c>
      <c r="E22" s="3">
        <v>142</v>
      </c>
      <c r="F22" s="4" t="s">
        <v>11</v>
      </c>
      <c r="G22" s="5">
        <v>33402</v>
      </c>
      <c r="H22" s="6">
        <v>31990</v>
      </c>
      <c r="N22" s="9"/>
      <c r="O22" s="8"/>
    </row>
    <row r="23" spans="1:15" x14ac:dyDescent="0.3">
      <c r="A23" s="3">
        <v>1371</v>
      </c>
      <c r="B23" s="4" t="s">
        <v>59</v>
      </c>
      <c r="C23" s="4" t="s">
        <v>60</v>
      </c>
      <c r="D23" s="4" t="s">
        <v>18</v>
      </c>
      <c r="E23" s="3">
        <v>168</v>
      </c>
      <c r="F23" s="4" t="s">
        <v>19</v>
      </c>
      <c r="G23" s="5">
        <v>36050</v>
      </c>
      <c r="H23" s="6">
        <v>73788</v>
      </c>
      <c r="N23" s="9"/>
      <c r="O23" s="8"/>
    </row>
    <row r="24" spans="1:15" x14ac:dyDescent="0.3">
      <c r="A24" s="3">
        <v>2205</v>
      </c>
      <c r="B24" s="4" t="s">
        <v>61</v>
      </c>
      <c r="C24" s="4" t="s">
        <v>62</v>
      </c>
      <c r="D24" s="4" t="s">
        <v>31</v>
      </c>
      <c r="E24" s="3">
        <v>140</v>
      </c>
      <c r="F24" s="4" t="s">
        <v>11</v>
      </c>
      <c r="G24" s="5">
        <v>34006</v>
      </c>
      <c r="H24" s="6">
        <v>68757</v>
      </c>
      <c r="N24" s="9"/>
      <c r="O24" s="8"/>
    </row>
    <row r="25" spans="1:15" x14ac:dyDescent="0.3">
      <c r="A25" s="3">
        <v>1896</v>
      </c>
      <c r="B25" s="4" t="s">
        <v>63</v>
      </c>
      <c r="C25" s="4" t="s">
        <v>64</v>
      </c>
      <c r="D25" s="4" t="s">
        <v>27</v>
      </c>
      <c r="E25" s="3">
        <v>143</v>
      </c>
      <c r="F25" s="4" t="s">
        <v>28</v>
      </c>
      <c r="G25" s="5">
        <v>32913</v>
      </c>
      <c r="H25" s="6">
        <v>57092</v>
      </c>
      <c r="N25" s="9"/>
      <c r="O25" s="8"/>
    </row>
    <row r="26" spans="1:15" x14ac:dyDescent="0.3">
      <c r="A26" s="3">
        <v>2392</v>
      </c>
      <c r="B26" s="4" t="s">
        <v>65</v>
      </c>
      <c r="C26" s="4" t="s">
        <v>66</v>
      </c>
      <c r="D26" s="4" t="s">
        <v>31</v>
      </c>
      <c r="E26" s="3">
        <v>169</v>
      </c>
      <c r="F26" s="4" t="s">
        <v>11</v>
      </c>
      <c r="G26" s="5">
        <v>34195</v>
      </c>
      <c r="H26" s="6">
        <v>76188</v>
      </c>
      <c r="N26" s="9"/>
      <c r="O26" s="8"/>
    </row>
    <row r="27" spans="1:15" x14ac:dyDescent="0.3">
      <c r="A27" s="3">
        <v>2307</v>
      </c>
      <c r="B27" s="4" t="s">
        <v>67</v>
      </c>
      <c r="C27" s="4" t="s">
        <v>68</v>
      </c>
      <c r="D27" s="4" t="s">
        <v>22</v>
      </c>
      <c r="E27" s="3">
        <v>128</v>
      </c>
      <c r="F27" s="4" t="s">
        <v>19</v>
      </c>
      <c r="G27" s="5">
        <v>33390</v>
      </c>
      <c r="H27" s="6">
        <v>46029</v>
      </c>
      <c r="N27" s="9"/>
      <c r="O27" s="8"/>
    </row>
    <row r="28" spans="1:15" x14ac:dyDescent="0.3">
      <c r="A28" s="4">
        <v>1212</v>
      </c>
      <c r="B28" s="4" t="s">
        <v>69</v>
      </c>
      <c r="C28" s="4" t="s">
        <v>70</v>
      </c>
      <c r="D28" s="4" t="s">
        <v>10</v>
      </c>
      <c r="E28" s="3">
        <v>120</v>
      </c>
      <c r="F28" s="4" t="s">
        <v>11</v>
      </c>
      <c r="G28" s="5">
        <v>36078</v>
      </c>
      <c r="H28" s="6">
        <v>42015</v>
      </c>
      <c r="N28" s="9"/>
      <c r="O28" s="8"/>
    </row>
    <row r="29" spans="1:15" x14ac:dyDescent="0.3">
      <c r="A29" s="4">
        <v>1844</v>
      </c>
      <c r="B29" s="4" t="s">
        <v>71</v>
      </c>
      <c r="C29" s="4" t="s">
        <v>72</v>
      </c>
      <c r="D29" s="4" t="s">
        <v>27</v>
      </c>
      <c r="E29" s="3">
        <v>175</v>
      </c>
      <c r="F29" s="4" t="s">
        <v>28</v>
      </c>
      <c r="G29" s="5">
        <v>35621</v>
      </c>
      <c r="H29" s="6">
        <v>74634</v>
      </c>
      <c r="N29" s="9"/>
      <c r="O29" s="8"/>
    </row>
    <row r="30" spans="1:15" x14ac:dyDescent="0.3">
      <c r="A30" s="4">
        <v>1935</v>
      </c>
      <c r="B30" s="4" t="s">
        <v>73</v>
      </c>
      <c r="C30" s="4" t="s">
        <v>74</v>
      </c>
      <c r="D30" s="4" t="s">
        <v>10</v>
      </c>
      <c r="E30" s="3">
        <v>150</v>
      </c>
      <c r="F30" s="4" t="s">
        <v>11</v>
      </c>
      <c r="G30" s="5">
        <v>33799</v>
      </c>
      <c r="H30" s="6">
        <v>33249</v>
      </c>
      <c r="K30" s="10"/>
      <c r="N30" s="9"/>
      <c r="O30" s="8"/>
    </row>
    <row r="31" spans="1:15" x14ac:dyDescent="0.3">
      <c r="A31" s="4">
        <v>2319</v>
      </c>
      <c r="B31" s="4" t="s">
        <v>75</v>
      </c>
      <c r="C31" s="4" t="s">
        <v>76</v>
      </c>
      <c r="D31" s="4" t="s">
        <v>22</v>
      </c>
      <c r="E31" s="3">
        <v>154</v>
      </c>
      <c r="F31" s="4" t="s">
        <v>19</v>
      </c>
      <c r="G31" s="5">
        <v>33101</v>
      </c>
      <c r="H31" s="6">
        <v>43409</v>
      </c>
      <c r="K31" s="10"/>
      <c r="N31" s="9"/>
      <c r="O31" s="8"/>
    </row>
    <row r="32" spans="1:15" x14ac:dyDescent="0.3">
      <c r="A32" s="4">
        <v>1436</v>
      </c>
      <c r="B32" s="4" t="s">
        <v>77</v>
      </c>
      <c r="C32" s="4" t="s">
        <v>78</v>
      </c>
      <c r="D32" s="4" t="s">
        <v>38</v>
      </c>
      <c r="E32" s="3">
        <v>146</v>
      </c>
      <c r="F32" s="4" t="s">
        <v>11</v>
      </c>
      <c r="G32" s="5">
        <v>35248</v>
      </c>
      <c r="H32" s="6">
        <v>57483</v>
      </c>
      <c r="K32" s="10"/>
      <c r="N32" s="9"/>
      <c r="O32" s="8"/>
    </row>
    <row r="33" spans="1:15" x14ac:dyDescent="0.3">
      <c r="A33" s="3">
        <v>1694</v>
      </c>
      <c r="B33" s="4" t="s">
        <v>79</v>
      </c>
      <c r="C33" s="4" t="s">
        <v>80</v>
      </c>
      <c r="D33" s="4" t="s">
        <v>22</v>
      </c>
      <c r="E33" s="3">
        <v>165</v>
      </c>
      <c r="F33" s="4" t="s">
        <v>19</v>
      </c>
      <c r="G33" s="5">
        <v>35208</v>
      </c>
      <c r="H33" s="6">
        <v>82326</v>
      </c>
      <c r="K33" s="10"/>
      <c r="N33" s="9"/>
      <c r="O33" s="8"/>
    </row>
    <row r="34" spans="1:15" x14ac:dyDescent="0.3">
      <c r="A34" s="3">
        <v>1743</v>
      </c>
      <c r="B34" s="4" t="s">
        <v>81</v>
      </c>
      <c r="C34" s="4" t="s">
        <v>82</v>
      </c>
      <c r="D34" s="4" t="s">
        <v>22</v>
      </c>
      <c r="E34" s="3">
        <v>142</v>
      </c>
      <c r="F34" s="4" t="s">
        <v>19</v>
      </c>
      <c r="G34" s="5">
        <v>36330</v>
      </c>
      <c r="H34" s="6">
        <v>60639</v>
      </c>
      <c r="K34" s="10"/>
      <c r="N34" s="9"/>
      <c r="O34" s="8"/>
    </row>
    <row r="35" spans="1:15" x14ac:dyDescent="0.3">
      <c r="A35" s="3">
        <v>1551</v>
      </c>
      <c r="B35" s="4" t="s">
        <v>83</v>
      </c>
      <c r="C35" s="4" t="s">
        <v>84</v>
      </c>
      <c r="D35" s="4" t="s">
        <v>10</v>
      </c>
      <c r="E35" s="3">
        <v>121</v>
      </c>
      <c r="F35" s="4" t="s">
        <v>11</v>
      </c>
      <c r="G35" s="5">
        <v>34864</v>
      </c>
      <c r="H35" s="6">
        <v>59678</v>
      </c>
      <c r="N35" s="9"/>
      <c r="O35" s="8"/>
    </row>
    <row r="36" spans="1:15" x14ac:dyDescent="0.3">
      <c r="A36" s="3">
        <v>1871</v>
      </c>
      <c r="B36" s="4" t="s">
        <v>85</v>
      </c>
      <c r="C36" s="4" t="s">
        <v>86</v>
      </c>
      <c r="D36" s="4" t="s">
        <v>38</v>
      </c>
      <c r="E36" s="3">
        <v>156</v>
      </c>
      <c r="F36" s="4" t="s">
        <v>11</v>
      </c>
      <c r="G36" s="5">
        <v>34912</v>
      </c>
      <c r="H36" s="6">
        <v>44835</v>
      </c>
      <c r="N36" s="9"/>
      <c r="O36" s="8"/>
    </row>
    <row r="37" spans="1:15" x14ac:dyDescent="0.3">
      <c r="A37" s="3">
        <v>1892</v>
      </c>
      <c r="B37" s="4" t="s">
        <v>87</v>
      </c>
      <c r="C37" s="4" t="s">
        <v>88</v>
      </c>
      <c r="D37" s="4" t="s">
        <v>10</v>
      </c>
      <c r="E37" s="3">
        <v>143</v>
      </c>
      <c r="F37" s="4" t="s">
        <v>11</v>
      </c>
      <c r="G37" s="5">
        <v>34711</v>
      </c>
      <c r="H37" s="6">
        <v>83629</v>
      </c>
      <c r="N37" s="9"/>
      <c r="O37" s="8"/>
    </row>
    <row r="38" spans="1:15" x14ac:dyDescent="0.3">
      <c r="A38" s="3">
        <v>1747</v>
      </c>
      <c r="B38" s="4" t="s">
        <v>89</v>
      </c>
      <c r="C38" s="4" t="s">
        <v>90</v>
      </c>
      <c r="D38" s="4" t="s">
        <v>27</v>
      </c>
      <c r="E38" s="3">
        <v>142</v>
      </c>
      <c r="F38" s="4" t="s">
        <v>28</v>
      </c>
      <c r="G38" s="5">
        <v>33110</v>
      </c>
      <c r="H38" s="6">
        <v>57753</v>
      </c>
      <c r="N38" s="9"/>
      <c r="O38" s="8"/>
    </row>
    <row r="39" spans="1:15" x14ac:dyDescent="0.3">
      <c r="N39" s="9"/>
      <c r="O39" s="8"/>
    </row>
    <row r="40" spans="1:15" x14ac:dyDescent="0.3">
      <c r="N40" s="9"/>
      <c r="O4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DAE7-B374-4A26-95D9-4F1964DE060F}">
  <dimension ref="A1:P22"/>
  <sheetViews>
    <sheetView workbookViewId="0">
      <selection activeCell="H15" sqref="H15"/>
    </sheetView>
  </sheetViews>
  <sheetFormatPr defaultRowHeight="14.4" x14ac:dyDescent="0.3"/>
  <cols>
    <col min="1" max="1" width="8" bestFit="1" customWidth="1"/>
    <col min="2" max="2" width="11.33203125" bestFit="1" customWidth="1"/>
    <col min="3" max="3" width="11.5546875" bestFit="1" customWidth="1"/>
    <col min="4" max="4" width="10.21875" bestFit="1" customWidth="1"/>
    <col min="5" max="5" width="11.33203125" bestFit="1" customWidth="1"/>
    <col min="10" max="10" width="11.5546875" bestFit="1" customWidth="1"/>
    <col min="13" max="13" width="11.21875" customWidth="1"/>
    <col min="14" max="14" width="15.6640625" customWidth="1"/>
    <col min="15" max="15" width="5.5546875" bestFit="1" customWidth="1"/>
    <col min="16" max="16" width="11.109375" bestFit="1" customWidth="1"/>
  </cols>
  <sheetData>
    <row r="1" spans="1:16" x14ac:dyDescent="0.3">
      <c r="B1" s="28" t="s">
        <v>108</v>
      </c>
      <c r="C1" s="28"/>
      <c r="D1" s="28"/>
      <c r="I1" s="28" t="s">
        <v>91</v>
      </c>
      <c r="J1" s="28"/>
      <c r="K1" s="28"/>
      <c r="N1" s="28" t="s">
        <v>107</v>
      </c>
      <c r="O1" s="28"/>
      <c r="P1" s="28"/>
    </row>
    <row r="2" spans="1:16" x14ac:dyDescent="0.3">
      <c r="A2" s="15" t="s">
        <v>0</v>
      </c>
      <c r="B2" s="15" t="s">
        <v>1</v>
      </c>
      <c r="C2" s="15" t="s">
        <v>2</v>
      </c>
      <c r="D2" s="15" t="s">
        <v>3</v>
      </c>
      <c r="E2" s="14" t="s">
        <v>7</v>
      </c>
      <c r="H2" s="15" t="s">
        <v>0</v>
      </c>
      <c r="I2" s="15" t="s">
        <v>1</v>
      </c>
      <c r="J2" s="15" t="s">
        <v>2</v>
      </c>
      <c r="K2" s="15" t="s">
        <v>3</v>
      </c>
      <c r="L2" s="14" t="s">
        <v>7</v>
      </c>
      <c r="N2" s="15" t="s">
        <v>0</v>
      </c>
      <c r="O2" s="15" t="s">
        <v>3</v>
      </c>
      <c r="P2" s="14" t="s">
        <v>7</v>
      </c>
    </row>
    <row r="3" spans="1:16" x14ac:dyDescent="0.3">
      <c r="A3" s="3">
        <v>1884</v>
      </c>
      <c r="B3" s="16" t="str">
        <f>VLOOKUP($A3,'TOTAL EMP LIST'!$A$1:$H$38,2,FALSE)</f>
        <v>Maurya</v>
      </c>
      <c r="C3" s="16" t="str">
        <f>VLOOKUP($A3,'TOTAL EMP LIST'!$A$1:$H$38,3,FALSE)</f>
        <v>Anand</v>
      </c>
      <c r="D3" s="16" t="str">
        <f>VLOOKUP($A3,'TOTAL EMP LIST'!$A$1:$H$38,4,FALSE)</f>
        <v>HR</v>
      </c>
      <c r="E3" s="16">
        <f>VLOOKUP($A3,'TOTAL EMP LIST'!$A$1:$H$38,8,FALSE)</f>
        <v>45658</v>
      </c>
      <c r="H3" s="3">
        <v>1884</v>
      </c>
      <c r="I3" s="16" t="str">
        <f>INDEX('TOTAL EMP LIST'!$A$1:$H$38,MATCH($H3,'TOTAL EMP LIST'!$A$1:$A$38,0),MATCH(I$2,'TOTAL EMP LIST'!$A$1:$H$1,0))</f>
        <v>Maurya</v>
      </c>
      <c r="J3" s="16" t="str">
        <f>INDEX('TOTAL EMP LIST'!$A$1:$H$38,MATCH($H3,'TOTAL EMP LIST'!$A$1:$A$38,0),MATCH(J$2,'TOTAL EMP LIST'!$A$1:$H$1,0))</f>
        <v>Anand</v>
      </c>
      <c r="K3" s="16" t="str">
        <f>INDEX('TOTAL EMP LIST'!$A$1:$H$38,MATCH($H3,'TOTAL EMP LIST'!$A$1:$A$38,0),MATCH(K$2,'TOTAL EMP LIST'!$A$1:$H$1,0))</f>
        <v>HR</v>
      </c>
      <c r="L3" s="16">
        <f>INDEX('TOTAL EMP LIST'!$A$1:$H$38,MATCH($H3,'TOTAL EMP LIST'!$A$1:$A$38,0),MATCH(L$2,'TOTAL EMP LIST'!$A$1:$H$1,0))</f>
        <v>45658</v>
      </c>
      <c r="N3" s="3">
        <v>1778</v>
      </c>
      <c r="O3" s="18" t="str">
        <f>VLOOKUP($N$3,$A$3:$E$10,MATCH(O2,$A$2:$E$2,0),0)</f>
        <v>AD</v>
      </c>
      <c r="P3" s="17">
        <f>VLOOKUP($N$3,$A$3:$E$10,MATCH(P2,$A$2:$E$2,0),0)</f>
        <v>89668</v>
      </c>
    </row>
    <row r="4" spans="1:16" x14ac:dyDescent="0.3">
      <c r="A4" s="3">
        <v>1778</v>
      </c>
      <c r="B4" s="16" t="str">
        <f>VLOOKUP($A4,'TOTAL EMP LIST'!$A$1:$H$38,2,FALSE)</f>
        <v>Wu</v>
      </c>
      <c r="C4" s="16" t="str">
        <f>VLOOKUP($A4,'TOTAL EMP LIST'!$A$1:$H$38,3,FALSE)</f>
        <v>Tammy</v>
      </c>
      <c r="D4" s="16" t="str">
        <f>VLOOKUP($A4,'TOTAL EMP LIST'!$A$1:$H$38,4,FALSE)</f>
        <v>AD</v>
      </c>
      <c r="E4" s="16">
        <f>VLOOKUP($A4,'TOTAL EMP LIST'!$A$1:$H$38,8,FALSE)</f>
        <v>89668</v>
      </c>
      <c r="H4" s="3">
        <v>1778</v>
      </c>
      <c r="I4" s="16" t="str">
        <f>INDEX('TOTAL EMP LIST'!$A$1:$H$38,MATCH($H4,'TOTAL EMP LIST'!$A$1:$A$38,0),MATCH(I$2,'TOTAL EMP LIST'!$A$1:$H$1,0))</f>
        <v>Wu</v>
      </c>
      <c r="J4" s="16" t="str">
        <f>INDEX('TOTAL EMP LIST'!$A$1:$H$38,MATCH($H4,'TOTAL EMP LIST'!$A$1:$A$38,0),MATCH(J$2,'TOTAL EMP LIST'!$A$1:$H$1,0))</f>
        <v>Tammy</v>
      </c>
      <c r="K4" s="16" t="str">
        <f>INDEX('TOTAL EMP LIST'!$A$1:$H$38,MATCH($H4,'TOTAL EMP LIST'!$A$1:$A$38,0),MATCH(K$2,'TOTAL EMP LIST'!$A$1:$H$1,0))</f>
        <v>AD</v>
      </c>
      <c r="L4" s="16">
        <f>INDEX('TOTAL EMP LIST'!$A$1:$H$38,MATCH($H4,'TOTAL EMP LIST'!$A$1:$A$38,0),MATCH(L$2,'TOTAL EMP LIST'!$A$1:$H$1,0))</f>
        <v>89668</v>
      </c>
    </row>
    <row r="5" spans="1:16" x14ac:dyDescent="0.3">
      <c r="A5" s="3">
        <v>1844</v>
      </c>
      <c r="B5" s="16" t="str">
        <f>VLOOKUP($A5,'TOTAL EMP LIST'!$A$1:$H$38,2,FALSE)</f>
        <v>Winslet</v>
      </c>
      <c r="C5" s="16" t="str">
        <f>VLOOKUP($A5,'TOTAL EMP LIST'!$A$1:$H$38,3,FALSE)</f>
        <v>Tony</v>
      </c>
      <c r="D5" s="16" t="str">
        <f>VLOOKUP($A5,'TOTAL EMP LIST'!$A$1:$H$38,4,FALSE)</f>
        <v>MF</v>
      </c>
      <c r="E5" s="16">
        <f>VLOOKUP($A5,'TOTAL EMP LIST'!$A$1:$H$38,8,FALSE)</f>
        <v>79216</v>
      </c>
      <c r="H5" s="3">
        <v>1844</v>
      </c>
      <c r="I5" s="16" t="str">
        <f>INDEX('TOTAL EMP LIST'!$A$1:$H$38,MATCH($H5,'TOTAL EMP LIST'!$A$1:$A$38,0),MATCH(I$2,'TOTAL EMP LIST'!$A$1:$H$1,0))</f>
        <v>Winslet</v>
      </c>
      <c r="J5" s="16" t="str">
        <f>INDEX('TOTAL EMP LIST'!$A$1:$H$38,MATCH($H5,'TOTAL EMP LIST'!$A$1:$A$38,0),MATCH(J$2,'TOTAL EMP LIST'!$A$1:$H$1,0))</f>
        <v>Tony</v>
      </c>
      <c r="K5" s="16" t="str">
        <f>INDEX('TOTAL EMP LIST'!$A$1:$H$38,MATCH($H5,'TOTAL EMP LIST'!$A$1:$A$38,0),MATCH(K$2,'TOTAL EMP LIST'!$A$1:$H$1,0))</f>
        <v>MF</v>
      </c>
      <c r="L5" s="16">
        <f>INDEX('TOTAL EMP LIST'!$A$1:$H$38,MATCH($H5,'TOTAL EMP LIST'!$A$1:$A$38,0),MATCH(L$2,'TOTAL EMP LIST'!$A$1:$H$1,0))</f>
        <v>79216</v>
      </c>
    </row>
    <row r="6" spans="1:16" x14ac:dyDescent="0.3">
      <c r="A6" s="3">
        <v>1792</v>
      </c>
      <c r="B6" s="16" t="str">
        <f>VLOOKUP($A6,'TOTAL EMP LIST'!$A$1:$H$38,2,FALSE)</f>
        <v>Upadhyay</v>
      </c>
      <c r="C6" s="16" t="str">
        <f>VLOOKUP($A6,'TOTAL EMP LIST'!$A$1:$H$38,3,FALSE)</f>
        <v>Mohit</v>
      </c>
      <c r="D6" s="16" t="str">
        <f>VLOOKUP($A6,'TOTAL EMP LIST'!$A$1:$H$38,4,FALSE)</f>
        <v>AC</v>
      </c>
      <c r="E6" s="16">
        <f>VLOOKUP($A6,'TOTAL EMP LIST'!$A$1:$H$38,8,FALSE)</f>
        <v>31234</v>
      </c>
      <c r="H6" s="3">
        <v>1792</v>
      </c>
      <c r="I6" s="16" t="str">
        <f>INDEX('TOTAL EMP LIST'!$A$1:$H$38,MATCH($H6,'TOTAL EMP LIST'!$A$1:$A$38,0),MATCH(I$2,'TOTAL EMP LIST'!$A$1:$H$1,0))</f>
        <v>Upadhyay</v>
      </c>
      <c r="J6" s="16" t="str">
        <f>INDEX('TOTAL EMP LIST'!$A$1:$H$38,MATCH($H6,'TOTAL EMP LIST'!$A$1:$A$38,0),MATCH(J$2,'TOTAL EMP LIST'!$A$1:$H$1,0))</f>
        <v>Mohit</v>
      </c>
      <c r="K6" s="16" t="str">
        <f>INDEX('TOTAL EMP LIST'!$A$1:$H$38,MATCH($H6,'TOTAL EMP LIST'!$A$1:$A$38,0),MATCH(K$2,'TOTAL EMP LIST'!$A$1:$H$1,0))</f>
        <v>AC</v>
      </c>
      <c r="L6" s="16">
        <f>INDEX('TOTAL EMP LIST'!$A$1:$H$38,MATCH($H6,'TOTAL EMP LIST'!$A$1:$A$38,0),MATCH(L$2,'TOTAL EMP LIST'!$A$1:$H$1,0))</f>
        <v>31234</v>
      </c>
    </row>
    <row r="7" spans="1:16" x14ac:dyDescent="0.3">
      <c r="A7" s="3">
        <v>1496</v>
      </c>
      <c r="B7" s="16" t="str">
        <f>VLOOKUP($A7,'TOTAL EMP LIST'!$A$1:$H$38,2,FALSE)</f>
        <v>Kellerman</v>
      </c>
      <c r="C7" s="16" t="str">
        <f>VLOOKUP($A7,'TOTAL EMP LIST'!$A$1:$H$38,3,FALSE)</f>
        <v>Tommie</v>
      </c>
      <c r="D7" s="16" t="str">
        <f>VLOOKUP($A7,'TOTAL EMP LIST'!$A$1:$H$38,4,FALSE)</f>
        <v>MK</v>
      </c>
      <c r="E7" s="16">
        <f>VLOOKUP($A7,'TOTAL EMP LIST'!$A$1:$H$38,8,FALSE)</f>
        <v>26999</v>
      </c>
      <c r="H7" s="3">
        <v>1496</v>
      </c>
      <c r="I7" s="16" t="str">
        <f>INDEX('TOTAL EMP LIST'!$A$1:$H$38,MATCH($H7,'TOTAL EMP LIST'!$A$1:$A$38,0),MATCH(I$2,'TOTAL EMP LIST'!$A$1:$H$1,0))</f>
        <v>Kellerman</v>
      </c>
      <c r="J7" s="16" t="str">
        <f>INDEX('TOTAL EMP LIST'!$A$1:$H$38,MATCH($H7,'TOTAL EMP LIST'!$A$1:$A$38,0),MATCH(J$2,'TOTAL EMP LIST'!$A$1:$H$1,0))</f>
        <v>Tommie</v>
      </c>
      <c r="K7" s="16" t="str">
        <f>INDEX('TOTAL EMP LIST'!$A$1:$H$38,MATCH($H7,'TOTAL EMP LIST'!$A$1:$A$38,0),MATCH(K$2,'TOTAL EMP LIST'!$A$1:$H$1,0))</f>
        <v>MK</v>
      </c>
      <c r="L7" s="16">
        <f>INDEX('TOTAL EMP LIST'!$A$1:$H$38,MATCH($H7,'TOTAL EMP LIST'!$A$1:$A$38,0),MATCH(L$2,'TOTAL EMP LIST'!$A$1:$H$1,0))</f>
        <v>26999</v>
      </c>
    </row>
    <row r="8" spans="1:16" x14ac:dyDescent="0.3">
      <c r="A8" s="3">
        <v>1371</v>
      </c>
      <c r="B8" s="16" t="str">
        <f>VLOOKUP($A8,'TOTAL EMP LIST'!$A$1:$H$38,2,FALSE)</f>
        <v>Ridge</v>
      </c>
      <c r="C8" s="16" t="str">
        <f>VLOOKUP($A8,'TOTAL EMP LIST'!$A$1:$H$38,3,FALSE)</f>
        <v>Frank</v>
      </c>
      <c r="D8" s="16" t="str">
        <f>VLOOKUP($A8,'TOTAL EMP LIST'!$A$1:$H$38,4,FALSE)</f>
        <v>AD</v>
      </c>
      <c r="E8" s="16">
        <f>VLOOKUP($A8,'TOTAL EMP LIST'!$A$1:$H$38,8,FALSE)</f>
        <v>73788</v>
      </c>
      <c r="H8" s="3">
        <v>1371</v>
      </c>
      <c r="I8" s="16" t="str">
        <f>INDEX('TOTAL EMP LIST'!$A$1:$H$38,MATCH($H8,'TOTAL EMP LIST'!$A$1:$A$38,0),MATCH(I$2,'TOTAL EMP LIST'!$A$1:$H$1,0))</f>
        <v>Ridge</v>
      </c>
      <c r="J8" s="16" t="str">
        <f>INDEX('TOTAL EMP LIST'!$A$1:$H$38,MATCH($H8,'TOTAL EMP LIST'!$A$1:$A$38,0),MATCH(J$2,'TOTAL EMP LIST'!$A$1:$H$1,0))</f>
        <v>Frank</v>
      </c>
      <c r="K8" s="16" t="str">
        <f>INDEX('TOTAL EMP LIST'!$A$1:$H$38,MATCH($H8,'TOTAL EMP LIST'!$A$1:$A$38,0),MATCH(K$2,'TOTAL EMP LIST'!$A$1:$H$1,0))</f>
        <v>AD</v>
      </c>
      <c r="L8" s="16">
        <f>INDEX('TOTAL EMP LIST'!$A$1:$H$38,MATCH($H8,'TOTAL EMP LIST'!$A$1:$A$38,0),MATCH(L$2,'TOTAL EMP LIST'!$A$1:$H$1,0))</f>
        <v>73788</v>
      </c>
    </row>
    <row r="9" spans="1:16" x14ac:dyDescent="0.3">
      <c r="A9" s="3">
        <v>2205</v>
      </c>
      <c r="B9" s="16" t="str">
        <f>VLOOKUP($A9,'TOTAL EMP LIST'!$A$1:$H$38,2,FALSE)</f>
        <v>Franklin</v>
      </c>
      <c r="C9" s="16" t="str">
        <f>VLOOKUP($A9,'TOTAL EMP LIST'!$A$1:$H$38,3,FALSE)</f>
        <v>Janet</v>
      </c>
      <c r="D9" s="16" t="str">
        <f>VLOOKUP($A9,'TOTAL EMP LIST'!$A$1:$H$38,4,FALSE)</f>
        <v>MK</v>
      </c>
      <c r="E9" s="16">
        <f>VLOOKUP($A9,'TOTAL EMP LIST'!$A$1:$H$38,8,FALSE)</f>
        <v>68757</v>
      </c>
      <c r="H9" s="3">
        <v>2205</v>
      </c>
      <c r="I9" s="16" t="str">
        <f>INDEX('TOTAL EMP LIST'!$A$1:$H$38,MATCH($H9,'TOTAL EMP LIST'!$A$1:$A$38,0),MATCH(I$2,'TOTAL EMP LIST'!$A$1:$H$1,0))</f>
        <v>Franklin</v>
      </c>
      <c r="J9" s="16" t="str">
        <f>INDEX('TOTAL EMP LIST'!$A$1:$H$38,MATCH($H9,'TOTAL EMP LIST'!$A$1:$A$38,0),MATCH(J$2,'TOTAL EMP LIST'!$A$1:$H$1,0))</f>
        <v>Janet</v>
      </c>
      <c r="K9" s="16" t="str">
        <f>INDEX('TOTAL EMP LIST'!$A$1:$H$38,MATCH($H9,'TOTAL EMP LIST'!$A$1:$A$38,0),MATCH(K$2,'TOTAL EMP LIST'!$A$1:$H$1,0))</f>
        <v>MK</v>
      </c>
      <c r="L9" s="16">
        <f>INDEX('TOTAL EMP LIST'!$A$1:$H$38,MATCH($H9,'TOTAL EMP LIST'!$A$1:$A$38,0),MATCH(L$2,'TOTAL EMP LIST'!$A$1:$H$1,0))</f>
        <v>68757</v>
      </c>
    </row>
    <row r="10" spans="1:16" x14ac:dyDescent="0.3">
      <c r="A10" s="3">
        <v>1568</v>
      </c>
      <c r="B10" s="16" t="str">
        <f>VLOOKUP($A10,'TOTAL EMP LIST'!$A$1:$H$38,2,FALSE)</f>
        <v>Kohli</v>
      </c>
      <c r="C10" s="16" t="str">
        <f>VLOOKUP($A10,'TOTAL EMP LIST'!$A$1:$H$38,3,FALSE)</f>
        <v>Anuj</v>
      </c>
      <c r="D10" s="16" t="str">
        <f>VLOOKUP($A10,'TOTAL EMP LIST'!$A$1:$H$38,4,FALSE)</f>
        <v>MF</v>
      </c>
      <c r="E10" s="16">
        <f>VLOOKUP($A10,'TOTAL EMP LIST'!$A$1:$H$38,8,FALSE)</f>
        <v>75757</v>
      </c>
      <c r="H10" s="3">
        <v>1568</v>
      </c>
      <c r="I10" s="16" t="str">
        <f>INDEX('TOTAL EMP LIST'!$A$1:$H$38,MATCH($H10,'TOTAL EMP LIST'!$A$1:$A$38,0),MATCH(I$2,'TOTAL EMP LIST'!$A$1:$H$1,0))</f>
        <v>Kohli</v>
      </c>
      <c r="J10" s="16" t="str">
        <f>INDEX('TOTAL EMP LIST'!$A$1:$H$38,MATCH($H10,'TOTAL EMP LIST'!$A$1:$A$38,0),MATCH(J$2,'TOTAL EMP LIST'!$A$1:$H$1,0))</f>
        <v>Anuj</v>
      </c>
      <c r="K10" s="16" t="str">
        <f>INDEX('TOTAL EMP LIST'!$A$1:$H$38,MATCH($H10,'TOTAL EMP LIST'!$A$1:$A$38,0),MATCH(K$2,'TOTAL EMP LIST'!$A$1:$H$1,0))</f>
        <v>MF</v>
      </c>
      <c r="L10" s="16">
        <f>INDEX('TOTAL EMP LIST'!$A$1:$H$38,MATCH($H10,'TOTAL EMP LIST'!$A$1:$A$38,0),MATCH(L$2,'TOTAL EMP LIST'!$A$1:$H$1,0))</f>
        <v>75757</v>
      </c>
    </row>
    <row r="11" spans="1:16" x14ac:dyDescent="0.3">
      <c r="A11" s="27">
        <v>2562</v>
      </c>
      <c r="B11" s="16" t="e">
        <f>VLOOKUP($A11,'TOTAL EMP LIST'!$A$1:$H$38,2,FALSE)</f>
        <v>#N/A</v>
      </c>
      <c r="C11" s="16" t="e">
        <f>VLOOKUP($A11,'TOTAL EMP LIST'!$A$1:$H$38,3,FALSE)</f>
        <v>#N/A</v>
      </c>
      <c r="D11" s="16" t="e">
        <f>VLOOKUP($A11,'TOTAL EMP LIST'!$A$1:$H$38,4,FALSE)</f>
        <v>#N/A</v>
      </c>
      <c r="E11" s="16" t="e">
        <f>VLOOKUP($A11,'TOTAL EMP LIST'!$A$1:$H$38,8,FALSE)</f>
        <v>#N/A</v>
      </c>
    </row>
    <row r="22" spans="1:1" x14ac:dyDescent="0.3">
      <c r="A22" s="13"/>
    </row>
  </sheetData>
  <mergeCells count="3">
    <mergeCell ref="I1:K1"/>
    <mergeCell ref="N1:P1"/>
    <mergeCell ref="B1:D1"/>
  </mergeCells>
  <dataValidations count="1">
    <dataValidation type="list" allowBlank="1" showInputMessage="1" showErrorMessage="1" sqref="N3" xr:uid="{14F44BB8-AC8C-4F68-A559-3A2913D5A13B}">
      <formula1>$A$3:$A$8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4A0B-8430-4C44-98C0-4239AB6A6A7B}">
  <dimension ref="A2:G14"/>
  <sheetViews>
    <sheetView tabSelected="1" workbookViewId="0">
      <selection activeCell="A19" sqref="A19"/>
    </sheetView>
  </sheetViews>
  <sheetFormatPr defaultRowHeight="14.4" x14ac:dyDescent="0.3"/>
  <cols>
    <col min="1" max="1" width="28.5546875" bestFit="1" customWidth="1"/>
    <col min="2" max="2" width="8.21875" bestFit="1" customWidth="1"/>
    <col min="9" max="9" width="28.5546875" bestFit="1" customWidth="1"/>
    <col min="10" max="10" width="15.88671875" customWidth="1"/>
  </cols>
  <sheetData>
    <row r="2" spans="1:7" x14ac:dyDescent="0.3">
      <c r="A2" s="19" t="s">
        <v>92</v>
      </c>
      <c r="B2" s="20" t="s">
        <v>93</v>
      </c>
      <c r="C2" s="20" t="s">
        <v>94</v>
      </c>
      <c r="D2" s="20" t="s">
        <v>95</v>
      </c>
      <c r="E2" s="20" t="s">
        <v>96</v>
      </c>
      <c r="F2" s="20" t="s">
        <v>97</v>
      </c>
      <c r="G2" s="20" t="s">
        <v>98</v>
      </c>
    </row>
    <row r="3" spans="1:7" x14ac:dyDescent="0.3">
      <c r="A3" s="23" t="s">
        <v>100</v>
      </c>
      <c r="B3" s="24">
        <v>80</v>
      </c>
      <c r="C3" s="24">
        <v>120</v>
      </c>
      <c r="D3" s="24">
        <v>150</v>
      </c>
      <c r="E3" s="24">
        <v>98</v>
      </c>
      <c r="F3" s="24">
        <v>90</v>
      </c>
      <c r="G3" s="24">
        <v>165</v>
      </c>
    </row>
    <row r="4" spans="1:7" x14ac:dyDescent="0.3">
      <c r="A4" s="23" t="s">
        <v>102</v>
      </c>
      <c r="B4" s="24">
        <v>60</v>
      </c>
      <c r="C4" s="24">
        <v>140</v>
      </c>
      <c r="D4" s="24">
        <v>80</v>
      </c>
      <c r="E4" s="24">
        <v>100</v>
      </c>
      <c r="F4" s="24">
        <v>80</v>
      </c>
      <c r="G4" s="24">
        <v>60</v>
      </c>
    </row>
    <row r="5" spans="1:7" x14ac:dyDescent="0.3">
      <c r="A5" s="23" t="s">
        <v>103</v>
      </c>
      <c r="B5" s="24">
        <v>80</v>
      </c>
      <c r="C5" s="24">
        <v>125</v>
      </c>
      <c r="D5" s="24">
        <v>75</v>
      </c>
      <c r="E5" s="24">
        <v>65</v>
      </c>
      <c r="F5" s="24">
        <v>95</v>
      </c>
      <c r="G5" s="24">
        <v>75</v>
      </c>
    </row>
    <row r="8" spans="1:7" ht="15" thickBot="1" x14ac:dyDescent="0.35"/>
    <row r="9" spans="1:7" ht="15.6" x14ac:dyDescent="0.3">
      <c r="A9" s="21" t="s">
        <v>99</v>
      </c>
      <c r="B9" s="22"/>
    </row>
    <row r="10" spans="1:7" ht="15.6" x14ac:dyDescent="0.3">
      <c r="A10" s="25" t="s">
        <v>101</v>
      </c>
      <c r="B10" s="31" t="s">
        <v>95</v>
      </c>
    </row>
    <row r="11" spans="1:7" x14ac:dyDescent="0.3">
      <c r="A11" s="26"/>
      <c r="B11" s="32"/>
    </row>
    <row r="12" spans="1:7" x14ac:dyDescent="0.3">
      <c r="A12" s="29" t="s">
        <v>104</v>
      </c>
      <c r="B12" s="33">
        <f>HLOOKUP($B$10,$A$2:$G$5,MATCH(LEFT(A12,11),$A$2:$A$5,0),FALSE)</f>
        <v>150</v>
      </c>
    </row>
    <row r="13" spans="1:7" x14ac:dyDescent="0.3">
      <c r="A13" s="29" t="s">
        <v>105</v>
      </c>
      <c r="B13" s="33">
        <f>HLOOKUP($B$10,$A$2:$G$5,MATCH(LEFT(A13,11),$A$2:$A$5,0),FALSE)</f>
        <v>80</v>
      </c>
    </row>
    <row r="14" spans="1:7" ht="15" thickBot="1" x14ac:dyDescent="0.35">
      <c r="A14" s="30" t="s">
        <v>106</v>
      </c>
      <c r="B14" s="33">
        <f>HLOOKUP($B$10,$A$2:$G$5,MATCH(LEFT(A14,11),$A$2:$A$5,0),FALSE)</f>
        <v>75</v>
      </c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EMP LIST</vt:lpstr>
      <vt:lpstr>VLookup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</dc:creator>
  <cp:lastModifiedBy>Dinesh N</cp:lastModifiedBy>
  <dcterms:created xsi:type="dcterms:W3CDTF">2024-03-23T13:39:32Z</dcterms:created>
  <dcterms:modified xsi:type="dcterms:W3CDTF">2024-03-23T13:56:41Z</dcterms:modified>
</cp:coreProperties>
</file>