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DATA_UK\"/>
    </mc:Choice>
  </mc:AlternateContent>
  <xr:revisionPtr revIDLastSave="0" documentId="13_ncr:1_{9DE7A3CE-5508-4618-835A-F737A7889D0A}" xr6:coauthVersionLast="47" xr6:coauthVersionMax="47" xr10:uidLastSave="{00000000-0000-0000-0000-000000000000}"/>
  <bookViews>
    <workbookView xWindow="9510" yWindow="0" windowWidth="9780" windowHeight="10170" firstSheet="1" activeTab="1" xr2:uid="{00000000-000D-0000-FFFF-FFFF00000000}"/>
  </bookViews>
  <sheets>
    <sheet name="LAPORAN KUNJUNGAN 2024" sheetId="1" r:id="rId1"/>
    <sheet name="BAHAN PERSENTASE" sheetId="2" r:id="rId2"/>
    <sheet name="JANUARI 2021" sheetId="3" r:id="rId3"/>
    <sheet name="FEBRUARI 2021" sheetId="4" r:id="rId4"/>
    <sheet name="MARET 2021" sheetId="5" r:id="rId5"/>
    <sheet name="APRIL 2021" sheetId="6" r:id="rId6"/>
    <sheet name="MEI 2021" sheetId="7" r:id="rId7"/>
    <sheet name="JUNI 2021" sheetId="8" r:id="rId8"/>
    <sheet name="JULI 2021" sheetId="9" r:id="rId9"/>
    <sheet name="AGUSTUS 2021" sheetId="10" r:id="rId10"/>
    <sheet name="SEPTEMBER 2021" sheetId="11" r:id="rId11"/>
    <sheet name="OKTOBER 2021" sheetId="12" r:id="rId12"/>
    <sheet name="NOVEMBER 2021" sheetId="13" r:id="rId13"/>
    <sheet name="DESEMBER" sheetId="14" r:id="rId14"/>
  </sheets>
  <calcPr calcId="191029"/>
</workbook>
</file>

<file path=xl/calcChain.xml><?xml version="1.0" encoding="utf-8"?>
<calcChain xmlns="http://schemas.openxmlformats.org/spreadsheetml/2006/main">
  <c r="N11" i="2" l="1"/>
  <c r="M10" i="2" l="1"/>
  <c r="M12" i="2" s="1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G10" i="2" s="1"/>
  <c r="G12" i="2" s="1"/>
  <c r="F6" i="2"/>
  <c r="F10" i="2" s="1"/>
  <c r="F12" i="2" s="1"/>
  <c r="E6" i="2"/>
  <c r="D6" i="2"/>
  <c r="C6" i="2"/>
  <c r="B6" i="2"/>
  <c r="Y11" i="1"/>
  <c r="X11" i="1"/>
  <c r="V10" i="1"/>
  <c r="T10" i="1"/>
  <c r="R10" i="1"/>
  <c r="P10" i="1"/>
  <c r="N10" i="1"/>
  <c r="L10" i="1"/>
  <c r="J10" i="1"/>
  <c r="H10" i="1"/>
  <c r="F10" i="1"/>
  <c r="D10" i="1"/>
  <c r="B10" i="1"/>
  <c r="V9" i="1"/>
  <c r="T9" i="1"/>
  <c r="R9" i="1"/>
  <c r="P9" i="1"/>
  <c r="N9" i="1"/>
  <c r="L9" i="1"/>
  <c r="J9" i="1"/>
  <c r="H9" i="1"/>
  <c r="F9" i="1"/>
  <c r="D9" i="1"/>
  <c r="B9" i="1"/>
  <c r="V8" i="1"/>
  <c r="T8" i="1"/>
  <c r="R8" i="1"/>
  <c r="P8" i="1"/>
  <c r="N8" i="1"/>
  <c r="L8" i="1"/>
  <c r="J8" i="1"/>
  <c r="H8" i="1"/>
  <c r="F8" i="1"/>
  <c r="D8" i="1"/>
  <c r="B8" i="1"/>
  <c r="V7" i="1"/>
  <c r="T7" i="1"/>
  <c r="R7" i="1"/>
  <c r="P7" i="1"/>
  <c r="N7" i="1"/>
  <c r="L7" i="1"/>
  <c r="J7" i="1"/>
  <c r="H7" i="1"/>
  <c r="F7" i="1"/>
  <c r="D7" i="1"/>
  <c r="B7" i="1"/>
  <c r="N8" i="2" l="1"/>
  <c r="C10" i="2"/>
  <c r="C12" i="2" s="1"/>
  <c r="K10" i="2"/>
  <c r="K12" i="2" s="1"/>
  <c r="D10" i="2"/>
  <c r="D12" i="2" s="1"/>
  <c r="L10" i="2"/>
  <c r="L12" i="2" s="1"/>
  <c r="N9" i="2"/>
  <c r="N7" i="2"/>
  <c r="H10" i="2"/>
  <c r="H12" i="2" s="1"/>
  <c r="I10" i="2"/>
  <c r="I12" i="2" s="1"/>
  <c r="B10" i="2"/>
  <c r="B12" i="2" s="1"/>
  <c r="J10" i="2"/>
  <c r="J12" i="2" s="1"/>
  <c r="B11" i="1"/>
  <c r="C10" i="1" s="1"/>
  <c r="R11" i="1"/>
  <c r="S8" i="1" s="1"/>
  <c r="Z10" i="1"/>
  <c r="Z8" i="1"/>
  <c r="J11" i="1"/>
  <c r="K8" i="1" s="1"/>
  <c r="L11" i="1"/>
  <c r="M8" i="1" s="1"/>
  <c r="Z9" i="1"/>
  <c r="D11" i="1"/>
  <c r="E10" i="1" s="1"/>
  <c r="T11" i="1"/>
  <c r="U9" i="1" s="1"/>
  <c r="E10" i="2"/>
  <c r="E12" i="2" s="1"/>
  <c r="F11" i="1"/>
  <c r="G8" i="1" s="1"/>
  <c r="N11" i="1"/>
  <c r="O10" i="1" s="1"/>
  <c r="V11" i="1"/>
  <c r="W7" i="1" s="1"/>
  <c r="N6" i="2"/>
  <c r="Z7" i="1"/>
  <c r="H11" i="1"/>
  <c r="I10" i="1" s="1"/>
  <c r="P11" i="1"/>
  <c r="Q8" i="1" s="1"/>
  <c r="S7" i="1" l="1"/>
  <c r="S11" i="1" s="1"/>
  <c r="S10" i="1"/>
  <c r="C8" i="1"/>
  <c r="C7" i="1"/>
  <c r="C9" i="1"/>
  <c r="M9" i="1"/>
  <c r="S9" i="1"/>
  <c r="N10" i="2"/>
  <c r="N12" i="2" s="1"/>
  <c r="M7" i="1"/>
  <c r="K9" i="1"/>
  <c r="K10" i="1"/>
  <c r="K11" i="1"/>
  <c r="U8" i="1"/>
  <c r="E7" i="1"/>
  <c r="K7" i="1"/>
  <c r="M10" i="1"/>
  <c r="M11" i="1" s="1"/>
  <c r="Q9" i="1"/>
  <c r="U7" i="1"/>
  <c r="W10" i="1"/>
  <c r="W9" i="1"/>
  <c r="W8" i="1"/>
  <c r="C11" i="1"/>
  <c r="G7" i="1"/>
  <c r="U10" i="1"/>
  <c r="O9" i="1"/>
  <c r="O8" i="1"/>
  <c r="G9" i="1"/>
  <c r="Z11" i="1"/>
  <c r="AA7" i="1" s="1"/>
  <c r="I8" i="1"/>
  <c r="I9" i="1"/>
  <c r="E9" i="1"/>
  <c r="E8" i="1"/>
  <c r="I7" i="1"/>
  <c r="O7" i="1"/>
  <c r="G10" i="1"/>
  <c r="Q10" i="1"/>
  <c r="Q7" i="1"/>
  <c r="E11" i="1" l="1"/>
  <c r="U11" i="1"/>
  <c r="G11" i="1"/>
  <c r="W11" i="1"/>
  <c r="I11" i="1"/>
  <c r="Q11" i="1"/>
  <c r="AA9" i="1"/>
  <c r="AA10" i="1"/>
  <c r="AA8" i="1"/>
  <c r="O11" i="1"/>
  <c r="AA11" i="1" l="1"/>
</calcChain>
</file>

<file path=xl/sharedStrings.xml><?xml version="1.0" encoding="utf-8"?>
<sst xmlns="http://schemas.openxmlformats.org/spreadsheetml/2006/main" count="487" uniqueCount="270">
  <si>
    <t>REKAPITULASI KUNJUNGAN KLINIK MEDISKA</t>
  </si>
  <si>
    <t>JENIS KEPESERTAAN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</si>
  <si>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</si>
  <si>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</si>
  <si>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</si>
  <si>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</si>
  <si>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</si>
  <si>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</si>
  <si>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</si>
  <si>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</si>
  <si>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</si>
  <si>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</si>
  <si>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</si>
  <si>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</si>
  <si>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JUMLAH</t>
  </si>
  <si>
    <t>PEGAWAI</t>
  </si>
  <si>
    <t>0 </t>
  </si>
  <si>
    <t>KEL. PEGAWAI</t>
  </si>
  <si>
    <t>PKM</t>
  </si>
  <si>
    <t>PASIEN UMUM</t>
  </si>
  <si>
    <t>BPJS</t>
  </si>
  <si>
    <t xml:space="preserve">JUMLAH </t>
  </si>
  <si>
    <t>Laporan Rekap Kunjungan</t>
  </si>
  <si>
    <t>Area : SEMARANG, Klinik : Semua Klinik, Dokter : Semua Dokter</t>
  </si>
  <si>
    <t>Dari Tanggal 01-01-2021 Sampai Dengan 31-01-2021</t>
  </si>
  <si>
    <t>No</t>
  </si>
  <si>
    <t>Jenis Peserta</t>
  </si>
  <si>
    <t>Jumlah Kunjungan</t>
  </si>
  <si>
    <t>Biaya Jasa Medis</t>
  </si>
  <si>
    <t>Biaya Jasa Tindakan</t>
  </si>
  <si>
    <t>Biaya Resep</t>
  </si>
  <si>
    <t>Total</t>
  </si>
  <si>
    <t>22665000 </t>
  </si>
  <si>
    <t>15720000 </t>
  </si>
  <si>
    <t>12590040 </t>
  </si>
  <si>
    <t>50975040 </t>
  </si>
  <si>
    <t>14460000 </t>
  </si>
  <si>
    <t>3640000 </t>
  </si>
  <si>
    <t>8438927 </t>
  </si>
  <si>
    <t>26538927 </t>
  </si>
  <si>
    <t>1575000 </t>
  </si>
  <si>
    <t>1250000 </t>
  </si>
  <si>
    <t>1253524 </t>
  </si>
  <si>
    <t>4078524 </t>
  </si>
  <si>
    <t>17010000 </t>
  </si>
  <si>
    <t>7165000 </t>
  </si>
  <si>
    <t>14877047 </t>
  </si>
  <si>
    <t>39052047 </t>
  </si>
  <si>
    <t>TOTAL</t>
  </si>
  <si>
    <t>2268 </t>
  </si>
  <si>
    <t>27775000 </t>
  </si>
  <si>
    <t>37159538 </t>
  </si>
  <si>
    <t>64934538 </t>
  </si>
  <si>
    <t>Dari Tanggal 01-02-2021 Sampai Dengan 28-02-2021</t>
  </si>
  <si>
    <t>22470000 </t>
  </si>
  <si>
    <t>14840000 </t>
  </si>
  <si>
    <t>13697482 </t>
  </si>
  <si>
    <t>51007482 </t>
  </si>
  <si>
    <t>13080000 </t>
  </si>
  <si>
    <t>4580000 </t>
  </si>
  <si>
    <t>7838238 </t>
  </si>
  <si>
    <t>25498238 </t>
  </si>
  <si>
    <t>370000 </t>
  </si>
  <si>
    <t>1156068 </t>
  </si>
  <si>
    <t>3101068 </t>
  </si>
  <si>
    <t>15210000 </t>
  </si>
  <si>
    <t>4350000 </t>
  </si>
  <si>
    <t>13289329 </t>
  </si>
  <si>
    <t>32849329 </t>
  </si>
  <si>
    <t>2062 </t>
  </si>
  <si>
    <t>24140000 </t>
  </si>
  <si>
    <t>35981117 </t>
  </si>
  <si>
    <t>60121117 </t>
  </si>
  <si>
    <t>Dari Tanggal 01-03-2021 Sampai Dengan 31-03-2021</t>
  </si>
  <si>
    <t>39765000 </t>
  </si>
  <si>
    <t>10250000 </t>
  </si>
  <si>
    <t>16664843 </t>
  </si>
  <si>
    <t>66679843 </t>
  </si>
  <si>
    <t>16770000 </t>
  </si>
  <si>
    <t>7310000 </t>
  </si>
  <si>
    <t>10245685 </t>
  </si>
  <si>
    <t>34325685 </t>
  </si>
  <si>
    <t>1905000 </t>
  </si>
  <si>
    <t>1355000 </t>
  </si>
  <si>
    <t>1405321 </t>
  </si>
  <si>
    <t>4665321 </t>
  </si>
  <si>
    <t>18855000 </t>
  </si>
  <si>
    <t>6280000 </t>
  </si>
  <si>
    <t>16618514 </t>
  </si>
  <si>
    <t>41753514 </t>
  </si>
  <si>
    <t>2848 </t>
  </si>
  <si>
    <t>25195000 </t>
  </si>
  <si>
    <t>44934363 </t>
  </si>
  <si>
    <t>70129363 </t>
  </si>
  <si>
    <t>Dari Tanggal 01-04-2021 Sampai Dengan 30-04-2021</t>
  </si>
  <si>
    <t>34530000 </t>
  </si>
  <si>
    <t>13585000 </t>
  </si>
  <si>
    <t>25405425 </t>
  </si>
  <si>
    <t>73520425 </t>
  </si>
  <si>
    <t>17025000 </t>
  </si>
  <si>
    <t>6350000 </t>
  </si>
  <si>
    <t>13148949 </t>
  </si>
  <si>
    <t>36523949 </t>
  </si>
  <si>
    <t>1875000 </t>
  </si>
  <si>
    <t>1500000 </t>
  </si>
  <si>
    <t>1660784 </t>
  </si>
  <si>
    <t>5035784 </t>
  </si>
  <si>
    <t>20370000 </t>
  </si>
  <si>
    <t>6820000 </t>
  </si>
  <si>
    <t>15564224 </t>
  </si>
  <si>
    <t>42754224 </t>
  </si>
  <si>
    <t>2780 </t>
  </si>
  <si>
    <t>28255000 </t>
  </si>
  <si>
    <t>55779382 </t>
  </si>
  <si>
    <t>84034382 </t>
  </si>
  <si>
    <t>Dari Tanggal 01-05-2021 Sampai Dengan 31-05-2021</t>
  </si>
  <si>
    <t>19800000 </t>
  </si>
  <si>
    <t>10220000 </t>
  </si>
  <si>
    <t>50040024 </t>
  </si>
  <si>
    <t>80060024 </t>
  </si>
  <si>
    <t>16185000 </t>
  </si>
  <si>
    <t>5830000 </t>
  </si>
  <si>
    <t>9394596 </t>
  </si>
  <si>
    <t>31409596 </t>
  </si>
  <si>
    <t>1755000 </t>
  </si>
  <si>
    <t>975000 </t>
  </si>
  <si>
    <t>1788519 </t>
  </si>
  <si>
    <t>4518519 </t>
  </si>
  <si>
    <t>18645000 </t>
  </si>
  <si>
    <t>4985000 </t>
  </si>
  <si>
    <t>18657704 </t>
  </si>
  <si>
    <t>42287704 </t>
  </si>
  <si>
    <t>2131 </t>
  </si>
  <si>
    <t>22010000 </t>
  </si>
  <si>
    <t>79880843 </t>
  </si>
  <si>
    <t>101890843 </t>
  </si>
  <si>
    <t>Dari Tanggal 01-06-2021 Sampai Dengan 30-06-2021</t>
  </si>
  <si>
    <t>31980000 </t>
  </si>
  <si>
    <t>21180000 </t>
  </si>
  <si>
    <t>33691153 </t>
  </si>
  <si>
    <t>86851153 </t>
  </si>
  <si>
    <t>20895000 </t>
  </si>
  <si>
    <t>5970000 </t>
  </si>
  <si>
    <t>15687674 </t>
  </si>
  <si>
    <t>42552674 </t>
  </si>
  <si>
    <t>3855000 </t>
  </si>
  <si>
    <t>1935000 </t>
  </si>
  <si>
    <t>2794947 </t>
  </si>
  <si>
    <t>8584947 </t>
  </si>
  <si>
    <t>23670000 </t>
  </si>
  <si>
    <t>6335000 </t>
  </si>
  <si>
    <t>20002326 </t>
  </si>
  <si>
    <t>50007326 </t>
  </si>
  <si>
    <t>3122 </t>
  </si>
  <si>
    <t>35420000 </t>
  </si>
  <si>
    <t>72176100 </t>
  </si>
  <si>
    <t>107596100 </t>
  </si>
  <si>
    <t>Dari Tanggal 01-07-2021 Sampai Dengan 31-07-2021</t>
  </si>
  <si>
    <t>27270000 </t>
  </si>
  <si>
    <t>20670000 </t>
  </si>
  <si>
    <t>22960836 </t>
  </si>
  <si>
    <t>70900836 </t>
  </si>
  <si>
    <t>16665000 </t>
  </si>
  <si>
    <t>3755000 </t>
  </si>
  <si>
    <t>10570555 </t>
  </si>
  <si>
    <t>30990555 </t>
  </si>
  <si>
    <t>2460000 </t>
  </si>
  <si>
    <t>920000 </t>
  </si>
  <si>
    <t>1987445 </t>
  </si>
  <si>
    <t>5367445 </t>
  </si>
  <si>
    <t>18360000 </t>
  </si>
  <si>
    <t>3280000 </t>
  </si>
  <si>
    <t>17054170 </t>
  </si>
  <si>
    <t>38694170 </t>
  </si>
  <si>
    <t>2617 </t>
  </si>
  <si>
    <t>28625000 </t>
  </si>
  <si>
    <t>52573006 </t>
  </si>
  <si>
    <t>81198006 </t>
  </si>
  <si>
    <t>Dari Tanggal 01-08-2021 Sampai Dengan 31-08-2021</t>
  </si>
  <si>
    <t>17160000 </t>
  </si>
  <si>
    <t>7805000 </t>
  </si>
  <si>
    <t>11659546 </t>
  </si>
  <si>
    <t>36624546 </t>
  </si>
  <si>
    <t>15225000 </t>
  </si>
  <si>
    <t>3905000 </t>
  </si>
  <si>
    <t>9417809 </t>
  </si>
  <si>
    <t>28547809 </t>
  </si>
  <si>
    <t>765000 </t>
  </si>
  <si>
    <t>500000 </t>
  </si>
  <si>
    <t>512287 </t>
  </si>
  <si>
    <t>1777287 </t>
  </si>
  <si>
    <t>21165000 </t>
  </si>
  <si>
    <t>3750000 </t>
  </si>
  <si>
    <t>18485241 </t>
  </si>
  <si>
    <t>43400241 </t>
  </si>
  <si>
    <t>1967 </t>
  </si>
  <si>
    <t>15960000 </t>
  </si>
  <si>
    <t>40074883 </t>
  </si>
  <si>
    <t>56034883 </t>
  </si>
  <si>
    <t>Dari Tanggal 01-09-2021 Sampai Dengan 30-09-2021</t>
  </si>
  <si>
    <t>17355000 </t>
  </si>
  <si>
    <t>14315000 </t>
  </si>
  <si>
    <t>11132059 </t>
  </si>
  <si>
    <t>42802059 </t>
  </si>
  <si>
    <t>18990000 </t>
  </si>
  <si>
    <t>6595000 </t>
  </si>
  <si>
    <t>10191463 </t>
  </si>
  <si>
    <t>35776463 </t>
  </si>
  <si>
    <t>795000 </t>
  </si>
  <si>
    <t>1615000 </t>
  </si>
  <si>
    <t>723639 </t>
  </si>
  <si>
    <t>3133639 </t>
  </si>
  <si>
    <t>18240000 </t>
  </si>
  <si>
    <t>5660000 </t>
  </si>
  <si>
    <t>10509281 </t>
  </si>
  <si>
    <t>34409281 </t>
  </si>
  <si>
    <t>2116 </t>
  </si>
  <si>
    <t>28185000 </t>
  </si>
  <si>
    <t>32556442 </t>
  </si>
  <si>
    <t>60741442 </t>
  </si>
  <si>
    <t>Dari Tanggal 01-10-2021 Sampai Dengan 31-10-2021</t>
  </si>
  <si>
    <t>17850000 </t>
  </si>
  <si>
    <t>11110000 </t>
  </si>
  <si>
    <t>11783080 </t>
  </si>
  <si>
    <t>40743080 </t>
  </si>
  <si>
    <t>20850000 </t>
  </si>
  <si>
    <t>9865000 </t>
  </si>
  <si>
    <t>8762826 </t>
  </si>
  <si>
    <t>39477826 </t>
  </si>
  <si>
    <t>840000 </t>
  </si>
  <si>
    <t>1110000 </t>
  </si>
  <si>
    <t>605111 </t>
  </si>
  <si>
    <t>2555111 </t>
  </si>
  <si>
    <t>17730000 </t>
  </si>
  <si>
    <t>5780000 </t>
  </si>
  <si>
    <t>12070616 </t>
  </si>
  <si>
    <t>35580616 </t>
  </si>
  <si>
    <t>2137 </t>
  </si>
  <si>
    <t>27865000 </t>
  </si>
  <si>
    <t>33221633 </t>
  </si>
  <si>
    <t>61086633 </t>
  </si>
  <si>
    <t>Dari Tanggal 01-11-2021 Sampai Dengan 30-11-2021</t>
  </si>
  <si>
    <t>28125000 </t>
  </si>
  <si>
    <t>21690000 </t>
  </si>
  <si>
    <t>14371060 </t>
  </si>
  <si>
    <t>64186060 </t>
  </si>
  <si>
    <t>23070000 </t>
  </si>
  <si>
    <t>12410000 </t>
  </si>
  <si>
    <t>11528416 </t>
  </si>
  <si>
    <t>47008416 </t>
  </si>
  <si>
    <t>705000 </t>
  </si>
  <si>
    <t>583666 </t>
  </si>
  <si>
    <t>2263666 </t>
  </si>
  <si>
    <t>18570000 </t>
  </si>
  <si>
    <t>7305000 </t>
  </si>
  <si>
    <t>12000536 </t>
  </si>
  <si>
    <t>37875536 </t>
  </si>
  <si>
    <t>2721 </t>
  </si>
  <si>
    <t>42380000 </t>
  </si>
  <si>
    <t>38483678 </t>
  </si>
  <si>
    <t>80863678 </t>
  </si>
  <si>
    <t>DAOP 7 MADIUN</t>
  </si>
  <si>
    <t>TAHUN 2024</t>
  </si>
  <si>
    <t>Ʃ</t>
  </si>
  <si>
    <t>%</t>
  </si>
  <si>
    <t>JUMLAH PASIEN</t>
  </si>
  <si>
    <t>UNIT KESEHATAN DAOP 7 MADIUN</t>
  </si>
  <si>
    <t>BPJS KESEHATAN</t>
  </si>
  <si>
    <t>JUMLAH PEGAWAI</t>
  </si>
  <si>
    <t>R KUNJ.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</si>
</sst>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12"/>
      <color theme="1"/>
      <name val="Tahoma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0" fillId="0" borderId="10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0" xfId="0" applyBorder="1" applyAlignment="1">
      <alignment vertical="center"/>
    </xf>
    <xf numFmtId="0" fontId="13" fillId="0" borderId="10" xfId="0" applyFont="1" applyBorder="1" applyAlignment="1">
      <alignment vertical="center"/>
    </xf>
    <xf numFmtId="164" fontId="13" fillId="0" borderId="10" xfId="1" applyNumberFormat="1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164" fontId="13" fillId="0" borderId="10" xfId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9" fontId="11" fillId="2" borderId="10" xfId="1" applyFont="1" applyFill="1" applyBorder="1" applyAlignment="1">
      <alignment vertical="center"/>
    </xf>
    <xf numFmtId="9" fontId="11" fillId="2" borderId="10" xfId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9" fontId="16" fillId="2" borderId="10" xfId="1" applyFont="1" applyFill="1" applyBorder="1" applyAlignment="1">
      <alignment vertical="center"/>
    </xf>
    <xf numFmtId="0" fontId="14" fillId="0" borderId="10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KUNJUNGAN KLINIK MEDISKA</a:t>
            </a:r>
          </a:p>
          <a:p>
            <a:pPr>
              <a:defRPr/>
            </a:pPr>
            <a:r>
              <a:rPr lang="en-US" sz="1100"/>
              <a:t>TAHUN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'BAHAN PERSENTASE'!$A$6</c:f>
              <c:strCache>
                <c:ptCount val="1"/>
                <c:pt idx="0">
                  <c:v>PEGAWAI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'BAHAN PERSENTASE'!$B$5:$M$5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'BAHAN PERSENTASE'!$B$6:$M$6</c:f>
              <c:numCache>
                <c:formatCode>General</c:formatCode>
                <c:ptCount val="12"/>
                <c:pt idx="0">
                  <c:v>1003</c:v>
                </c:pt>
                <c:pt idx="1">
                  <c:v>977</c:v>
                </c:pt>
                <c:pt idx="2">
                  <c:v>1466</c:v>
                </c:pt>
                <c:pt idx="3">
                  <c:v>1353</c:v>
                </c:pt>
                <c:pt idx="4">
                  <c:v>805</c:v>
                </c:pt>
                <c:pt idx="5">
                  <c:v>1365</c:v>
                </c:pt>
                <c:pt idx="6">
                  <c:v>1263</c:v>
                </c:pt>
                <c:pt idx="7">
                  <c:v>678</c:v>
                </c:pt>
                <c:pt idx="8">
                  <c:v>775</c:v>
                </c:pt>
                <c:pt idx="9">
                  <c:v>744</c:v>
                </c:pt>
                <c:pt idx="10">
                  <c:v>1201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3-4509-BC35-B422B68F708A}"/>
            </c:ext>
          </c:extLst>
        </c:ser>
        <c:ser>
          <c:idx val="1"/>
          <c:order val="1"/>
          <c:tx>
            <c:strRef>
              <c:f>'BAHAN PERSENTASE'!$A$7</c:f>
              <c:strCache>
                <c:ptCount val="1"/>
                <c:pt idx="0">
                  <c:v>KEL. PEGAWAI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'BAHAN PERSENTASE'!$B$5:$M$5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'BAHAN PERSENTASE'!$B$7:$M$7</c:f>
              <c:numCache>
                <c:formatCode>General</c:formatCode>
                <c:ptCount val="12"/>
                <c:pt idx="0">
                  <c:v>492</c:v>
                </c:pt>
                <c:pt idx="1">
                  <c:v>443</c:v>
                </c:pt>
                <c:pt idx="2">
                  <c:v>574</c:v>
                </c:pt>
                <c:pt idx="3">
                  <c:v>579</c:v>
                </c:pt>
                <c:pt idx="4">
                  <c:v>549</c:v>
                </c:pt>
                <c:pt idx="5">
                  <c:v>715</c:v>
                </c:pt>
                <c:pt idx="6">
                  <c:v>581</c:v>
                </c:pt>
                <c:pt idx="7">
                  <c:v>516</c:v>
                </c:pt>
                <c:pt idx="8">
                  <c:v>641</c:v>
                </c:pt>
                <c:pt idx="9">
                  <c:v>703</c:v>
                </c:pt>
                <c:pt idx="10">
                  <c:v>779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3-4509-BC35-B422B68F708A}"/>
            </c:ext>
          </c:extLst>
        </c:ser>
        <c:ser>
          <c:idx val="2"/>
          <c:order val="2"/>
          <c:tx>
            <c:strRef>
              <c:f>'BAHAN PERSENTASE'!$A$8</c:f>
              <c:strCache>
                <c:ptCount val="1"/>
                <c:pt idx="0">
                  <c:v>PASIEN UMUM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'BAHAN PERSENTASE'!$B$5:$M$5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'BAHAN PERSENTASE'!$B$8:$M$8</c:f>
              <c:numCache>
                <c:formatCode>General</c:formatCode>
                <c:ptCount val="12"/>
                <c:pt idx="0">
                  <c:v>81</c:v>
                </c:pt>
                <c:pt idx="1">
                  <c:v>65</c:v>
                </c:pt>
                <c:pt idx="2">
                  <c:v>84</c:v>
                </c:pt>
                <c:pt idx="3">
                  <c:v>90</c:v>
                </c:pt>
                <c:pt idx="4">
                  <c:v>85</c:v>
                </c:pt>
                <c:pt idx="5">
                  <c:v>160</c:v>
                </c:pt>
                <c:pt idx="6">
                  <c:v>110</c:v>
                </c:pt>
                <c:pt idx="7">
                  <c:v>37</c:v>
                </c:pt>
                <c:pt idx="8">
                  <c:v>35</c:v>
                </c:pt>
                <c:pt idx="9">
                  <c:v>38</c:v>
                </c:pt>
                <c:pt idx="10">
                  <c:v>34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3-4509-BC35-B422B68F708A}"/>
            </c:ext>
          </c:extLst>
        </c:ser>
        <c:ser>
          <c:idx val="3"/>
          <c:order val="3"/>
          <c:tx>
            <c:strRef>
              <c:f>'BAHAN PERSENTASE'!$A$9</c:f>
              <c:strCache>
                <c:ptCount val="1"/>
                <c:pt idx="0">
                  <c:v>BPJS KESEHATAN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'BAHAN PERSENTASE'!$B$5:$M$5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'BAHAN PERSENTASE'!$B$9:$M$9</c:f>
              <c:numCache>
                <c:formatCode>General</c:formatCode>
                <c:ptCount val="12"/>
                <c:pt idx="0">
                  <c:v>692</c:v>
                </c:pt>
                <c:pt idx="1">
                  <c:v>577</c:v>
                </c:pt>
                <c:pt idx="2">
                  <c:v>724</c:v>
                </c:pt>
                <c:pt idx="3">
                  <c:v>758</c:v>
                </c:pt>
                <c:pt idx="4">
                  <c:v>692</c:v>
                </c:pt>
                <c:pt idx="5">
                  <c:v>882</c:v>
                </c:pt>
                <c:pt idx="6">
                  <c:v>663</c:v>
                </c:pt>
                <c:pt idx="7">
                  <c:v>736</c:v>
                </c:pt>
                <c:pt idx="8">
                  <c:v>665</c:v>
                </c:pt>
                <c:pt idx="9">
                  <c:v>652</c:v>
                </c:pt>
                <c:pt idx="10">
                  <c:v>707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3-4509-BC35-B422B68F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237279"/>
        <c:axId val="1623235199"/>
      </c:lineChart>
      <c:catAx>
        <c:axId val="1623237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5199"/>
        <c:crosses val="autoZero"/>
        <c:auto val="1"/>
        <c:lblAlgn val="ctr"/>
        <c:lblOffset val="100"/>
        <c:noMultiLvlLbl val="0"/>
      </c:catAx>
      <c:valAx>
        <c:axId val="1623235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13</xdr:row>
      <xdr:rowOff>28575</xdr:rowOff>
    </xdr:from>
    <xdr:to>
      <xdr:col>9</xdr:col>
      <xdr:colOff>571500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A12"/>
  <sheetViews>
    <sheetView topLeftCell="J7" zoomScale="90" zoomScaleNormal="90" workbookViewId="0">
      <selection activeCell="A7" sqref="A7:A10"/>
    </sheetView>
  </sheetViews>
  <sheetFormatPr defaultColWidth="9.1796875" defaultRowHeight="14.5"/>
  <cols>
    <col min="1" max="1" width="29.26953125" customWidth="1"/>
    <col min="2" max="27" width="8.7265625" customWidth="1"/>
  </cols>
  <sheetData>
    <row r="1" spans="1:27" ht="2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20">
      <c r="A2" s="27" t="s">
        <v>261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20">
      <c r="A3" s="27" t="s">
        <v>262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8.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30.75" customHeight="1">
      <c r="A5" s="26" t="s">
        <v>1</v>
      </c>
      <c r="B5" s="29" t="s">
        <v>2</v>
      </c>
      <c r="C5" s="29"/>
      <c r="D5" s="29" t="s">
        <v>3</v>
      </c>
      <c r="E5" s="29"/>
      <c r="F5" s="29" t="s">
        <v>4</v>
      </c>
      <c r="G5" s="29"/>
      <c r="H5" s="29" t="s">
        <v>5</v>
      </c>
      <c r="I5" s="29"/>
      <c r="J5" s="29" t="s">
        <v>6</v>
      </c>
      <c r="K5" s="29"/>
      <c r="L5" s="29" t="s">
        <v>7</v>
      </c>
      <c r="M5" s="29"/>
      <c r="N5" s="29" t="s">
        <v>8</v>
      </c>
      <c r="O5" s="29"/>
      <c r="P5" s="29" t="s">
        <v>9</v>
      </c>
      <c r="Q5" s="29"/>
      <c r="R5" s="13" t="s">
        <v>10</v>
      </c>
      <c r="S5" s="13"/>
      <c r="T5" s="29" t="s">
        <v>11</v>
      </c>
      <c r="U5" s="29"/>
      <c r="V5" s="29" t="s">
        <v>12</v>
      </c>
      <c r="W5" s="29"/>
      <c r="X5" s="29" t="s">
        <v>13</v>
      </c>
      <c r="Y5" s="29"/>
      <c r="Z5" s="29" t="s">
        <v>14</v>
      </c>
      <c r="AA5" s="29"/>
    </row>
    <row r="6" spans="1:27" ht="28.75" customHeight="1">
      <c r="A6" s="26"/>
      <c r="B6" s="14" t="s">
        <v>263</v>
      </c>
      <c r="C6" s="14" t="s">
        <v>264</v>
      </c>
      <c r="D6" s="14" t="s">
        <v>263</v>
      </c>
      <c r="E6" s="14" t="s">
        <v>264</v>
      </c>
      <c r="F6" s="14" t="s">
        <v>263</v>
      </c>
      <c r="G6" s="14" t="s">
        <v>264</v>
      </c>
      <c r="H6" s="14" t="s">
        <v>263</v>
      </c>
      <c r="I6" s="14" t="s">
        <v>264</v>
      </c>
      <c r="J6" s="14" t="s">
        <v>263</v>
      </c>
      <c r="K6" s="14" t="s">
        <v>264</v>
      </c>
      <c r="L6" s="14" t="s">
        <v>263</v>
      </c>
      <c r="M6" s="14" t="s">
        <v>264</v>
      </c>
      <c r="N6" s="14" t="s">
        <v>263</v>
      </c>
      <c r="O6" s="14" t="s">
        <v>264</v>
      </c>
      <c r="P6" s="14" t="s">
        <v>263</v>
      </c>
      <c r="Q6" s="14" t="s">
        <v>264</v>
      </c>
      <c r="R6" s="14" t="s">
        <v>263</v>
      </c>
      <c r="S6" s="14" t="s">
        <v>264</v>
      </c>
      <c r="T6" s="14" t="s">
        <v>263</v>
      </c>
      <c r="U6" s="14" t="s">
        <v>264</v>
      </c>
      <c r="V6" s="14" t="s">
        <v>263</v>
      </c>
      <c r="W6" s="14" t="s">
        <v>264</v>
      </c>
      <c r="X6" s="14" t="s">
        <v>263</v>
      </c>
      <c r="Y6" s="14" t="s">
        <v>264</v>
      </c>
      <c r="Z6" s="14" t="s">
        <v>263</v>
      </c>
      <c r="AA6" s="14" t="s">
        <v>264</v>
      </c>
    </row>
    <row r="7" spans="1:27" ht="40.5" customHeight="1">
      <c r="A7" s="12" t="s">
        <v>15</v>
      </c>
      <c r="B7" s="8">
        <f>'JANUARI 2021'!C8</f>
        <v>1003</v>
      </c>
      <c r="C7" s="9">
        <f>B7/$B$11</f>
        <v>0.44223985890652556</v>
      </c>
      <c r="D7" s="8">
        <f>'FEBRUARI 2021'!C8</f>
        <v>977</v>
      </c>
      <c r="E7" s="9">
        <f>D7/$D$11</f>
        <v>0.47381183317167797</v>
      </c>
      <c r="F7" s="10">
        <f>'MARET 2021'!C8</f>
        <v>1466</v>
      </c>
      <c r="G7" s="11">
        <f>F7/$F$11</f>
        <v>0.514747191011236</v>
      </c>
      <c r="H7" s="10">
        <f>'APRIL 2021'!C8</f>
        <v>1353</v>
      </c>
      <c r="I7" s="11">
        <f>H7/$H$11</f>
        <v>0.4866906474820144</v>
      </c>
      <c r="J7" s="10">
        <f>'MEI 2021'!C8</f>
        <v>805</v>
      </c>
      <c r="K7" s="11">
        <f>J7/$J$11</f>
        <v>0.37775692163303615</v>
      </c>
      <c r="L7" s="10">
        <f>'JUNI 2021'!C8</f>
        <v>1365</v>
      </c>
      <c r="M7" s="11">
        <f>L7/$L$11</f>
        <v>0.43721973094170402</v>
      </c>
      <c r="N7" s="10">
        <f>'JULI 2021'!C8</f>
        <v>1263</v>
      </c>
      <c r="O7" s="11">
        <f>N7/$N$11</f>
        <v>0.48261367978601449</v>
      </c>
      <c r="P7" s="10">
        <f>'AGUSTUS 2021'!C8</f>
        <v>678</v>
      </c>
      <c r="Q7" s="11">
        <f>P7/$P$11</f>
        <v>0.34468734112862226</v>
      </c>
      <c r="R7" s="10">
        <f>'SEPTEMBER 2021'!C8</f>
        <v>775</v>
      </c>
      <c r="S7" s="11">
        <f>R7/$R$11</f>
        <v>0.36625708884688091</v>
      </c>
      <c r="T7" s="10">
        <f>'OKTOBER 2021'!C8</f>
        <v>744</v>
      </c>
      <c r="U7" s="11">
        <f>T7/$T$11</f>
        <v>0.34815161441272813</v>
      </c>
      <c r="V7" s="10">
        <f>'NOVEMBER 2021'!C8</f>
        <v>1201</v>
      </c>
      <c r="W7" s="11">
        <f>V7/$V$11</f>
        <v>0.44138184490995958</v>
      </c>
      <c r="X7" s="10" t="s">
        <v>16</v>
      </c>
      <c r="Y7" s="10"/>
      <c r="Z7" s="10">
        <f t="shared" ref="Z7:Z10" si="0">SUM(B7,D7,F7,H7,J7,L7,N7,P7,R7,T7,V7)</f>
        <v>11630</v>
      </c>
      <c r="AA7" s="11">
        <f>Z7/$Z$11</f>
        <v>0.43445776831409466</v>
      </c>
    </row>
    <row r="8" spans="1:27" ht="40.5" customHeight="1">
      <c r="A8" s="12" t="s">
        <v>17</v>
      </c>
      <c r="B8" s="8">
        <f>'JANUARI 2021'!C9</f>
        <v>492</v>
      </c>
      <c r="C8" s="9">
        <f>B8/$B$11</f>
        <v>0.21693121693121692</v>
      </c>
      <c r="D8" s="8">
        <f>'FEBRUARI 2021'!C9</f>
        <v>443</v>
      </c>
      <c r="E8" s="9">
        <f>D8/$D$11</f>
        <v>0.21483996120271581</v>
      </c>
      <c r="F8" s="10">
        <f>'MARET 2021'!C9</f>
        <v>574</v>
      </c>
      <c r="G8" s="11">
        <f>F8/$F$11</f>
        <v>0.20154494382022473</v>
      </c>
      <c r="H8" s="10">
        <f>'APRIL 2021'!C9</f>
        <v>579</v>
      </c>
      <c r="I8" s="11">
        <f>H8/$H$11</f>
        <v>0.20827338129496403</v>
      </c>
      <c r="J8" s="10">
        <f>'MEI 2021'!C9</f>
        <v>549</v>
      </c>
      <c r="K8" s="11">
        <f>J8/$J$11</f>
        <v>0.25762552792116378</v>
      </c>
      <c r="L8" s="10">
        <f>'JUNI 2021'!C9</f>
        <v>715</v>
      </c>
      <c r="M8" s="11">
        <f>L8/$L$11</f>
        <v>0.22901985906470212</v>
      </c>
      <c r="N8" s="10">
        <f>'JULI 2021'!C9</f>
        <v>581</v>
      </c>
      <c r="O8" s="11">
        <f>N8/$N$11</f>
        <v>0.22200993504012229</v>
      </c>
      <c r="P8" s="10">
        <f>'AGUSTUS 2021'!C9</f>
        <v>516</v>
      </c>
      <c r="Q8" s="11">
        <f>P8/$P$11</f>
        <v>0.26232841891204883</v>
      </c>
      <c r="R8" s="10">
        <f>'SEPTEMBER 2021'!C9</f>
        <v>641</v>
      </c>
      <c r="S8" s="11">
        <f>R8/$R$11</f>
        <v>0.30293005671077505</v>
      </c>
      <c r="T8" s="10">
        <f>'OKTOBER 2021'!C9</f>
        <v>703</v>
      </c>
      <c r="U8" s="11">
        <f>T8/$T$11</f>
        <v>0.32896583996256434</v>
      </c>
      <c r="V8" s="10">
        <f>'NOVEMBER 2021'!C9</f>
        <v>779</v>
      </c>
      <c r="W8" s="11">
        <f>V8/$V$11</f>
        <v>0.28629180448364572</v>
      </c>
      <c r="X8" s="10" t="s">
        <v>16</v>
      </c>
      <c r="Y8" s="10"/>
      <c r="Z8" s="10">
        <f t="shared" si="0"/>
        <v>6572</v>
      </c>
      <c r="AA8" s="11">
        <f>Z8/$Z$11</f>
        <v>0.24550786357353654</v>
      </c>
    </row>
    <row r="9" spans="1:27" ht="40.5" customHeight="1">
      <c r="A9" s="12" t="s">
        <v>19</v>
      </c>
      <c r="B9" s="8">
        <f>'JANUARI 2021'!C11</f>
        <v>81</v>
      </c>
      <c r="C9" s="9">
        <f>B9/$B$11</f>
        <v>3.5714285714285712E-2</v>
      </c>
      <c r="D9" s="8">
        <f>'FEBRUARI 2021'!C11</f>
        <v>65</v>
      </c>
      <c r="E9" s="9">
        <f>D9/$D$11</f>
        <v>3.1522793404461687E-2</v>
      </c>
      <c r="F9" s="10">
        <f>'MARET 2021'!C11</f>
        <v>84</v>
      </c>
      <c r="G9" s="11">
        <f>F9/$F$11</f>
        <v>2.9494382022471909E-2</v>
      </c>
      <c r="H9" s="10">
        <f>'APRIL 2021'!C11</f>
        <v>90</v>
      </c>
      <c r="I9" s="11">
        <f>H9/$H$11</f>
        <v>3.237410071942446E-2</v>
      </c>
      <c r="J9" s="10">
        <f>'MEI 2021'!C11</f>
        <v>85</v>
      </c>
      <c r="K9" s="11">
        <f>J9/$J$11</f>
        <v>3.9887376818395118E-2</v>
      </c>
      <c r="L9" s="10">
        <f>'JUNI 2021'!C11</f>
        <v>160</v>
      </c>
      <c r="M9" s="11">
        <f>L9/$L$11</f>
        <v>5.1249199231262012E-2</v>
      </c>
      <c r="N9" s="10">
        <f>'JULI 2021'!C11</f>
        <v>110</v>
      </c>
      <c r="O9" s="11">
        <f>N9/$N$11</f>
        <v>4.2032862055789072E-2</v>
      </c>
      <c r="P9" s="10">
        <f>'AGUSTUS 2021'!C11</f>
        <v>37</v>
      </c>
      <c r="Q9" s="11">
        <f>P9/$P$11</f>
        <v>1.8810371123538384E-2</v>
      </c>
      <c r="R9" s="10">
        <f>'SEPTEMBER 2021'!C11</f>
        <v>35</v>
      </c>
      <c r="S9" s="11">
        <f>R9/$R$11</f>
        <v>1.6540642722117201E-2</v>
      </c>
      <c r="T9" s="10">
        <f>'OKTOBER 2021'!C11</f>
        <v>38</v>
      </c>
      <c r="U9" s="11">
        <f>T9/$T$11</f>
        <v>1.7781937295273748E-2</v>
      </c>
      <c r="V9" s="10">
        <f>'NOVEMBER 2021'!C11</f>
        <v>34</v>
      </c>
      <c r="W9" s="11">
        <f>V9/$V$11</f>
        <v>1.2495406100698273E-2</v>
      </c>
      <c r="X9" s="10" t="s">
        <v>16</v>
      </c>
      <c r="Y9" s="10"/>
      <c r="Z9" s="10">
        <f t="shared" si="0"/>
        <v>819</v>
      </c>
      <c r="AA9" s="11">
        <f>Z9/$Z$11</f>
        <v>3.0595091336994285E-2</v>
      </c>
    </row>
    <row r="10" spans="1:27" ht="40.5" customHeight="1">
      <c r="A10" s="12" t="s">
        <v>20</v>
      </c>
      <c r="B10" s="8">
        <f>'JANUARI 2021'!C12</f>
        <v>692</v>
      </c>
      <c r="C10" s="9">
        <f>B10/$B$11</f>
        <v>0.30511463844797176</v>
      </c>
      <c r="D10" s="8">
        <f>'FEBRUARI 2021'!C12</f>
        <v>577</v>
      </c>
      <c r="E10" s="9">
        <f>D10/$D$11</f>
        <v>0.27982541222114454</v>
      </c>
      <c r="F10" s="10">
        <f>'MARET 2021'!C12</f>
        <v>724</v>
      </c>
      <c r="G10" s="11">
        <f>F10/$F$11</f>
        <v>0.2542134831460674</v>
      </c>
      <c r="H10" s="10">
        <f>'APRIL 2021'!C12</f>
        <v>758</v>
      </c>
      <c r="I10" s="11">
        <f>H10/$H$11</f>
        <v>0.27266187050359714</v>
      </c>
      <c r="J10" s="10">
        <f>'MEI 2021'!C12</f>
        <v>692</v>
      </c>
      <c r="K10" s="11">
        <f>J10/$J$11</f>
        <v>0.32473017362740497</v>
      </c>
      <c r="L10" s="10">
        <f>'JUNI 2021'!C12</f>
        <v>882</v>
      </c>
      <c r="M10" s="11">
        <f>L10/$L$11</f>
        <v>0.28251121076233182</v>
      </c>
      <c r="N10" s="10">
        <f>'JULI 2021'!C12</f>
        <v>663</v>
      </c>
      <c r="O10" s="11">
        <f>N10/$N$11</f>
        <v>0.25334352311807412</v>
      </c>
      <c r="P10" s="10">
        <f>'AGUSTUS 2021'!C12</f>
        <v>736</v>
      </c>
      <c r="Q10" s="11">
        <f>P10/$P$11</f>
        <v>0.37417386883579057</v>
      </c>
      <c r="R10" s="10">
        <f>'SEPTEMBER 2021'!C12</f>
        <v>665</v>
      </c>
      <c r="S10" s="11">
        <f>R10/$R$11</f>
        <v>0.31427221172022685</v>
      </c>
      <c r="T10" s="10">
        <f>'OKTOBER 2021'!C12</f>
        <v>652</v>
      </c>
      <c r="U10" s="11">
        <f>T10/$T$11</f>
        <v>0.30510060832943381</v>
      </c>
      <c r="V10" s="10">
        <f>'NOVEMBER 2021'!C12</f>
        <v>707</v>
      </c>
      <c r="W10" s="11">
        <f>V10/$V$11</f>
        <v>0.25983094450569644</v>
      </c>
      <c r="X10" s="10" t="s">
        <v>16</v>
      </c>
      <c r="Y10" s="10"/>
      <c r="Z10" s="10">
        <f t="shared" si="0"/>
        <v>7748</v>
      </c>
      <c r="AA10" s="11">
        <f>Z10/$Z$11</f>
        <v>0.28943927677537451</v>
      </c>
    </row>
    <row r="11" spans="1:27" ht="40.5" customHeight="1">
      <c r="A11" s="14" t="s">
        <v>21</v>
      </c>
      <c r="B11" s="13">
        <f>SUM(B7:B10)</f>
        <v>2268</v>
      </c>
      <c r="C11" s="15">
        <f t="shared" ref="C11:AA11" si="1">SUM(C7:C10)</f>
        <v>1</v>
      </c>
      <c r="D11" s="13">
        <f t="shared" si="1"/>
        <v>2062</v>
      </c>
      <c r="E11" s="15">
        <f t="shared" si="1"/>
        <v>1</v>
      </c>
      <c r="F11" s="13">
        <f t="shared" si="1"/>
        <v>2848</v>
      </c>
      <c r="G11" s="15">
        <f t="shared" si="1"/>
        <v>1</v>
      </c>
      <c r="H11" s="13">
        <f t="shared" si="1"/>
        <v>2780</v>
      </c>
      <c r="I11" s="15">
        <f t="shared" si="1"/>
        <v>1</v>
      </c>
      <c r="J11" s="13">
        <f t="shared" si="1"/>
        <v>2131</v>
      </c>
      <c r="K11" s="16">
        <f>J11/$J$11</f>
        <v>1</v>
      </c>
      <c r="L11" s="13">
        <f t="shared" si="1"/>
        <v>3122</v>
      </c>
      <c r="M11" s="15">
        <f t="shared" si="1"/>
        <v>1</v>
      </c>
      <c r="N11" s="13">
        <f t="shared" si="1"/>
        <v>2617</v>
      </c>
      <c r="O11" s="15">
        <f t="shared" si="1"/>
        <v>1</v>
      </c>
      <c r="P11" s="13">
        <f t="shared" si="1"/>
        <v>1967</v>
      </c>
      <c r="Q11" s="15">
        <f t="shared" si="1"/>
        <v>1</v>
      </c>
      <c r="R11" s="13">
        <f t="shared" si="1"/>
        <v>2116</v>
      </c>
      <c r="S11" s="15">
        <f t="shared" si="1"/>
        <v>1</v>
      </c>
      <c r="T11" s="13">
        <f t="shared" si="1"/>
        <v>2137</v>
      </c>
      <c r="U11" s="15">
        <f t="shared" si="1"/>
        <v>1</v>
      </c>
      <c r="V11" s="13">
        <f t="shared" si="1"/>
        <v>2721</v>
      </c>
      <c r="W11" s="15">
        <f t="shared" si="1"/>
        <v>1</v>
      </c>
      <c r="X11" s="13">
        <f t="shared" si="1"/>
        <v>0</v>
      </c>
      <c r="Y11" s="15">
        <f t="shared" si="1"/>
        <v>0</v>
      </c>
      <c r="Z11" s="13">
        <f t="shared" si="1"/>
        <v>26769</v>
      </c>
      <c r="AA11" s="15">
        <f t="shared" si="1"/>
        <v>1</v>
      </c>
    </row>
    <row r="12" spans="1:27"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</sheetData>
  <mergeCells count="17">
    <mergeCell ref="Z5:AA5"/>
    <mergeCell ref="A5:A6"/>
    <mergeCell ref="A3:AA3"/>
    <mergeCell ref="A1:AA1"/>
    <mergeCell ref="A2:AA2"/>
    <mergeCell ref="A4:AA4"/>
    <mergeCell ref="B5:C5"/>
    <mergeCell ref="D5:E5"/>
    <mergeCell ref="F5:G5"/>
    <mergeCell ref="H5:I5"/>
    <mergeCell ref="J5:K5"/>
    <mergeCell ref="L5:M5"/>
    <mergeCell ref="N5:O5"/>
    <mergeCell ref="P5:Q5"/>
    <mergeCell ref="T5:U5"/>
    <mergeCell ref="V5:W5"/>
    <mergeCell ref="X5:Y5"/>
  </mergeCells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sqref="A1:XFD1048576"/>
    </sheetView>
  </sheetViews>
  <sheetFormatPr defaultColWidth="9" defaultRowHeight="14.5"/>
  <cols>
    <col min="2" max="2" width="17.81640625" customWidth="1"/>
    <col min="3" max="3" width="22.26953125" customWidth="1"/>
    <col min="4" max="4" width="19.54296875" customWidth="1"/>
    <col min="5" max="5" width="19.81640625" customWidth="1"/>
    <col min="6" max="6" width="22.453125" customWidth="1"/>
    <col min="7" max="7" width="24.5429687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178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678</v>
      </c>
      <c r="D8" s="4" t="s">
        <v>179</v>
      </c>
      <c r="E8" s="4" t="s">
        <v>180</v>
      </c>
      <c r="F8" s="4" t="s">
        <v>181</v>
      </c>
      <c r="G8" s="4" t="s">
        <v>182</v>
      </c>
    </row>
    <row r="9" spans="1:7">
      <c r="A9" s="2">
        <v>2</v>
      </c>
      <c r="B9" s="2" t="s">
        <v>17</v>
      </c>
      <c r="C9" s="3">
        <v>516</v>
      </c>
      <c r="D9" s="4" t="s">
        <v>183</v>
      </c>
      <c r="E9" s="4" t="s">
        <v>184</v>
      </c>
      <c r="F9" s="4" t="s">
        <v>185</v>
      </c>
      <c r="G9" s="4" t="s">
        <v>186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37</v>
      </c>
      <c r="D11" s="4" t="s">
        <v>187</v>
      </c>
      <c r="E11" s="4" t="s">
        <v>188</v>
      </c>
      <c r="F11" s="4" t="s">
        <v>189</v>
      </c>
      <c r="G11" s="4" t="s">
        <v>190</v>
      </c>
    </row>
    <row r="12" spans="1:7">
      <c r="A12" s="2">
        <v>5</v>
      </c>
      <c r="B12" s="2" t="s">
        <v>20</v>
      </c>
      <c r="C12" s="3">
        <v>736</v>
      </c>
      <c r="D12" s="4" t="s">
        <v>191</v>
      </c>
      <c r="E12" s="4" t="s">
        <v>192</v>
      </c>
      <c r="F12" s="4" t="s">
        <v>193</v>
      </c>
      <c r="G12" s="4" t="s">
        <v>194</v>
      </c>
    </row>
    <row r="13" spans="1:7">
      <c r="A13" s="31" t="s">
        <v>48</v>
      </c>
      <c r="B13" s="32"/>
      <c r="C13" s="3" t="s">
        <v>195</v>
      </c>
      <c r="D13" s="4"/>
      <c r="E13" s="4" t="s">
        <v>196</v>
      </c>
      <c r="F13" s="4" t="s">
        <v>197</v>
      </c>
      <c r="G13" s="4" t="s">
        <v>198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>
      <selection sqref="A1:XFD1048576"/>
    </sheetView>
  </sheetViews>
  <sheetFormatPr defaultColWidth="9" defaultRowHeight="14.5"/>
  <cols>
    <col min="2" max="2" width="14.7265625" customWidth="1"/>
    <col min="3" max="3" width="16.453125" customWidth="1"/>
    <col min="4" max="4" width="18.81640625" customWidth="1"/>
    <col min="5" max="5" width="20.81640625" customWidth="1"/>
    <col min="6" max="6" width="19.453125" customWidth="1"/>
    <col min="7" max="7" width="40.4531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199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775</v>
      </c>
      <c r="D8" s="4" t="s">
        <v>200</v>
      </c>
      <c r="E8" s="4" t="s">
        <v>201</v>
      </c>
      <c r="F8" s="4" t="s">
        <v>202</v>
      </c>
      <c r="G8" s="4" t="s">
        <v>203</v>
      </c>
    </row>
    <row r="9" spans="1:7">
      <c r="A9" s="2">
        <v>2</v>
      </c>
      <c r="B9" s="2" t="s">
        <v>17</v>
      </c>
      <c r="C9" s="3">
        <v>641</v>
      </c>
      <c r="D9" s="4" t="s">
        <v>204</v>
      </c>
      <c r="E9" s="4" t="s">
        <v>205</v>
      </c>
      <c r="F9" s="4" t="s">
        <v>206</v>
      </c>
      <c r="G9" s="4" t="s">
        <v>207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35</v>
      </c>
      <c r="D11" s="4" t="s">
        <v>208</v>
      </c>
      <c r="E11" s="4" t="s">
        <v>209</v>
      </c>
      <c r="F11" s="4" t="s">
        <v>210</v>
      </c>
      <c r="G11" s="4" t="s">
        <v>211</v>
      </c>
    </row>
    <row r="12" spans="1:7">
      <c r="A12" s="2">
        <v>5</v>
      </c>
      <c r="B12" s="2" t="s">
        <v>20</v>
      </c>
      <c r="C12" s="3">
        <v>665</v>
      </c>
      <c r="D12" s="4" t="s">
        <v>212</v>
      </c>
      <c r="E12" s="4" t="s">
        <v>213</v>
      </c>
      <c r="F12" s="4" t="s">
        <v>214</v>
      </c>
      <c r="G12" s="4" t="s">
        <v>215</v>
      </c>
    </row>
    <row r="13" spans="1:7">
      <c r="A13" s="31" t="s">
        <v>48</v>
      </c>
      <c r="B13" s="32"/>
      <c r="C13" s="3" t="s">
        <v>216</v>
      </c>
      <c r="D13" s="4"/>
      <c r="E13" s="4" t="s">
        <v>217</v>
      </c>
      <c r="F13" s="4" t="s">
        <v>218</v>
      </c>
      <c r="G13" s="4" t="s">
        <v>219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sqref="A1:XFD1048576"/>
    </sheetView>
  </sheetViews>
  <sheetFormatPr defaultColWidth="9" defaultRowHeight="14.5"/>
  <cols>
    <col min="2" max="2" width="18.81640625" customWidth="1"/>
    <col min="3" max="3" width="19.453125" customWidth="1"/>
    <col min="4" max="4" width="17.1796875" customWidth="1"/>
    <col min="5" max="5" width="17.26953125" customWidth="1"/>
    <col min="6" max="6" width="19.54296875" customWidth="1"/>
    <col min="7" max="7" width="32.72656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220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29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744</v>
      </c>
      <c r="D8" s="4" t="s">
        <v>221</v>
      </c>
      <c r="E8" s="4" t="s">
        <v>222</v>
      </c>
      <c r="F8" s="4" t="s">
        <v>223</v>
      </c>
      <c r="G8" s="4" t="s">
        <v>224</v>
      </c>
    </row>
    <row r="9" spans="1:7">
      <c r="A9" s="2">
        <v>2</v>
      </c>
      <c r="B9" s="2" t="s">
        <v>17</v>
      </c>
      <c r="C9" s="3">
        <v>703</v>
      </c>
      <c r="D9" s="4" t="s">
        <v>225</v>
      </c>
      <c r="E9" s="4" t="s">
        <v>226</v>
      </c>
      <c r="F9" s="4" t="s">
        <v>227</v>
      </c>
      <c r="G9" s="4" t="s">
        <v>228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38</v>
      </c>
      <c r="D11" s="4" t="s">
        <v>229</v>
      </c>
      <c r="E11" s="4" t="s">
        <v>230</v>
      </c>
      <c r="F11" s="4" t="s">
        <v>231</v>
      </c>
      <c r="G11" s="4" t="s">
        <v>232</v>
      </c>
    </row>
    <row r="12" spans="1:7">
      <c r="A12" s="2">
        <v>5</v>
      </c>
      <c r="B12" s="2" t="s">
        <v>20</v>
      </c>
      <c r="C12" s="3">
        <v>652</v>
      </c>
      <c r="D12" s="4" t="s">
        <v>233</v>
      </c>
      <c r="E12" s="4" t="s">
        <v>234</v>
      </c>
      <c r="F12" s="4" t="s">
        <v>235</v>
      </c>
      <c r="G12" s="4" t="s">
        <v>236</v>
      </c>
    </row>
    <row r="13" spans="1:7">
      <c r="A13" s="31" t="s">
        <v>48</v>
      </c>
      <c r="B13" s="32"/>
      <c r="C13" s="3" t="s">
        <v>237</v>
      </c>
      <c r="D13" s="4"/>
      <c r="E13" s="4" t="s">
        <v>238</v>
      </c>
      <c r="F13" s="4" t="s">
        <v>239</v>
      </c>
      <c r="G13" s="4" t="s">
        <v>240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>
      <selection activeCell="F23" sqref="F23"/>
    </sheetView>
  </sheetViews>
  <sheetFormatPr defaultColWidth="9" defaultRowHeight="14.5"/>
  <cols>
    <col min="2" max="2" width="19.7265625" customWidth="1"/>
    <col min="3" max="3" width="14" customWidth="1"/>
    <col min="4" max="4" width="18.81640625" customWidth="1"/>
    <col min="5" max="5" width="26.453125" customWidth="1"/>
    <col min="6" max="7" width="28.4531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241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29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1201</v>
      </c>
      <c r="D8" s="4" t="s">
        <v>242</v>
      </c>
      <c r="E8" s="4" t="s">
        <v>243</v>
      </c>
      <c r="F8" s="4" t="s">
        <v>244</v>
      </c>
      <c r="G8" s="4" t="s">
        <v>245</v>
      </c>
    </row>
    <row r="9" spans="1:7">
      <c r="A9" s="2">
        <v>2</v>
      </c>
      <c r="B9" s="2" t="s">
        <v>17</v>
      </c>
      <c r="C9" s="3">
        <v>779</v>
      </c>
      <c r="D9" s="4" t="s">
        <v>246</v>
      </c>
      <c r="E9" s="4" t="s">
        <v>247</v>
      </c>
      <c r="F9" s="4" t="s">
        <v>248</v>
      </c>
      <c r="G9" s="4" t="s">
        <v>249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34</v>
      </c>
      <c r="D11" s="4" t="s">
        <v>250</v>
      </c>
      <c r="E11" s="4" t="s">
        <v>125</v>
      </c>
      <c r="F11" s="4" t="s">
        <v>251</v>
      </c>
      <c r="G11" s="4" t="s">
        <v>252</v>
      </c>
    </row>
    <row r="12" spans="1:7">
      <c r="A12" s="2">
        <v>5</v>
      </c>
      <c r="B12" s="2" t="s">
        <v>20</v>
      </c>
      <c r="C12" s="3">
        <v>707</v>
      </c>
      <c r="D12" s="4" t="s">
        <v>253</v>
      </c>
      <c r="E12" s="4" t="s">
        <v>254</v>
      </c>
      <c r="F12" s="4" t="s">
        <v>255</v>
      </c>
      <c r="G12" s="4" t="s">
        <v>256</v>
      </c>
    </row>
    <row r="13" spans="1:7">
      <c r="A13" s="31" t="s">
        <v>48</v>
      </c>
      <c r="B13" s="32"/>
      <c r="C13" s="3" t="s">
        <v>257</v>
      </c>
      <c r="D13" s="4"/>
      <c r="E13" s="4" t="s">
        <v>258</v>
      </c>
      <c r="F13" s="4" t="s">
        <v>259</v>
      </c>
      <c r="G13" s="4" t="s">
        <v>260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N14" sqref="N14"/>
    </sheetView>
  </sheetViews>
  <sheetFormatPr defaultColWidth="9.1796875" defaultRowHeight="14.5"/>
  <sheetData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2"/>
  <sheetViews>
    <sheetView tabSelected="1" topLeftCell="C10" zoomScale="85" zoomScaleNormal="85" workbookViewId="0">
      <selection activeCell="K23" sqref="K23"/>
    </sheetView>
  </sheetViews>
  <sheetFormatPr defaultColWidth="9.1796875" defaultRowHeight="14.5"/>
  <cols>
    <col min="1" max="1" width="17.7265625" customWidth="1"/>
    <col min="2" max="13" width="11.54296875" customWidth="1"/>
    <col min="14" max="14" width="12.453125" customWidth="1"/>
  </cols>
  <sheetData>
    <row r="1" spans="1:14" ht="18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18.5">
      <c r="A2" s="30" t="s">
        <v>266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8.5">
      <c r="A3" s="30" t="s">
        <v>262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18.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ht="42" customHeight="1">
      <c r="A5" s="17" t="s">
        <v>1</v>
      </c>
      <c r="B5" s="18" t="s">
        <v>2</v>
      </c>
      <c r="C5" s="18" t="s">
        <v>3</v>
      </c>
      <c r="D5" s="18" t="s">
        <v>4</v>
      </c>
      <c r="E5" s="18" t="s">
        <v>5</v>
      </c>
      <c r="F5" s="18" t="s">
        <v>6</v>
      </c>
      <c r="G5" s="18" t="s">
        <v>7</v>
      </c>
      <c r="H5" s="18" t="s">
        <v>8</v>
      </c>
      <c r="I5" s="18" t="s">
        <v>9</v>
      </c>
      <c r="J5" s="18" t="s">
        <v>10</v>
      </c>
      <c r="K5" s="18" t="s">
        <v>11</v>
      </c>
      <c r="L5" s="18" t="s">
        <v>12</v>
      </c>
      <c r="M5" s="18" t="s">
        <v>13</v>
      </c>
      <c r="N5" s="18" t="s">
        <v>14</v>
      </c>
    </row>
    <row r="6" spans="1:14" ht="24.75" customHeight="1">
      <c r="A6" s="19" t="s">
        <v>15</v>
      </c>
      <c r="B6" s="5">
        <f>'JANUARI 2021'!C8</f>
        <v>1003</v>
      </c>
      <c r="C6" s="5">
        <f>'FEBRUARI 2021'!C8</f>
        <v>977</v>
      </c>
      <c r="D6" s="5">
        <f>'MARET 2021'!C8</f>
        <v>1466</v>
      </c>
      <c r="E6" s="5">
        <f>'APRIL 2021'!C8</f>
        <v>1353</v>
      </c>
      <c r="F6" s="5">
        <f>'MEI 2021'!C8</f>
        <v>805</v>
      </c>
      <c r="G6" s="5">
        <f>'JUNI 2021'!C8</f>
        <v>1365</v>
      </c>
      <c r="H6" s="5">
        <f>'JULI 2021'!C8</f>
        <v>1263</v>
      </c>
      <c r="I6" s="5">
        <f>'AGUSTUS 2021'!C8</f>
        <v>678</v>
      </c>
      <c r="J6" s="5">
        <f>'SEPTEMBER 2021'!C8</f>
        <v>775</v>
      </c>
      <c r="K6" s="5">
        <f>'OKTOBER 2021'!C8</f>
        <v>744</v>
      </c>
      <c r="L6" s="5">
        <f>'NOVEMBER 2021'!C8</f>
        <v>1201</v>
      </c>
      <c r="M6" s="5" t="s">
        <v>16</v>
      </c>
      <c r="N6" s="5">
        <f t="shared" ref="N6:N9" si="0">SUM(B6,C6,D6,E6,F6,G6,H6,I6,J6,K6,L6)</f>
        <v>11630</v>
      </c>
    </row>
    <row r="7" spans="1:14" ht="24.75" customHeight="1">
      <c r="A7" s="19" t="s">
        <v>17</v>
      </c>
      <c r="B7" s="5">
        <f>'JANUARI 2021'!C9</f>
        <v>492</v>
      </c>
      <c r="C7" s="5">
        <f>'FEBRUARI 2021'!C9</f>
        <v>443</v>
      </c>
      <c r="D7" s="5">
        <f>'MARET 2021'!C9</f>
        <v>574</v>
      </c>
      <c r="E7" s="5">
        <f>'APRIL 2021'!C9</f>
        <v>579</v>
      </c>
      <c r="F7" s="5">
        <f>'MEI 2021'!C9</f>
        <v>549</v>
      </c>
      <c r="G7" s="5">
        <f>'JUNI 2021'!C9</f>
        <v>715</v>
      </c>
      <c r="H7" s="5">
        <f>'JULI 2021'!C9</f>
        <v>581</v>
      </c>
      <c r="I7" s="5">
        <f>'AGUSTUS 2021'!C9</f>
        <v>516</v>
      </c>
      <c r="J7" s="5">
        <f>'SEPTEMBER 2021'!C9</f>
        <v>641</v>
      </c>
      <c r="K7" s="5">
        <f>'OKTOBER 2021'!C9</f>
        <v>703</v>
      </c>
      <c r="L7" s="5">
        <f>'NOVEMBER 2021'!C9</f>
        <v>779</v>
      </c>
      <c r="M7" s="5" t="s">
        <v>16</v>
      </c>
      <c r="N7" s="5">
        <f t="shared" si="0"/>
        <v>6572</v>
      </c>
    </row>
    <row r="8" spans="1:14" ht="24.75" customHeight="1">
      <c r="A8" s="19" t="s">
        <v>19</v>
      </c>
      <c r="B8" s="5">
        <f>'JANUARI 2021'!C11</f>
        <v>81</v>
      </c>
      <c r="C8" s="5">
        <f>'FEBRUARI 2021'!C11</f>
        <v>65</v>
      </c>
      <c r="D8" s="5">
        <f>'MARET 2021'!C11</f>
        <v>84</v>
      </c>
      <c r="E8" s="5">
        <f>'APRIL 2021'!C11</f>
        <v>90</v>
      </c>
      <c r="F8" s="5">
        <f>'MEI 2021'!C11</f>
        <v>85</v>
      </c>
      <c r="G8" s="5">
        <f>'JUNI 2021'!C11</f>
        <v>160</v>
      </c>
      <c r="H8" s="5">
        <f>'JULI 2021'!C11</f>
        <v>110</v>
      </c>
      <c r="I8" s="5">
        <f>'AGUSTUS 2021'!C11</f>
        <v>37</v>
      </c>
      <c r="J8" s="5">
        <f>'SEPTEMBER 2021'!C11</f>
        <v>35</v>
      </c>
      <c r="K8" s="5">
        <f>'OKTOBER 2021'!C11</f>
        <v>38</v>
      </c>
      <c r="L8" s="5">
        <f>'NOVEMBER 2021'!C11</f>
        <v>34</v>
      </c>
      <c r="M8" s="5" t="s">
        <v>16</v>
      </c>
      <c r="N8" s="5">
        <f t="shared" si="0"/>
        <v>819</v>
      </c>
    </row>
    <row r="9" spans="1:14" ht="24.75" customHeight="1">
      <c r="A9" s="25" t="s">
        <v>267</v>
      </c>
      <c r="B9" s="5">
        <f>'JANUARI 2021'!C12</f>
        <v>692</v>
      </c>
      <c r="C9" s="5">
        <f>'FEBRUARI 2021'!C12</f>
        <v>577</v>
      </c>
      <c r="D9" s="5">
        <f>'MARET 2021'!C12</f>
        <v>724</v>
      </c>
      <c r="E9" s="5">
        <f>'APRIL 2021'!C12</f>
        <v>758</v>
      </c>
      <c r="F9" s="5">
        <f>'MEI 2021'!C12</f>
        <v>692</v>
      </c>
      <c r="G9" s="5">
        <f>'JUNI 2021'!C12</f>
        <v>882</v>
      </c>
      <c r="H9" s="5">
        <f>'JULI 2021'!C12</f>
        <v>663</v>
      </c>
      <c r="I9" s="5">
        <f>'AGUSTUS 2021'!C12</f>
        <v>736</v>
      </c>
      <c r="J9" s="5">
        <f>'SEPTEMBER 2021'!C12</f>
        <v>665</v>
      </c>
      <c r="K9" s="5">
        <f>'OKTOBER 2021'!C12</f>
        <v>652</v>
      </c>
      <c r="L9" s="5">
        <f>'NOVEMBER 2021'!C12</f>
        <v>707</v>
      </c>
      <c r="M9" s="5" t="s">
        <v>16</v>
      </c>
      <c r="N9" s="5">
        <f t="shared" si="0"/>
        <v>7748</v>
      </c>
    </row>
    <row r="10" spans="1:14" ht="24.75" customHeight="1">
      <c r="A10" s="20" t="s">
        <v>265</v>
      </c>
      <c r="B10" s="21">
        <f t="shared" ref="B10:N10" si="1">SUM(B6:B9)</f>
        <v>2268</v>
      </c>
      <c r="C10" s="21">
        <f t="shared" si="1"/>
        <v>2062</v>
      </c>
      <c r="D10" s="21">
        <f t="shared" si="1"/>
        <v>2848</v>
      </c>
      <c r="E10" s="21">
        <f t="shared" si="1"/>
        <v>2780</v>
      </c>
      <c r="F10" s="21">
        <f t="shared" si="1"/>
        <v>2131</v>
      </c>
      <c r="G10" s="21">
        <f t="shared" si="1"/>
        <v>3122</v>
      </c>
      <c r="H10" s="21">
        <f t="shared" si="1"/>
        <v>2617</v>
      </c>
      <c r="I10" s="21">
        <f t="shared" si="1"/>
        <v>1967</v>
      </c>
      <c r="J10" s="21">
        <f t="shared" si="1"/>
        <v>2116</v>
      </c>
      <c r="K10" s="21">
        <f t="shared" si="1"/>
        <v>2137</v>
      </c>
      <c r="L10" s="21">
        <f t="shared" si="1"/>
        <v>2721</v>
      </c>
      <c r="M10" s="21">
        <f t="shared" si="1"/>
        <v>0</v>
      </c>
      <c r="N10" s="21">
        <f t="shared" si="1"/>
        <v>26769</v>
      </c>
    </row>
    <row r="11" spans="1:14" ht="24.75" customHeight="1">
      <c r="A11" s="22" t="s">
        <v>268</v>
      </c>
      <c r="B11" s="7">
        <v>2500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5">
        <f>SUM(B11:M11)</f>
        <v>2500</v>
      </c>
    </row>
    <row r="12" spans="1:14" ht="24.75" customHeight="1">
      <c r="A12" s="23" t="s">
        <v>269</v>
      </c>
      <c r="B12" s="24">
        <f>B10/B11</f>
        <v>0.90720000000000001</v>
      </c>
      <c r="C12" s="24" t="e">
        <f t="shared" ref="C12:N12" si="2">C10/C11</f>
        <v>#DIV/0!</v>
      </c>
      <c r="D12" s="24" t="e">
        <f t="shared" si="2"/>
        <v>#DIV/0!</v>
      </c>
      <c r="E12" s="24" t="e">
        <f t="shared" si="2"/>
        <v>#DIV/0!</v>
      </c>
      <c r="F12" s="24" t="e">
        <f t="shared" si="2"/>
        <v>#DIV/0!</v>
      </c>
      <c r="G12" s="24" t="e">
        <f t="shared" si="2"/>
        <v>#DIV/0!</v>
      </c>
      <c r="H12" s="24" t="e">
        <f t="shared" si="2"/>
        <v>#DIV/0!</v>
      </c>
      <c r="I12" s="24" t="e">
        <f t="shared" si="2"/>
        <v>#DIV/0!</v>
      </c>
      <c r="J12" s="24" t="e">
        <f t="shared" si="2"/>
        <v>#DIV/0!</v>
      </c>
      <c r="K12" s="24" t="e">
        <f t="shared" si="2"/>
        <v>#DIV/0!</v>
      </c>
      <c r="L12" s="24" t="e">
        <f t="shared" si="2"/>
        <v>#DIV/0!</v>
      </c>
      <c r="M12" s="24" t="e">
        <f t="shared" si="2"/>
        <v>#DIV/0!</v>
      </c>
      <c r="N12" s="24">
        <f t="shared" si="2"/>
        <v>10.707599999999999</v>
      </c>
    </row>
  </sheetData>
  <mergeCells count="4">
    <mergeCell ref="A1:N1"/>
    <mergeCell ref="A2:N2"/>
    <mergeCell ref="A4:N4"/>
    <mergeCell ref="A3:N3"/>
  </mergeCells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8" sqref="F8"/>
    </sheetView>
  </sheetViews>
  <sheetFormatPr defaultColWidth="9" defaultRowHeight="14.5"/>
  <cols>
    <col min="2" max="2" width="20" customWidth="1"/>
    <col min="3" max="3" width="14.54296875" customWidth="1"/>
    <col min="6" max="6" width="50.7265625" customWidth="1"/>
    <col min="7" max="7" width="46.72656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24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43.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 ht="29">
      <c r="A8" s="2">
        <v>1</v>
      </c>
      <c r="B8" s="2" t="s">
        <v>15</v>
      </c>
      <c r="C8" s="3">
        <v>1003</v>
      </c>
      <c r="D8" s="4" t="s">
        <v>32</v>
      </c>
      <c r="E8" s="4" t="s">
        <v>33</v>
      </c>
      <c r="F8" s="4" t="s">
        <v>34</v>
      </c>
      <c r="G8" s="4" t="s">
        <v>35</v>
      </c>
    </row>
    <row r="9" spans="1:7" ht="29">
      <c r="A9" s="2">
        <v>2</v>
      </c>
      <c r="B9" s="2" t="s">
        <v>17</v>
      </c>
      <c r="C9" s="3">
        <v>492</v>
      </c>
      <c r="D9" s="4" t="s">
        <v>36</v>
      </c>
      <c r="E9" s="4" t="s">
        <v>37</v>
      </c>
      <c r="F9" s="4" t="s">
        <v>38</v>
      </c>
      <c r="G9" s="4" t="s">
        <v>39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81</v>
      </c>
      <c r="D11" s="4" t="s">
        <v>40</v>
      </c>
      <c r="E11" s="4" t="s">
        <v>41</v>
      </c>
      <c r="F11" s="4" t="s">
        <v>42</v>
      </c>
      <c r="G11" s="4" t="s">
        <v>43</v>
      </c>
    </row>
    <row r="12" spans="1:7" ht="29">
      <c r="A12" s="2">
        <v>5</v>
      </c>
      <c r="B12" s="2" t="s">
        <v>20</v>
      </c>
      <c r="C12" s="3">
        <v>692</v>
      </c>
      <c r="D12" s="4" t="s">
        <v>44</v>
      </c>
      <c r="E12" s="4" t="s">
        <v>45</v>
      </c>
      <c r="F12" s="4" t="s">
        <v>46</v>
      </c>
      <c r="G12" s="4" t="s">
        <v>47</v>
      </c>
    </row>
    <row r="13" spans="1:7" ht="29">
      <c r="A13" s="31" t="s">
        <v>48</v>
      </c>
      <c r="B13" s="32"/>
      <c r="C13" s="3" t="s">
        <v>49</v>
      </c>
      <c r="D13" s="4"/>
      <c r="E13" s="4" t="s">
        <v>50</v>
      </c>
      <c r="F13" s="4" t="s">
        <v>51</v>
      </c>
      <c r="G13" s="4" t="s">
        <v>52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C9" sqref="C9"/>
    </sheetView>
  </sheetViews>
  <sheetFormatPr defaultColWidth="9" defaultRowHeight="14.5"/>
  <cols>
    <col min="1" max="1" width="7.26953125" customWidth="1"/>
    <col min="5" max="5" width="14.81640625" customWidth="1"/>
    <col min="6" max="6" width="23.54296875" customWidth="1"/>
    <col min="7" max="7" width="33.269531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53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43.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 ht="29">
      <c r="A8" s="2">
        <v>1</v>
      </c>
      <c r="B8" s="2" t="s">
        <v>15</v>
      </c>
      <c r="C8" s="3">
        <v>977</v>
      </c>
      <c r="D8" s="4" t="s">
        <v>54</v>
      </c>
      <c r="E8" s="4" t="s">
        <v>55</v>
      </c>
      <c r="F8" s="4" t="s">
        <v>56</v>
      </c>
      <c r="G8" s="4" t="s">
        <v>57</v>
      </c>
    </row>
    <row r="9" spans="1:7" ht="29">
      <c r="A9" s="2">
        <v>2</v>
      </c>
      <c r="B9" s="2" t="s">
        <v>17</v>
      </c>
      <c r="C9" s="3">
        <v>443</v>
      </c>
      <c r="D9" s="4" t="s">
        <v>58</v>
      </c>
      <c r="E9" s="4" t="s">
        <v>59</v>
      </c>
      <c r="F9" s="4" t="s">
        <v>60</v>
      </c>
      <c r="G9" s="4" t="s">
        <v>61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 ht="29">
      <c r="A11" s="2">
        <v>4</v>
      </c>
      <c r="B11" s="2" t="s">
        <v>19</v>
      </c>
      <c r="C11" s="3">
        <v>65</v>
      </c>
      <c r="D11" s="4" t="s">
        <v>40</v>
      </c>
      <c r="E11" s="4" t="s">
        <v>62</v>
      </c>
      <c r="F11" s="4" t="s">
        <v>63</v>
      </c>
      <c r="G11" s="4" t="s">
        <v>64</v>
      </c>
    </row>
    <row r="12" spans="1:7" ht="29">
      <c r="A12" s="2">
        <v>5</v>
      </c>
      <c r="B12" s="2" t="s">
        <v>20</v>
      </c>
      <c r="C12" s="3">
        <v>577</v>
      </c>
      <c r="D12" s="4" t="s">
        <v>65</v>
      </c>
      <c r="E12" s="4" t="s">
        <v>66</v>
      </c>
      <c r="F12" s="4" t="s">
        <v>67</v>
      </c>
      <c r="G12" s="4" t="s">
        <v>68</v>
      </c>
    </row>
    <row r="13" spans="1:7">
      <c r="A13" s="31" t="s">
        <v>48</v>
      </c>
      <c r="B13" s="32"/>
      <c r="C13" s="3" t="s">
        <v>69</v>
      </c>
      <c r="D13" s="4"/>
      <c r="E13" s="4" t="s">
        <v>70</v>
      </c>
      <c r="F13" s="4" t="s">
        <v>71</v>
      </c>
      <c r="G13" s="4" t="s">
        <v>72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8" sqref="G8"/>
    </sheetView>
  </sheetViews>
  <sheetFormatPr defaultColWidth="9" defaultRowHeight="14.5"/>
  <cols>
    <col min="1" max="1" width="6.81640625" customWidth="1"/>
    <col min="2" max="2" width="14" customWidth="1"/>
    <col min="3" max="3" width="13.81640625" customWidth="1"/>
    <col min="4" max="4" width="18" customWidth="1"/>
    <col min="5" max="5" width="14.453125" customWidth="1"/>
    <col min="6" max="6" width="19.81640625" customWidth="1"/>
    <col min="7" max="7" width="40.269531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73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29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1466</v>
      </c>
      <c r="D8" s="4" t="s">
        <v>74</v>
      </c>
      <c r="E8" s="4" t="s">
        <v>75</v>
      </c>
      <c r="F8" s="4" t="s">
        <v>76</v>
      </c>
      <c r="G8" s="4" t="s">
        <v>77</v>
      </c>
    </row>
    <row r="9" spans="1:7">
      <c r="A9" s="2">
        <v>2</v>
      </c>
      <c r="B9" s="2" t="s">
        <v>17</v>
      </c>
      <c r="C9" s="3">
        <v>574</v>
      </c>
      <c r="D9" s="4" t="s">
        <v>78</v>
      </c>
      <c r="E9" s="4" t="s">
        <v>79</v>
      </c>
      <c r="F9" s="4" t="s">
        <v>80</v>
      </c>
      <c r="G9" s="4" t="s">
        <v>81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84</v>
      </c>
      <c r="D11" s="4" t="s">
        <v>82</v>
      </c>
      <c r="E11" s="4" t="s">
        <v>83</v>
      </c>
      <c r="F11" s="4" t="s">
        <v>84</v>
      </c>
      <c r="G11" s="4" t="s">
        <v>85</v>
      </c>
    </row>
    <row r="12" spans="1:7">
      <c r="A12" s="2">
        <v>5</v>
      </c>
      <c r="B12" s="2" t="s">
        <v>20</v>
      </c>
      <c r="C12" s="3">
        <v>724</v>
      </c>
      <c r="D12" s="4" t="s">
        <v>86</v>
      </c>
      <c r="E12" s="4" t="s">
        <v>87</v>
      </c>
      <c r="F12" s="4" t="s">
        <v>88</v>
      </c>
      <c r="G12" s="4" t="s">
        <v>89</v>
      </c>
    </row>
    <row r="13" spans="1:7">
      <c r="A13" s="31" t="s">
        <v>48</v>
      </c>
      <c r="B13" s="32"/>
      <c r="C13" s="3" t="s">
        <v>90</v>
      </c>
      <c r="D13" s="4"/>
      <c r="E13" s="4" t="s">
        <v>91</v>
      </c>
      <c r="F13" s="4" t="s">
        <v>92</v>
      </c>
      <c r="G13" s="4" t="s">
        <v>93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sqref="A1:XFD1048576"/>
    </sheetView>
  </sheetViews>
  <sheetFormatPr defaultColWidth="9" defaultRowHeight="14.5"/>
  <cols>
    <col min="1" max="1" width="5.81640625" customWidth="1"/>
    <col min="3" max="3" width="13.81640625" customWidth="1"/>
    <col min="4" max="4" width="15.7265625" customWidth="1"/>
    <col min="5" max="5" width="19.26953125" customWidth="1"/>
    <col min="6" max="6" width="16.7265625" customWidth="1"/>
    <col min="7" max="7" width="25.269531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94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29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1353</v>
      </c>
      <c r="D8" s="4" t="s">
        <v>95</v>
      </c>
      <c r="E8" s="4" t="s">
        <v>96</v>
      </c>
      <c r="F8" s="4" t="s">
        <v>97</v>
      </c>
      <c r="G8" s="4" t="s">
        <v>98</v>
      </c>
    </row>
    <row r="9" spans="1:7" ht="29">
      <c r="A9" s="2">
        <v>2</v>
      </c>
      <c r="B9" s="2" t="s">
        <v>17</v>
      </c>
      <c r="C9" s="3">
        <v>579</v>
      </c>
      <c r="D9" s="4" t="s">
        <v>99</v>
      </c>
      <c r="E9" s="4" t="s">
        <v>100</v>
      </c>
      <c r="F9" s="4" t="s">
        <v>101</v>
      </c>
      <c r="G9" s="4" t="s">
        <v>102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 ht="29">
      <c r="A11" s="2">
        <v>4</v>
      </c>
      <c r="B11" s="2" t="s">
        <v>19</v>
      </c>
      <c r="C11" s="3">
        <v>90</v>
      </c>
      <c r="D11" s="4" t="s">
        <v>103</v>
      </c>
      <c r="E11" s="4" t="s">
        <v>104</v>
      </c>
      <c r="F11" s="4" t="s">
        <v>105</v>
      </c>
      <c r="G11" s="4" t="s">
        <v>106</v>
      </c>
    </row>
    <row r="12" spans="1:7">
      <c r="A12" s="2">
        <v>5</v>
      </c>
      <c r="B12" s="2" t="s">
        <v>20</v>
      </c>
      <c r="C12" s="3">
        <v>758</v>
      </c>
      <c r="D12" s="4" t="s">
        <v>107</v>
      </c>
      <c r="E12" s="4" t="s">
        <v>108</v>
      </c>
      <c r="F12" s="4" t="s">
        <v>109</v>
      </c>
      <c r="G12" s="4" t="s">
        <v>110</v>
      </c>
    </row>
    <row r="13" spans="1:7">
      <c r="A13" s="31" t="s">
        <v>48</v>
      </c>
      <c r="B13" s="32"/>
      <c r="C13" s="3" t="s">
        <v>111</v>
      </c>
      <c r="D13" s="4"/>
      <c r="E13" s="4" t="s">
        <v>112</v>
      </c>
      <c r="F13" s="4" t="s">
        <v>113</v>
      </c>
      <c r="G13" s="4" t="s">
        <v>114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sqref="A1:XFD1048576"/>
    </sheetView>
  </sheetViews>
  <sheetFormatPr defaultColWidth="9" defaultRowHeight="14.5"/>
  <cols>
    <col min="2" max="2" width="14.54296875" customWidth="1"/>
    <col min="3" max="3" width="13.81640625" customWidth="1"/>
    <col min="4" max="4" width="13.26953125" customWidth="1"/>
    <col min="5" max="5" width="18.81640625" customWidth="1"/>
    <col min="6" max="6" width="19.81640625" customWidth="1"/>
    <col min="7" max="7" width="24.816406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115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29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>
      <c r="A8" s="2">
        <v>1</v>
      </c>
      <c r="B8" s="2" t="s">
        <v>15</v>
      </c>
      <c r="C8" s="3">
        <v>805</v>
      </c>
      <c r="D8" s="4" t="s">
        <v>116</v>
      </c>
      <c r="E8" s="4" t="s">
        <v>117</v>
      </c>
      <c r="F8" s="4" t="s">
        <v>118</v>
      </c>
      <c r="G8" s="4" t="s">
        <v>119</v>
      </c>
    </row>
    <row r="9" spans="1:7">
      <c r="A9" s="2">
        <v>2</v>
      </c>
      <c r="B9" s="2" t="s">
        <v>17</v>
      </c>
      <c r="C9" s="3">
        <v>549</v>
      </c>
      <c r="D9" s="4" t="s">
        <v>120</v>
      </c>
      <c r="E9" s="4" t="s">
        <v>121</v>
      </c>
      <c r="F9" s="4" t="s">
        <v>122</v>
      </c>
      <c r="G9" s="4" t="s">
        <v>123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>
      <c r="A11" s="2">
        <v>4</v>
      </c>
      <c r="B11" s="2" t="s">
        <v>19</v>
      </c>
      <c r="C11" s="3">
        <v>85</v>
      </c>
      <c r="D11" s="4" t="s">
        <v>124</v>
      </c>
      <c r="E11" s="4" t="s">
        <v>125</v>
      </c>
      <c r="F11" s="4" t="s">
        <v>126</v>
      </c>
      <c r="G11" s="4" t="s">
        <v>127</v>
      </c>
    </row>
    <row r="12" spans="1:7">
      <c r="A12" s="2">
        <v>5</v>
      </c>
      <c r="B12" s="2" t="s">
        <v>20</v>
      </c>
      <c r="C12" s="3">
        <v>692</v>
      </c>
      <c r="D12" s="4" t="s">
        <v>128</v>
      </c>
      <c r="E12" s="4" t="s">
        <v>129</v>
      </c>
      <c r="F12" s="4" t="s">
        <v>130</v>
      </c>
      <c r="G12" s="4" t="s">
        <v>131</v>
      </c>
    </row>
    <row r="13" spans="1:7">
      <c r="A13" s="31" t="s">
        <v>48</v>
      </c>
      <c r="B13" s="32"/>
      <c r="C13" s="3" t="s">
        <v>132</v>
      </c>
      <c r="D13" s="4"/>
      <c r="E13" s="4" t="s">
        <v>133</v>
      </c>
      <c r="F13" s="4" t="s">
        <v>134</v>
      </c>
      <c r="G13" s="4" t="s">
        <v>135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>
      <selection sqref="A1:XFD1048576"/>
    </sheetView>
  </sheetViews>
  <sheetFormatPr defaultColWidth="9" defaultRowHeight="14.5"/>
  <cols>
    <col min="2" max="2" width="12.1796875" customWidth="1"/>
    <col min="5" max="5" width="12.81640625" customWidth="1"/>
    <col min="6" max="6" width="19.26953125" customWidth="1"/>
    <col min="7" max="7" width="22.72656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136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43.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 ht="29">
      <c r="A8" s="2">
        <v>1</v>
      </c>
      <c r="B8" s="2" t="s">
        <v>15</v>
      </c>
      <c r="C8" s="3">
        <v>1365</v>
      </c>
      <c r="D8" s="4" t="s">
        <v>137</v>
      </c>
      <c r="E8" s="4" t="s">
        <v>138</v>
      </c>
      <c r="F8" s="4" t="s">
        <v>139</v>
      </c>
      <c r="G8" s="4" t="s">
        <v>140</v>
      </c>
    </row>
    <row r="9" spans="1:7" ht="29">
      <c r="A9" s="2">
        <v>2</v>
      </c>
      <c r="B9" s="2" t="s">
        <v>17</v>
      </c>
      <c r="C9" s="3">
        <v>715</v>
      </c>
      <c r="D9" s="4" t="s">
        <v>141</v>
      </c>
      <c r="E9" s="4" t="s">
        <v>142</v>
      </c>
      <c r="F9" s="4" t="s">
        <v>143</v>
      </c>
      <c r="G9" s="4" t="s">
        <v>144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 ht="29">
      <c r="A11" s="2">
        <v>4</v>
      </c>
      <c r="B11" s="2" t="s">
        <v>19</v>
      </c>
      <c r="C11" s="3">
        <v>160</v>
      </c>
      <c r="D11" s="4" t="s">
        <v>145</v>
      </c>
      <c r="E11" s="4" t="s">
        <v>146</v>
      </c>
      <c r="F11" s="4" t="s">
        <v>147</v>
      </c>
      <c r="G11" s="4" t="s">
        <v>148</v>
      </c>
    </row>
    <row r="12" spans="1:7" ht="29">
      <c r="A12" s="2">
        <v>5</v>
      </c>
      <c r="B12" s="2" t="s">
        <v>20</v>
      </c>
      <c r="C12" s="3">
        <v>882</v>
      </c>
      <c r="D12" s="4" t="s">
        <v>149</v>
      </c>
      <c r="E12" s="4" t="s">
        <v>150</v>
      </c>
      <c r="F12" s="4" t="s">
        <v>151</v>
      </c>
      <c r="G12" s="4" t="s">
        <v>152</v>
      </c>
    </row>
    <row r="13" spans="1:7">
      <c r="A13" s="31" t="s">
        <v>48</v>
      </c>
      <c r="B13" s="32"/>
      <c r="C13" s="3" t="s">
        <v>153</v>
      </c>
      <c r="D13" s="4"/>
      <c r="E13" s="4" t="s">
        <v>154</v>
      </c>
      <c r="F13" s="4" t="s">
        <v>155</v>
      </c>
      <c r="G13" s="4" t="s">
        <v>156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sqref="A1:XFD1048576"/>
    </sheetView>
  </sheetViews>
  <sheetFormatPr defaultColWidth="9" defaultRowHeight="14.5"/>
  <cols>
    <col min="5" max="5" width="32.26953125" customWidth="1"/>
    <col min="6" max="6" width="30.81640625" customWidth="1"/>
    <col min="7" max="7" width="43.453125" customWidth="1"/>
  </cols>
  <sheetData>
    <row r="1" spans="1:7">
      <c r="A1" s="33" t="s">
        <v>22</v>
      </c>
      <c r="B1" s="34"/>
      <c r="C1" s="34"/>
      <c r="D1" s="34"/>
      <c r="E1" s="34"/>
      <c r="F1" s="34"/>
      <c r="G1" s="35"/>
    </row>
    <row r="2" spans="1:7">
      <c r="A2" s="36"/>
      <c r="B2" s="37"/>
      <c r="C2" s="37"/>
      <c r="D2" s="37"/>
      <c r="E2" s="37"/>
      <c r="F2" s="37"/>
      <c r="G2" s="38"/>
    </row>
    <row r="3" spans="1:7">
      <c r="A3" s="39" t="s">
        <v>23</v>
      </c>
      <c r="B3" s="40"/>
      <c r="C3" s="40"/>
      <c r="D3" s="40"/>
      <c r="E3" s="40"/>
      <c r="F3" s="40"/>
      <c r="G3" s="41"/>
    </row>
    <row r="4" spans="1:7">
      <c r="A4" s="42"/>
      <c r="B4" s="43"/>
      <c r="C4" s="43"/>
      <c r="D4" s="43"/>
      <c r="E4" s="43"/>
      <c r="F4" s="43"/>
      <c r="G4" s="44"/>
    </row>
    <row r="5" spans="1:7">
      <c r="A5" s="39" t="s">
        <v>157</v>
      </c>
      <c r="B5" s="40"/>
      <c r="C5" s="40"/>
      <c r="D5" s="40"/>
      <c r="E5" s="40"/>
      <c r="F5" s="40"/>
      <c r="G5" s="41"/>
    </row>
    <row r="6" spans="1:7">
      <c r="A6" s="42"/>
      <c r="B6" s="43"/>
      <c r="C6" s="43"/>
      <c r="D6" s="43"/>
      <c r="E6" s="43"/>
      <c r="F6" s="43"/>
      <c r="G6" s="44"/>
    </row>
    <row r="7" spans="1:7" ht="43.5">
      <c r="A7" s="1" t="s">
        <v>25</v>
      </c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</row>
    <row r="8" spans="1:7" ht="29">
      <c r="A8" s="2">
        <v>1</v>
      </c>
      <c r="B8" s="2" t="s">
        <v>15</v>
      </c>
      <c r="C8" s="3">
        <v>1263</v>
      </c>
      <c r="D8" s="4" t="s">
        <v>158</v>
      </c>
      <c r="E8" s="4" t="s">
        <v>159</v>
      </c>
      <c r="F8" s="4" t="s">
        <v>160</v>
      </c>
      <c r="G8" s="4" t="s">
        <v>161</v>
      </c>
    </row>
    <row r="9" spans="1:7" ht="29">
      <c r="A9" s="2">
        <v>2</v>
      </c>
      <c r="B9" s="2" t="s">
        <v>17</v>
      </c>
      <c r="C9" s="3">
        <v>581</v>
      </c>
      <c r="D9" s="4" t="s">
        <v>162</v>
      </c>
      <c r="E9" s="4" t="s">
        <v>163</v>
      </c>
      <c r="F9" s="4" t="s">
        <v>164</v>
      </c>
      <c r="G9" s="4" t="s">
        <v>165</v>
      </c>
    </row>
    <row r="10" spans="1:7">
      <c r="A10" s="2">
        <v>3</v>
      </c>
      <c r="B10" s="2" t="s">
        <v>18</v>
      </c>
      <c r="C10" s="3">
        <v>0</v>
      </c>
      <c r="D10" s="4"/>
      <c r="E10" s="4"/>
      <c r="F10" s="4"/>
      <c r="G10" s="4" t="s">
        <v>16</v>
      </c>
    </row>
    <row r="11" spans="1:7" ht="29">
      <c r="A11" s="2">
        <v>4</v>
      </c>
      <c r="B11" s="2" t="s">
        <v>19</v>
      </c>
      <c r="C11" s="3">
        <v>110</v>
      </c>
      <c r="D11" s="4" t="s">
        <v>166</v>
      </c>
      <c r="E11" s="4" t="s">
        <v>167</v>
      </c>
      <c r="F11" s="4" t="s">
        <v>168</v>
      </c>
      <c r="G11" s="4" t="s">
        <v>169</v>
      </c>
    </row>
    <row r="12" spans="1:7" ht="29">
      <c r="A12" s="2">
        <v>5</v>
      </c>
      <c r="B12" s="2" t="s">
        <v>20</v>
      </c>
      <c r="C12" s="3">
        <v>663</v>
      </c>
      <c r="D12" s="4" t="s">
        <v>170</v>
      </c>
      <c r="E12" s="4" t="s">
        <v>171</v>
      </c>
      <c r="F12" s="4" t="s">
        <v>172</v>
      </c>
      <c r="G12" s="4" t="s">
        <v>173</v>
      </c>
    </row>
    <row r="13" spans="1:7">
      <c r="A13" s="31" t="s">
        <v>48</v>
      </c>
      <c r="B13" s="32"/>
      <c r="C13" s="3" t="s">
        <v>174</v>
      </c>
      <c r="D13" s="4"/>
      <c r="E13" s="4" t="s">
        <v>175</v>
      </c>
      <c r="F13" s="4" t="s">
        <v>176</v>
      </c>
      <c r="G13" s="4" t="s">
        <v>177</v>
      </c>
    </row>
  </sheetData>
  <mergeCells count="4">
    <mergeCell ref="A13:B13"/>
    <mergeCell ref="A1:G2"/>
    <mergeCell ref="A3:G4"/>
    <mergeCell ref="A5:G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LAPORAN KUNJUNGAN 2024</vt:lpstr>
      <vt:lpstr>BAHAN PERSENTASE</vt:lpstr>
      <vt:lpstr>JANUARI 2021</vt:lpstr>
      <vt:lpstr>FEBRUARI 2021</vt:lpstr>
      <vt:lpstr>MARET 2021</vt:lpstr>
      <vt:lpstr>APRIL 2021</vt:lpstr>
      <vt:lpstr>MEI 2021</vt:lpstr>
      <vt:lpstr>JUNI 2021</vt:lpstr>
      <vt:lpstr>JULI 2021</vt:lpstr>
      <vt:lpstr>AGUSTUS 2021</vt:lpstr>
      <vt:lpstr>SEPTEMBER 2021</vt:lpstr>
      <vt:lpstr>OKTOBER 2021</vt:lpstr>
      <vt:lpstr>NOVEMBER 2021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firlli yuzia</cp:lastModifiedBy>
  <dcterms:created xsi:type="dcterms:W3CDTF">2021-12-14T04:05:00Z</dcterms:created>
  <dcterms:modified xsi:type="dcterms:W3CDTF">2024-05-27T10:06:52Z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E4407A87BFF440C993F1E91E7701E29D</vt:lpwstr>
  </property>
</Properties>
</file>