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D:\Course\Algoritma Data Science\Week 8 (Capstone Data Visualization)\Capstone-DV\Waste-Generation-in-Bandung\"/>
    </mc:Choice>
  </mc:AlternateContent>
  <xr:revisionPtr revIDLastSave="0" documentId="13_ncr:1_{A4D33963-C58D-469E-897F-C5F2767A3C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w" sheetId="1" r:id="rId1"/>
    <sheet name="Colum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5" i="1" l="1"/>
  <c r="D99" i="1"/>
  <c r="D93" i="1"/>
  <c r="D87" i="1"/>
  <c r="D81" i="1"/>
  <c r="D75" i="1"/>
  <c r="D69" i="1"/>
</calcChain>
</file>

<file path=xl/sharedStrings.xml><?xml version="1.0" encoding="utf-8"?>
<sst xmlns="http://schemas.openxmlformats.org/spreadsheetml/2006/main" count="370" uniqueCount="55">
  <si>
    <t>Data</t>
  </si>
  <si>
    <t>Category</t>
  </si>
  <si>
    <t>Year</t>
  </si>
  <si>
    <t>Value</t>
  </si>
  <si>
    <t>Unit</t>
  </si>
  <si>
    <t>Population</t>
  </si>
  <si>
    <t>Person</t>
  </si>
  <si>
    <t>Population birth</t>
  </si>
  <si>
    <t>Population death</t>
  </si>
  <si>
    <t>In migration</t>
  </si>
  <si>
    <t>Out migration</t>
  </si>
  <si>
    <t>Working people</t>
  </si>
  <si>
    <t>Residents not working</t>
  </si>
  <si>
    <t>Waste generation</t>
  </si>
  <si>
    <t>Waste</t>
  </si>
  <si>
    <t>Ton</t>
  </si>
  <si>
    <t>Waste generation per capita</t>
  </si>
  <si>
    <t>Ton/Capita</t>
  </si>
  <si>
    <t>2015</t>
  </si>
  <si>
    <t>2016</t>
  </si>
  <si>
    <t>2017</t>
  </si>
  <si>
    <t>2018</t>
  </si>
  <si>
    <t>2019</t>
  </si>
  <si>
    <t>2020</t>
  </si>
  <si>
    <t>2021</t>
  </si>
  <si>
    <t>Population_birth</t>
  </si>
  <si>
    <t>Population_death</t>
  </si>
  <si>
    <t>In_migration</t>
  </si>
  <si>
    <t>Out_migration</t>
  </si>
  <si>
    <t>Working_people</t>
  </si>
  <si>
    <t>People_not_working</t>
  </si>
  <si>
    <t>Waste_generation</t>
  </si>
  <si>
    <t>Waste_generation_per_capita</t>
  </si>
  <si>
    <t>https://rstudio.github.io/shinydashboard/structure.html</t>
  </si>
  <si>
    <t>https://rstudio.github.io/shinydashboard/appearance.html</t>
  </si>
  <si>
    <t>https://rstudio.github.io/shinydashboard/get_started.html</t>
  </si>
  <si>
    <t>https://nabiilahardini.shinyapps.io/Eco-Status/</t>
  </si>
  <si>
    <t>https://github.com/NabiilahArdini/Eco-Status</t>
  </si>
  <si>
    <t>TPS</t>
  </si>
  <si>
    <t>TPA</t>
  </si>
  <si>
    <t>Waste bank</t>
  </si>
  <si>
    <t>ITF non-incinerator</t>
  </si>
  <si>
    <t>Informal handled</t>
  </si>
  <si>
    <t>Not handled waste</t>
  </si>
  <si>
    <t>Waste Management</t>
  </si>
  <si>
    <t>Waste Composition</t>
  </si>
  <si>
    <t>Percent</t>
  </si>
  <si>
    <t>Household</t>
  </si>
  <si>
    <t>Market</t>
  </si>
  <si>
    <t>Commercial</t>
  </si>
  <si>
    <t>District</t>
  </si>
  <si>
    <t>Other</t>
  </si>
  <si>
    <t>NA</t>
  </si>
  <si>
    <t>Public facility</t>
  </si>
  <si>
    <t>Office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</si>
</sst>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sz val="9"/>
      <color rgb="FF000000"/>
      <name val="Arial"/>
      <charset val="134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1" fillId="0" borderId="1" xfId="0" applyNumberFormat="1" applyFont="1" applyBorder="1" applyAlignment="1">
      <alignment horizontal="right" vertical="center"/>
    </xf>
    <xf numFmtId="49" fontId="1" fillId="0" borderId="1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right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right"/>
    </xf>
    <xf numFmtId="49" fontId="1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Border="1" applyAlignment="1">
      <alignment horizontal="right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right" vertical="center"/>
    </xf>
    <xf numFmtId="49" fontId="4" fillId="0" borderId="1" xfId="0" applyNumberFormat="1" applyFont="1" applyBorder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right" vertical="center"/>
    </xf>
    <xf numFmtId="2" fontId="4" fillId="0" borderId="1" xfId="0" applyNumberFormat="1" applyFont="1" applyBorder="1" applyAlignment="1">
      <alignment horizontal="right" vertical="center"/>
    </xf>
    <xf numFmtId="2" fontId="5" fillId="0" borderId="1" xfId="0" applyNumberFormat="1" applyFont="1" applyBorder="1" applyAlignment="1">
      <alignment horizontal="right" vertical="center"/>
    </xf>
    <xf numFmtId="2" fontId="5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3"/>
  <sheetViews>
    <sheetView tabSelected="1" topLeftCell="A61" workbookViewId="0">
      <selection activeCell="E113" sqref="A65:E113"/>
    </sheetView>
  </sheetViews>
  <sheetFormatPr defaultColWidth="8.88671875" defaultRowHeight="14.4"/>
  <cols>
    <col min="1" max="1" width="30.21875" style="1" customWidth="1"/>
    <col min="2" max="2" width="17.6640625" style="1" customWidth="1"/>
    <col min="3" max="3" width="8.88671875" style="2"/>
    <col min="4" max="4" width="17.6640625" style="3" customWidth="1"/>
    <col min="5" max="5" width="11.109375" style="2" customWidth="1"/>
  </cols>
  <sheetData>
    <row r="1" spans="1:7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</row>
    <row r="2" spans="1:7">
      <c r="A2" s="17" t="s">
        <v>5</v>
      </c>
      <c r="B2" s="17" t="s">
        <v>5</v>
      </c>
      <c r="C2" s="18">
        <v>2015</v>
      </c>
      <c r="D2" s="20">
        <v>2378627</v>
      </c>
      <c r="E2" s="18" t="s">
        <v>6</v>
      </c>
      <c r="F2" s="6"/>
    </row>
    <row r="3" spans="1:7">
      <c r="A3" s="17" t="s">
        <v>7</v>
      </c>
      <c r="B3" s="17" t="s">
        <v>5</v>
      </c>
      <c r="C3" s="18">
        <v>2015</v>
      </c>
      <c r="D3" s="21">
        <v>27161</v>
      </c>
      <c r="E3" s="18" t="s">
        <v>6</v>
      </c>
      <c r="F3" s="8"/>
      <c r="G3" s="12"/>
    </row>
    <row r="4" spans="1:7">
      <c r="A4" s="17" t="s">
        <v>8</v>
      </c>
      <c r="B4" s="17" t="s">
        <v>5</v>
      </c>
      <c r="C4" s="18">
        <v>2015</v>
      </c>
      <c r="D4" s="21">
        <v>3988</v>
      </c>
      <c r="E4" s="18" t="s">
        <v>6</v>
      </c>
      <c r="F4" s="8"/>
    </row>
    <row r="5" spans="1:7">
      <c r="A5" s="17" t="s">
        <v>9</v>
      </c>
      <c r="B5" s="17" t="s">
        <v>5</v>
      </c>
      <c r="C5" s="18">
        <v>2015</v>
      </c>
      <c r="D5" s="21">
        <v>39633</v>
      </c>
      <c r="E5" s="18" t="s">
        <v>6</v>
      </c>
      <c r="F5" s="8"/>
    </row>
    <row r="6" spans="1:7">
      <c r="A6" s="17" t="s">
        <v>10</v>
      </c>
      <c r="B6" s="17" t="s">
        <v>5</v>
      </c>
      <c r="C6" s="18">
        <v>2015</v>
      </c>
      <c r="D6" s="21">
        <v>33793</v>
      </c>
      <c r="E6" s="18" t="s">
        <v>6</v>
      </c>
      <c r="F6" s="8"/>
    </row>
    <row r="7" spans="1:7">
      <c r="A7" s="17" t="s">
        <v>11</v>
      </c>
      <c r="B7" s="17" t="s">
        <v>5</v>
      </c>
      <c r="C7" s="18">
        <v>2015</v>
      </c>
      <c r="D7" s="21">
        <v>1084989</v>
      </c>
      <c r="E7" s="18" t="s">
        <v>6</v>
      </c>
      <c r="F7" s="8"/>
    </row>
    <row r="8" spans="1:7">
      <c r="A8" s="17" t="s">
        <v>12</v>
      </c>
      <c r="B8" s="17" t="s">
        <v>5</v>
      </c>
      <c r="C8" s="18">
        <v>2015</v>
      </c>
      <c r="D8" s="21">
        <v>1293638</v>
      </c>
      <c r="E8" s="18" t="s">
        <v>6</v>
      </c>
      <c r="F8" s="8"/>
    </row>
    <row r="9" spans="1:7">
      <c r="A9" s="17" t="s">
        <v>5</v>
      </c>
      <c r="B9" s="17" t="s">
        <v>5</v>
      </c>
      <c r="C9" s="18">
        <v>2016</v>
      </c>
      <c r="D9" s="21">
        <v>2378627</v>
      </c>
      <c r="E9" s="18" t="s">
        <v>6</v>
      </c>
      <c r="F9" s="8"/>
    </row>
    <row r="10" spans="1:7">
      <c r="A10" s="17" t="s">
        <v>7</v>
      </c>
      <c r="B10" s="17" t="s">
        <v>5</v>
      </c>
      <c r="C10" s="18">
        <v>2016</v>
      </c>
      <c r="D10" s="21">
        <v>43952</v>
      </c>
      <c r="E10" s="18" t="s">
        <v>6</v>
      </c>
    </row>
    <row r="11" spans="1:7">
      <c r="A11" s="17" t="s">
        <v>8</v>
      </c>
      <c r="B11" s="17" t="s">
        <v>5</v>
      </c>
      <c r="C11" s="18">
        <v>2016</v>
      </c>
      <c r="D11" s="21">
        <v>2090</v>
      </c>
      <c r="E11" s="18" t="s">
        <v>6</v>
      </c>
    </row>
    <row r="12" spans="1:7">
      <c r="A12" s="17" t="s">
        <v>9</v>
      </c>
      <c r="B12" s="17" t="s">
        <v>5</v>
      </c>
      <c r="C12" s="18">
        <v>2016</v>
      </c>
      <c r="D12" s="21">
        <v>49242</v>
      </c>
      <c r="E12" s="18" t="s">
        <v>6</v>
      </c>
    </row>
    <row r="13" spans="1:7">
      <c r="A13" s="17" t="s">
        <v>10</v>
      </c>
      <c r="B13" s="17" t="s">
        <v>5</v>
      </c>
      <c r="C13" s="18">
        <v>2016</v>
      </c>
      <c r="D13" s="21">
        <v>38722</v>
      </c>
      <c r="E13" s="18" t="s">
        <v>6</v>
      </c>
    </row>
    <row r="14" spans="1:7">
      <c r="A14" s="17" t="s">
        <v>11</v>
      </c>
      <c r="B14" s="17" t="s">
        <v>5</v>
      </c>
      <c r="C14" s="18">
        <v>2016</v>
      </c>
      <c r="D14" s="21">
        <v>1100759</v>
      </c>
      <c r="E14" s="18" t="s">
        <v>6</v>
      </c>
    </row>
    <row r="15" spans="1:7">
      <c r="A15" s="17" t="s">
        <v>12</v>
      </c>
      <c r="B15" s="17" t="s">
        <v>5</v>
      </c>
      <c r="C15" s="18">
        <v>2016</v>
      </c>
      <c r="D15" s="21">
        <v>1277868</v>
      </c>
      <c r="E15" s="18" t="s">
        <v>6</v>
      </c>
    </row>
    <row r="16" spans="1:7">
      <c r="A16" s="17" t="s">
        <v>5</v>
      </c>
      <c r="B16" s="17" t="s">
        <v>5</v>
      </c>
      <c r="C16" s="18">
        <v>2017</v>
      </c>
      <c r="D16" s="21">
        <v>2397396</v>
      </c>
      <c r="E16" s="18" t="s">
        <v>6</v>
      </c>
    </row>
    <row r="17" spans="1:5">
      <c r="A17" s="17" t="s">
        <v>7</v>
      </c>
      <c r="B17" s="17" t="s">
        <v>5</v>
      </c>
      <c r="C17" s="18">
        <v>2017</v>
      </c>
      <c r="D17" s="21">
        <v>52470</v>
      </c>
      <c r="E17" s="18" t="s">
        <v>6</v>
      </c>
    </row>
    <row r="18" spans="1:5">
      <c r="A18" s="17" t="s">
        <v>8</v>
      </c>
      <c r="B18" s="17" t="s">
        <v>5</v>
      </c>
      <c r="C18" s="18">
        <v>2017</v>
      </c>
      <c r="D18" s="21">
        <v>5437</v>
      </c>
      <c r="E18" s="18" t="s">
        <v>6</v>
      </c>
    </row>
    <row r="19" spans="1:5">
      <c r="A19" s="17" t="s">
        <v>9</v>
      </c>
      <c r="B19" s="17" t="s">
        <v>5</v>
      </c>
      <c r="C19" s="18">
        <v>2017</v>
      </c>
      <c r="D19" s="21">
        <v>45061</v>
      </c>
      <c r="E19" s="18" t="s">
        <v>6</v>
      </c>
    </row>
    <row r="20" spans="1:5">
      <c r="A20" s="17" t="s">
        <v>10</v>
      </c>
      <c r="B20" s="17" t="s">
        <v>5</v>
      </c>
      <c r="C20" s="18">
        <v>2017</v>
      </c>
      <c r="D20" s="21">
        <v>35973</v>
      </c>
      <c r="E20" s="18" t="s">
        <v>6</v>
      </c>
    </row>
    <row r="21" spans="1:5">
      <c r="A21" s="17" t="s">
        <v>11</v>
      </c>
      <c r="B21" s="17" t="s">
        <v>5</v>
      </c>
      <c r="C21" s="18">
        <v>2017</v>
      </c>
      <c r="D21" s="21">
        <v>1116529</v>
      </c>
      <c r="E21" s="18" t="s">
        <v>6</v>
      </c>
    </row>
    <row r="22" spans="1:5">
      <c r="A22" s="17" t="s">
        <v>12</v>
      </c>
      <c r="B22" s="17" t="s">
        <v>5</v>
      </c>
      <c r="C22" s="18">
        <v>2017</v>
      </c>
      <c r="D22" s="21">
        <v>1280867</v>
      </c>
      <c r="E22" s="18" t="s">
        <v>6</v>
      </c>
    </row>
    <row r="23" spans="1:5">
      <c r="A23" s="17" t="s">
        <v>5</v>
      </c>
      <c r="B23" s="17" t="s">
        <v>5</v>
      </c>
      <c r="C23" s="18">
        <v>2018</v>
      </c>
      <c r="D23" s="21">
        <v>2412458</v>
      </c>
      <c r="E23" s="18" t="s">
        <v>6</v>
      </c>
    </row>
    <row r="24" spans="1:5">
      <c r="A24" s="17" t="s">
        <v>7</v>
      </c>
      <c r="B24" s="17" t="s">
        <v>5</v>
      </c>
      <c r="C24" s="18">
        <v>2018</v>
      </c>
      <c r="D24" s="21">
        <v>58959</v>
      </c>
      <c r="E24" s="18" t="s">
        <v>6</v>
      </c>
    </row>
    <row r="25" spans="1:5">
      <c r="A25" s="17" t="s">
        <v>8</v>
      </c>
      <c r="B25" s="17" t="s">
        <v>5</v>
      </c>
      <c r="C25" s="18">
        <v>2018</v>
      </c>
      <c r="D25" s="21">
        <v>9675</v>
      </c>
      <c r="E25" s="18" t="s">
        <v>6</v>
      </c>
    </row>
    <row r="26" spans="1:5">
      <c r="A26" s="17" t="s">
        <v>9</v>
      </c>
      <c r="B26" s="17" t="s">
        <v>5</v>
      </c>
      <c r="C26" s="18">
        <v>2018</v>
      </c>
      <c r="D26" s="21">
        <v>51520</v>
      </c>
      <c r="E26" s="18" t="s">
        <v>6</v>
      </c>
    </row>
    <row r="27" spans="1:5">
      <c r="A27" s="17" t="s">
        <v>10</v>
      </c>
      <c r="B27" s="17" t="s">
        <v>5</v>
      </c>
      <c r="C27" s="18">
        <v>2018</v>
      </c>
      <c r="D27" s="21">
        <v>42630</v>
      </c>
      <c r="E27" s="18" t="s">
        <v>6</v>
      </c>
    </row>
    <row r="28" spans="1:5">
      <c r="A28" s="17" t="s">
        <v>11</v>
      </c>
      <c r="B28" s="17" t="s">
        <v>5</v>
      </c>
      <c r="C28" s="18">
        <v>2018</v>
      </c>
      <c r="D28" s="21">
        <v>1132525</v>
      </c>
      <c r="E28" s="18" t="s">
        <v>6</v>
      </c>
    </row>
    <row r="29" spans="1:5">
      <c r="A29" s="17" t="s">
        <v>12</v>
      </c>
      <c r="B29" s="17" t="s">
        <v>5</v>
      </c>
      <c r="C29" s="18">
        <v>2018</v>
      </c>
      <c r="D29" s="21">
        <v>1279933</v>
      </c>
      <c r="E29" s="18" t="s">
        <v>6</v>
      </c>
    </row>
    <row r="30" spans="1:5">
      <c r="A30" s="17" t="s">
        <v>5</v>
      </c>
      <c r="B30" s="17" t="s">
        <v>5</v>
      </c>
      <c r="C30" s="18">
        <v>2019</v>
      </c>
      <c r="D30" s="21">
        <v>2452179</v>
      </c>
      <c r="E30" s="18" t="s">
        <v>6</v>
      </c>
    </row>
    <row r="31" spans="1:5">
      <c r="A31" s="17" t="s">
        <v>7</v>
      </c>
      <c r="B31" s="17" t="s">
        <v>5</v>
      </c>
      <c r="C31" s="18">
        <v>2019</v>
      </c>
      <c r="D31" s="21">
        <v>69312</v>
      </c>
      <c r="E31" s="18" t="s">
        <v>6</v>
      </c>
    </row>
    <row r="32" spans="1:5">
      <c r="A32" s="17" t="s">
        <v>8</v>
      </c>
      <c r="B32" s="17" t="s">
        <v>5</v>
      </c>
      <c r="C32" s="18">
        <v>2019</v>
      </c>
      <c r="D32" s="21">
        <v>15035</v>
      </c>
      <c r="E32" s="18" t="s">
        <v>6</v>
      </c>
    </row>
    <row r="33" spans="1:5">
      <c r="A33" s="17" t="s">
        <v>9</v>
      </c>
      <c r="B33" s="17" t="s">
        <v>5</v>
      </c>
      <c r="C33" s="18">
        <v>2019</v>
      </c>
      <c r="D33" s="21">
        <v>46997</v>
      </c>
      <c r="E33" s="18" t="s">
        <v>6</v>
      </c>
    </row>
    <row r="34" spans="1:5">
      <c r="A34" s="17" t="s">
        <v>10</v>
      </c>
      <c r="B34" s="17" t="s">
        <v>5</v>
      </c>
      <c r="C34" s="18">
        <v>2019</v>
      </c>
      <c r="D34" s="21">
        <v>43132</v>
      </c>
      <c r="E34" s="18" t="s">
        <v>6</v>
      </c>
    </row>
    <row r="35" spans="1:5">
      <c r="A35" s="17" t="s">
        <v>11</v>
      </c>
      <c r="B35" s="17" t="s">
        <v>5</v>
      </c>
      <c r="C35" s="18">
        <v>2019</v>
      </c>
      <c r="D35" s="21">
        <v>1148750</v>
      </c>
      <c r="E35" s="18" t="s">
        <v>6</v>
      </c>
    </row>
    <row r="36" spans="1:5">
      <c r="A36" s="17" t="s">
        <v>12</v>
      </c>
      <c r="B36" s="17" t="s">
        <v>5</v>
      </c>
      <c r="C36" s="18">
        <v>2019</v>
      </c>
      <c r="D36" s="21">
        <v>1303429</v>
      </c>
      <c r="E36" s="18" t="s">
        <v>6</v>
      </c>
    </row>
    <row r="37" spans="1:5">
      <c r="A37" s="17" t="s">
        <v>5</v>
      </c>
      <c r="B37" s="17" t="s">
        <v>5</v>
      </c>
      <c r="C37" s="18">
        <v>2020</v>
      </c>
      <c r="D37" s="21">
        <v>2480464</v>
      </c>
      <c r="E37" s="18" t="s">
        <v>6</v>
      </c>
    </row>
    <row r="38" spans="1:5">
      <c r="A38" s="17" t="s">
        <v>7</v>
      </c>
      <c r="B38" s="17" t="s">
        <v>5</v>
      </c>
      <c r="C38" s="18">
        <v>2020</v>
      </c>
      <c r="D38" s="21">
        <v>40796</v>
      </c>
      <c r="E38" s="18" t="s">
        <v>6</v>
      </c>
    </row>
    <row r="39" spans="1:5">
      <c r="A39" s="17" t="s">
        <v>8</v>
      </c>
      <c r="B39" s="17" t="s">
        <v>5</v>
      </c>
      <c r="C39" s="18">
        <v>2020</v>
      </c>
      <c r="D39" s="21">
        <v>12349</v>
      </c>
      <c r="E39" s="18" t="s">
        <v>6</v>
      </c>
    </row>
    <row r="40" spans="1:5">
      <c r="A40" s="17" t="s">
        <v>9</v>
      </c>
      <c r="B40" s="17" t="s">
        <v>5</v>
      </c>
      <c r="C40" s="18">
        <v>2020</v>
      </c>
      <c r="D40" s="21">
        <v>35813</v>
      </c>
      <c r="E40" s="18" t="s">
        <v>6</v>
      </c>
    </row>
    <row r="41" spans="1:5">
      <c r="A41" s="17" t="s">
        <v>10</v>
      </c>
      <c r="B41" s="17" t="s">
        <v>5</v>
      </c>
      <c r="C41" s="18">
        <v>2020</v>
      </c>
      <c r="D41" s="21">
        <v>41223</v>
      </c>
      <c r="E41" s="18" t="s">
        <v>6</v>
      </c>
    </row>
    <row r="42" spans="1:5">
      <c r="A42" s="17" t="s">
        <v>11</v>
      </c>
      <c r="B42" s="17" t="s">
        <v>5</v>
      </c>
      <c r="C42" s="18">
        <v>2020</v>
      </c>
      <c r="D42" s="21">
        <v>1167849</v>
      </c>
      <c r="E42" s="18" t="s">
        <v>6</v>
      </c>
    </row>
    <row r="43" spans="1:5">
      <c r="A43" s="17" t="s">
        <v>12</v>
      </c>
      <c r="B43" s="17" t="s">
        <v>5</v>
      </c>
      <c r="C43" s="18">
        <v>2020</v>
      </c>
      <c r="D43" s="21">
        <v>1312615</v>
      </c>
      <c r="E43" s="18" t="s">
        <v>6</v>
      </c>
    </row>
    <row r="44" spans="1:5">
      <c r="A44" s="17" t="s">
        <v>5</v>
      </c>
      <c r="B44" s="17" t="s">
        <v>5</v>
      </c>
      <c r="C44" s="18">
        <v>2021</v>
      </c>
      <c r="D44" s="21">
        <v>2527854</v>
      </c>
      <c r="E44" s="18" t="s">
        <v>6</v>
      </c>
    </row>
    <row r="45" spans="1:5">
      <c r="A45" s="17" t="s">
        <v>7</v>
      </c>
      <c r="B45" s="17" t="s">
        <v>5</v>
      </c>
      <c r="C45" s="18">
        <v>2021</v>
      </c>
      <c r="D45" s="21">
        <v>39545</v>
      </c>
      <c r="E45" s="18" t="s">
        <v>6</v>
      </c>
    </row>
    <row r="46" spans="1:5">
      <c r="A46" s="17" t="s">
        <v>8</v>
      </c>
      <c r="B46" s="17" t="s">
        <v>5</v>
      </c>
      <c r="C46" s="18">
        <v>2021</v>
      </c>
      <c r="D46" s="21">
        <v>15256</v>
      </c>
      <c r="E46" s="18" t="s">
        <v>6</v>
      </c>
    </row>
    <row r="47" spans="1:5">
      <c r="A47" s="17" t="s">
        <v>9</v>
      </c>
      <c r="B47" s="17" t="s">
        <v>5</v>
      </c>
      <c r="C47" s="18">
        <v>2021</v>
      </c>
      <c r="D47" s="21">
        <v>34180</v>
      </c>
      <c r="E47" s="18" t="s">
        <v>6</v>
      </c>
    </row>
    <row r="48" spans="1:5">
      <c r="A48" s="17" t="s">
        <v>10</v>
      </c>
      <c r="B48" s="17" t="s">
        <v>5</v>
      </c>
      <c r="C48" s="18">
        <v>2021</v>
      </c>
      <c r="D48" s="21">
        <v>40572</v>
      </c>
      <c r="E48" s="18" t="s">
        <v>6</v>
      </c>
    </row>
    <row r="49" spans="1:8">
      <c r="A49" s="17" t="s">
        <v>11</v>
      </c>
      <c r="B49" s="17" t="s">
        <v>5</v>
      </c>
      <c r="C49" s="18">
        <v>2021</v>
      </c>
      <c r="D49" s="21">
        <v>1185623</v>
      </c>
      <c r="E49" s="18" t="s">
        <v>6</v>
      </c>
      <c r="H49" t="s">
        <v>33</v>
      </c>
    </row>
    <row r="50" spans="1:8">
      <c r="A50" s="17" t="s">
        <v>12</v>
      </c>
      <c r="B50" s="17" t="s">
        <v>5</v>
      </c>
      <c r="C50" s="18">
        <v>2021</v>
      </c>
      <c r="D50" s="21">
        <v>1342231</v>
      </c>
      <c r="E50" s="18" t="s">
        <v>6</v>
      </c>
      <c r="H50" t="s">
        <v>34</v>
      </c>
    </row>
    <row r="51" spans="1:8">
      <c r="A51" s="17" t="s">
        <v>13</v>
      </c>
      <c r="B51" s="17" t="s">
        <v>14</v>
      </c>
      <c r="C51" s="18">
        <v>2015</v>
      </c>
      <c r="D51" s="20">
        <v>538474.62</v>
      </c>
      <c r="E51" s="18" t="s">
        <v>15</v>
      </c>
      <c r="H51" t="s">
        <v>35</v>
      </c>
    </row>
    <row r="52" spans="1:8">
      <c r="A52" s="17" t="s">
        <v>16</v>
      </c>
      <c r="B52" s="17" t="s">
        <v>14</v>
      </c>
      <c r="C52" s="18">
        <v>2015</v>
      </c>
      <c r="D52" s="21">
        <v>0.22</v>
      </c>
      <c r="E52" s="18" t="s">
        <v>17</v>
      </c>
      <c r="H52" t="s">
        <v>36</v>
      </c>
    </row>
    <row r="53" spans="1:8">
      <c r="A53" s="17" t="s">
        <v>13</v>
      </c>
      <c r="B53" s="17" t="s">
        <v>14</v>
      </c>
      <c r="C53" s="18">
        <v>2016</v>
      </c>
      <c r="D53" s="20">
        <v>543743.73</v>
      </c>
      <c r="E53" s="18" t="s">
        <v>15</v>
      </c>
      <c r="H53" t="s">
        <v>37</v>
      </c>
    </row>
    <row r="54" spans="1:8">
      <c r="A54" s="17" t="s">
        <v>16</v>
      </c>
      <c r="B54" s="17" t="s">
        <v>14</v>
      </c>
      <c r="C54" s="18">
        <v>2016</v>
      </c>
      <c r="D54" s="21">
        <v>0.22</v>
      </c>
      <c r="E54" s="18" t="s">
        <v>17</v>
      </c>
    </row>
    <row r="55" spans="1:8">
      <c r="A55" s="17" t="s">
        <v>13</v>
      </c>
      <c r="B55" s="17" t="s">
        <v>14</v>
      </c>
      <c r="C55" s="18">
        <v>2017</v>
      </c>
      <c r="D55" s="20">
        <v>549064.4</v>
      </c>
      <c r="E55" s="18" t="s">
        <v>15</v>
      </c>
    </row>
    <row r="56" spans="1:8">
      <c r="A56" s="17" t="s">
        <v>16</v>
      </c>
      <c r="B56" s="17" t="s">
        <v>14</v>
      </c>
      <c r="C56" s="18">
        <v>2017</v>
      </c>
      <c r="D56" s="21">
        <v>0.22</v>
      </c>
      <c r="E56" s="18" t="s">
        <v>17</v>
      </c>
    </row>
    <row r="57" spans="1:8">
      <c r="A57" s="17" t="s">
        <v>13</v>
      </c>
      <c r="B57" s="17" t="s">
        <v>14</v>
      </c>
      <c r="C57" s="18">
        <v>2018</v>
      </c>
      <c r="D57" s="22">
        <v>577159.44999999995</v>
      </c>
      <c r="E57" s="18" t="s">
        <v>15</v>
      </c>
    </row>
    <row r="58" spans="1:8">
      <c r="A58" s="17" t="s">
        <v>16</v>
      </c>
      <c r="B58" s="17" t="s">
        <v>14</v>
      </c>
      <c r="C58" s="18">
        <v>2018</v>
      </c>
      <c r="D58" s="21">
        <v>0.23</v>
      </c>
      <c r="E58" s="18" t="s">
        <v>17</v>
      </c>
    </row>
    <row r="59" spans="1:8">
      <c r="A59" s="17" t="s">
        <v>13</v>
      </c>
      <c r="B59" s="17" t="s">
        <v>14</v>
      </c>
      <c r="C59" s="18">
        <v>2019</v>
      </c>
      <c r="D59" s="22">
        <v>586384</v>
      </c>
      <c r="E59" s="18" t="s">
        <v>15</v>
      </c>
    </row>
    <row r="60" spans="1:8">
      <c r="A60" s="17" t="s">
        <v>16</v>
      </c>
      <c r="B60" s="17" t="s">
        <v>14</v>
      </c>
      <c r="C60" s="18">
        <v>2019</v>
      </c>
      <c r="D60" s="21">
        <v>0.23</v>
      </c>
      <c r="E60" s="18" t="s">
        <v>17</v>
      </c>
    </row>
    <row r="61" spans="1:8">
      <c r="A61" s="17" t="s">
        <v>13</v>
      </c>
      <c r="B61" s="17" t="s">
        <v>14</v>
      </c>
      <c r="C61" s="18">
        <v>2020</v>
      </c>
      <c r="D61" s="20">
        <v>564054.30000000005</v>
      </c>
      <c r="E61" s="18" t="s">
        <v>15</v>
      </c>
    </row>
    <row r="62" spans="1:8">
      <c r="A62" s="17" t="s">
        <v>16</v>
      </c>
      <c r="B62" s="17" t="s">
        <v>14</v>
      </c>
      <c r="C62" s="18">
        <v>2020</v>
      </c>
      <c r="D62" s="21">
        <v>0.22</v>
      </c>
      <c r="E62" s="18" t="s">
        <v>17</v>
      </c>
    </row>
    <row r="63" spans="1:8">
      <c r="A63" s="17" t="s">
        <v>13</v>
      </c>
      <c r="B63" s="17" t="s">
        <v>14</v>
      </c>
      <c r="C63" s="18">
        <v>2021</v>
      </c>
      <c r="D63" s="20">
        <v>581280.03</v>
      </c>
      <c r="E63" s="18" t="s">
        <v>15</v>
      </c>
    </row>
    <row r="64" spans="1:8">
      <c r="A64" s="17" t="s">
        <v>16</v>
      </c>
      <c r="B64" s="17" t="s">
        <v>14</v>
      </c>
      <c r="C64" s="18">
        <v>2021</v>
      </c>
      <c r="D64" s="21">
        <v>0.22</v>
      </c>
      <c r="E64" s="18" t="s">
        <v>17</v>
      </c>
    </row>
    <row r="65" spans="1:5">
      <c r="A65" s="17" t="s">
        <v>38</v>
      </c>
      <c r="B65" s="17" t="s">
        <v>44</v>
      </c>
      <c r="C65" s="18">
        <v>2015</v>
      </c>
      <c r="D65" s="20">
        <v>356.45400000000001</v>
      </c>
      <c r="E65" s="18" t="s">
        <v>15</v>
      </c>
    </row>
    <row r="66" spans="1:5">
      <c r="A66" s="17" t="s">
        <v>40</v>
      </c>
      <c r="B66" s="17" t="s">
        <v>44</v>
      </c>
      <c r="C66" s="18">
        <v>2015</v>
      </c>
      <c r="D66" s="20">
        <v>11.07</v>
      </c>
      <c r="E66" s="18" t="s">
        <v>15</v>
      </c>
    </row>
    <row r="67" spans="1:5">
      <c r="A67" s="17" t="s">
        <v>39</v>
      </c>
      <c r="B67" s="17" t="s">
        <v>44</v>
      </c>
      <c r="C67" s="18">
        <v>2015</v>
      </c>
      <c r="D67" s="20">
        <v>316113</v>
      </c>
      <c r="E67" s="18" t="s">
        <v>15</v>
      </c>
    </row>
    <row r="68" spans="1:5">
      <c r="A68" s="17" t="s">
        <v>41</v>
      </c>
      <c r="B68" s="17" t="s">
        <v>44</v>
      </c>
      <c r="C68" s="18">
        <v>2015</v>
      </c>
      <c r="D68" s="20">
        <v>0</v>
      </c>
      <c r="E68" s="18" t="s">
        <v>15</v>
      </c>
    </row>
    <row r="69" spans="1:5">
      <c r="A69" s="17" t="s">
        <v>42</v>
      </c>
      <c r="B69" s="17" t="s">
        <v>44</v>
      </c>
      <c r="C69" s="18">
        <v>2015</v>
      </c>
      <c r="D69" s="20">
        <f>8.59%*D51</f>
        <v>46254.969858000004</v>
      </c>
      <c r="E69" s="18" t="s">
        <v>15</v>
      </c>
    </row>
    <row r="70" spans="1:5">
      <c r="A70" s="17" t="s">
        <v>43</v>
      </c>
      <c r="B70" s="17" t="s">
        <v>44</v>
      </c>
      <c r="C70" s="18">
        <v>2015</v>
      </c>
      <c r="D70" s="20">
        <v>176109.52</v>
      </c>
      <c r="E70" s="18" t="s">
        <v>15</v>
      </c>
    </row>
    <row r="71" spans="1:5">
      <c r="A71" s="17" t="s">
        <v>38</v>
      </c>
      <c r="B71" s="17" t="s">
        <v>44</v>
      </c>
      <c r="C71" s="18">
        <v>2016</v>
      </c>
      <c r="D71" s="20">
        <v>356.45400000000001</v>
      </c>
      <c r="E71" s="18" t="s">
        <v>15</v>
      </c>
    </row>
    <row r="72" spans="1:5">
      <c r="A72" s="17" t="s">
        <v>40</v>
      </c>
      <c r="B72" s="17" t="s">
        <v>44</v>
      </c>
      <c r="C72" s="18">
        <v>2016</v>
      </c>
      <c r="D72" s="20">
        <v>25.06</v>
      </c>
      <c r="E72" s="18" t="s">
        <v>15</v>
      </c>
    </row>
    <row r="73" spans="1:5">
      <c r="A73" s="17" t="s">
        <v>39</v>
      </c>
      <c r="B73" s="17" t="s">
        <v>44</v>
      </c>
      <c r="C73" s="18">
        <v>2016</v>
      </c>
      <c r="D73" s="20">
        <v>371416.28</v>
      </c>
      <c r="E73" s="18" t="s">
        <v>15</v>
      </c>
    </row>
    <row r="74" spans="1:5">
      <c r="A74" s="17" t="s">
        <v>41</v>
      </c>
      <c r="B74" s="17" t="s">
        <v>44</v>
      </c>
      <c r="C74" s="18">
        <v>2016</v>
      </c>
      <c r="D74" s="20">
        <v>0</v>
      </c>
      <c r="E74" s="18" t="s">
        <v>15</v>
      </c>
    </row>
    <row r="75" spans="1:5">
      <c r="A75" s="17" t="s">
        <v>42</v>
      </c>
      <c r="B75" s="17" t="s">
        <v>44</v>
      </c>
      <c r="C75" s="18">
        <v>2016</v>
      </c>
      <c r="D75" s="20">
        <f>8.5%*D53</f>
        <v>46218.217049999999</v>
      </c>
      <c r="E75" s="18" t="s">
        <v>15</v>
      </c>
    </row>
    <row r="76" spans="1:5">
      <c r="A76" s="17" t="s">
        <v>43</v>
      </c>
      <c r="B76" s="17" t="s">
        <v>44</v>
      </c>
      <c r="C76" s="18">
        <v>2016</v>
      </c>
      <c r="D76" s="20">
        <v>126061.36</v>
      </c>
      <c r="E76" s="18" t="s">
        <v>15</v>
      </c>
    </row>
    <row r="77" spans="1:5">
      <c r="A77" s="17" t="s">
        <v>38</v>
      </c>
      <c r="B77" s="17" t="s">
        <v>44</v>
      </c>
      <c r="C77" s="18">
        <v>2017</v>
      </c>
      <c r="D77" s="20">
        <v>356.45400000000001</v>
      </c>
      <c r="E77" s="18" t="s">
        <v>15</v>
      </c>
    </row>
    <row r="78" spans="1:5">
      <c r="A78" s="17" t="s">
        <v>40</v>
      </c>
      <c r="B78" s="17" t="s">
        <v>44</v>
      </c>
      <c r="C78" s="18">
        <v>2017</v>
      </c>
      <c r="D78" s="20">
        <v>63.59</v>
      </c>
      <c r="E78" s="18" t="s">
        <v>15</v>
      </c>
    </row>
    <row r="79" spans="1:5">
      <c r="A79" s="17" t="s">
        <v>39</v>
      </c>
      <c r="B79" s="17" t="s">
        <v>44</v>
      </c>
      <c r="C79" s="18">
        <v>2017</v>
      </c>
      <c r="D79" s="20">
        <v>401933.5</v>
      </c>
      <c r="E79" s="18" t="s">
        <v>15</v>
      </c>
    </row>
    <row r="80" spans="1:5">
      <c r="A80" s="17" t="s">
        <v>41</v>
      </c>
      <c r="B80" s="17" t="s">
        <v>44</v>
      </c>
      <c r="C80" s="18">
        <v>2017</v>
      </c>
      <c r="D80" s="20">
        <v>0</v>
      </c>
      <c r="E80" s="18" t="s">
        <v>15</v>
      </c>
    </row>
    <row r="81" spans="1:5">
      <c r="A81" s="17" t="s">
        <v>42</v>
      </c>
      <c r="B81" s="17" t="s">
        <v>44</v>
      </c>
      <c r="C81" s="18">
        <v>2017</v>
      </c>
      <c r="D81" s="20">
        <f>8.42%*D55</f>
        <v>46231.222479999997</v>
      </c>
      <c r="E81" s="18" t="s">
        <v>15</v>
      </c>
    </row>
    <row r="82" spans="1:5">
      <c r="A82" s="17" t="s">
        <v>43</v>
      </c>
      <c r="B82" s="17" t="s">
        <v>44</v>
      </c>
      <c r="C82" s="18">
        <v>2017</v>
      </c>
      <c r="D82" s="20">
        <v>100826.28</v>
      </c>
      <c r="E82" s="18" t="s">
        <v>15</v>
      </c>
    </row>
    <row r="83" spans="1:5">
      <c r="A83" s="17" t="s">
        <v>38</v>
      </c>
      <c r="B83" s="17" t="s">
        <v>44</v>
      </c>
      <c r="C83" s="18">
        <v>2018</v>
      </c>
      <c r="D83" s="20">
        <v>356.45400000000001</v>
      </c>
      <c r="E83" s="18" t="s">
        <v>15</v>
      </c>
    </row>
    <row r="84" spans="1:5">
      <c r="A84" s="17" t="s">
        <v>40</v>
      </c>
      <c r="B84" s="17" t="s">
        <v>44</v>
      </c>
      <c r="C84" s="18">
        <v>2018</v>
      </c>
      <c r="D84" s="20">
        <v>2039.74</v>
      </c>
      <c r="E84" s="18" t="s">
        <v>15</v>
      </c>
    </row>
    <row r="85" spans="1:5">
      <c r="A85" s="17" t="s">
        <v>39</v>
      </c>
      <c r="B85" s="17" t="s">
        <v>44</v>
      </c>
      <c r="C85" s="18">
        <v>2018</v>
      </c>
      <c r="D85" s="20">
        <v>470367.19</v>
      </c>
      <c r="E85" s="18" t="s">
        <v>15</v>
      </c>
    </row>
    <row r="86" spans="1:5">
      <c r="A86" s="17" t="s">
        <v>41</v>
      </c>
      <c r="B86" s="17" t="s">
        <v>44</v>
      </c>
      <c r="C86" s="18">
        <v>2018</v>
      </c>
      <c r="D86" s="20">
        <v>0</v>
      </c>
      <c r="E86" s="18" t="s">
        <v>15</v>
      </c>
    </row>
    <row r="87" spans="1:5">
      <c r="A87" s="17" t="s">
        <v>42</v>
      </c>
      <c r="B87" s="17" t="s">
        <v>44</v>
      </c>
      <c r="C87" s="18">
        <v>2018</v>
      </c>
      <c r="D87" s="20">
        <f>8.01%*D57</f>
        <v>46230.471944999998</v>
      </c>
      <c r="E87" s="18" t="s">
        <v>15</v>
      </c>
    </row>
    <row r="88" spans="1:5">
      <c r="A88" s="17" t="s">
        <v>43</v>
      </c>
      <c r="B88" s="17" t="s">
        <v>44</v>
      </c>
      <c r="C88" s="18">
        <v>2018</v>
      </c>
      <c r="D88" s="20">
        <v>58511.49</v>
      </c>
      <c r="E88" s="18" t="s">
        <v>15</v>
      </c>
    </row>
    <row r="89" spans="1:5">
      <c r="A89" s="17" t="s">
        <v>38</v>
      </c>
      <c r="B89" s="17" t="s">
        <v>44</v>
      </c>
      <c r="C89" s="18">
        <v>2019</v>
      </c>
      <c r="D89" s="20">
        <v>356.45400000000001</v>
      </c>
      <c r="E89" s="18" t="s">
        <v>15</v>
      </c>
    </row>
    <row r="90" spans="1:5">
      <c r="A90" s="17" t="s">
        <v>40</v>
      </c>
      <c r="B90" s="17" t="s">
        <v>44</v>
      </c>
      <c r="C90" s="18">
        <v>2019</v>
      </c>
      <c r="D90" s="20">
        <v>2130.06</v>
      </c>
      <c r="E90" s="18" t="s">
        <v>15</v>
      </c>
    </row>
    <row r="91" spans="1:5">
      <c r="A91" s="17" t="s">
        <v>39</v>
      </c>
      <c r="B91" s="17" t="s">
        <v>44</v>
      </c>
      <c r="C91" s="18">
        <v>2019</v>
      </c>
      <c r="D91" s="20">
        <v>489013.32</v>
      </c>
      <c r="E91" s="18" t="s">
        <v>15</v>
      </c>
    </row>
    <row r="92" spans="1:5">
      <c r="A92" s="17" t="s">
        <v>41</v>
      </c>
      <c r="B92" s="17" t="s">
        <v>44</v>
      </c>
      <c r="C92" s="18">
        <v>2019</v>
      </c>
      <c r="D92" s="20">
        <v>0</v>
      </c>
      <c r="E92" s="18" t="s">
        <v>15</v>
      </c>
    </row>
    <row r="93" spans="1:5">
      <c r="A93" s="17" t="s">
        <v>42</v>
      </c>
      <c r="B93" s="17" t="s">
        <v>44</v>
      </c>
      <c r="C93" s="18">
        <v>2019</v>
      </c>
      <c r="D93" s="20">
        <f>7.89%*D59</f>
        <v>46265.6976</v>
      </c>
      <c r="E93" s="18" t="s">
        <v>15</v>
      </c>
    </row>
    <row r="94" spans="1:5">
      <c r="A94" s="17" t="s">
        <v>43</v>
      </c>
      <c r="B94" s="17" t="s">
        <v>44</v>
      </c>
      <c r="C94" s="18">
        <v>2019</v>
      </c>
      <c r="D94" s="20">
        <v>48999.59</v>
      </c>
      <c r="E94" s="18" t="s">
        <v>15</v>
      </c>
    </row>
    <row r="95" spans="1:5">
      <c r="A95" s="17" t="s">
        <v>38</v>
      </c>
      <c r="B95" s="17" t="s">
        <v>44</v>
      </c>
      <c r="C95" s="18">
        <v>2020</v>
      </c>
      <c r="D95" s="20">
        <v>368.56</v>
      </c>
      <c r="E95" s="18" t="s">
        <v>15</v>
      </c>
    </row>
    <row r="96" spans="1:5">
      <c r="A96" s="17" t="s">
        <v>40</v>
      </c>
      <c r="B96" s="17" t="s">
        <v>44</v>
      </c>
      <c r="C96" s="18">
        <v>2020</v>
      </c>
      <c r="D96" s="20">
        <v>1437.25</v>
      </c>
      <c r="E96" s="18" t="s">
        <v>15</v>
      </c>
    </row>
    <row r="97" spans="1:5">
      <c r="A97" s="17" t="s">
        <v>39</v>
      </c>
      <c r="B97" s="17" t="s">
        <v>44</v>
      </c>
      <c r="C97" s="18">
        <v>2020</v>
      </c>
      <c r="D97" s="20">
        <v>487415.86</v>
      </c>
      <c r="E97" s="18" t="s">
        <v>15</v>
      </c>
    </row>
    <row r="98" spans="1:5">
      <c r="A98" s="17" t="s">
        <v>41</v>
      </c>
      <c r="B98" s="17" t="s">
        <v>44</v>
      </c>
      <c r="C98" s="18">
        <v>2020</v>
      </c>
      <c r="D98" s="20">
        <v>54.75</v>
      </c>
      <c r="E98" s="18" t="s">
        <v>15</v>
      </c>
    </row>
    <row r="99" spans="1:5">
      <c r="A99" s="17" t="s">
        <v>42</v>
      </c>
      <c r="B99" s="17" t="s">
        <v>44</v>
      </c>
      <c r="C99" s="18">
        <v>2020</v>
      </c>
      <c r="D99" s="20">
        <f>8.2%*D61</f>
        <v>46252.452599999997</v>
      </c>
      <c r="E99" s="18" t="s">
        <v>15</v>
      </c>
    </row>
    <row r="100" spans="1:5">
      <c r="A100" s="17" t="s">
        <v>43</v>
      </c>
      <c r="B100" s="17" t="s">
        <v>44</v>
      </c>
      <c r="C100" s="18">
        <v>2020</v>
      </c>
      <c r="D100" s="20">
        <v>28905.41</v>
      </c>
      <c r="E100" s="18" t="s">
        <v>15</v>
      </c>
    </row>
    <row r="101" spans="1:5">
      <c r="A101" s="17" t="s">
        <v>38</v>
      </c>
      <c r="B101" s="17" t="s">
        <v>44</v>
      </c>
      <c r="C101" s="18">
        <v>2021</v>
      </c>
      <c r="D101" s="20">
        <v>672.33</v>
      </c>
      <c r="E101" s="18" t="s">
        <v>15</v>
      </c>
    </row>
    <row r="102" spans="1:5">
      <c r="A102" s="17" t="s">
        <v>40</v>
      </c>
      <c r="B102" s="17" t="s">
        <v>44</v>
      </c>
      <c r="C102" s="18">
        <v>2021</v>
      </c>
      <c r="D102" s="20">
        <v>1365.1</v>
      </c>
      <c r="E102" s="18" t="s">
        <v>15</v>
      </c>
    </row>
    <row r="103" spans="1:5">
      <c r="A103" s="17" t="s">
        <v>39</v>
      </c>
      <c r="B103" s="17" t="s">
        <v>44</v>
      </c>
      <c r="C103" s="18">
        <v>2021</v>
      </c>
      <c r="D103" s="20">
        <v>467102.22</v>
      </c>
      <c r="E103" s="18" t="s">
        <v>15</v>
      </c>
    </row>
    <row r="104" spans="1:5">
      <c r="A104" s="17" t="s">
        <v>41</v>
      </c>
      <c r="B104" s="17" t="s">
        <v>44</v>
      </c>
      <c r="C104" s="18">
        <v>2021</v>
      </c>
      <c r="D104" s="20">
        <v>53.02</v>
      </c>
      <c r="E104" s="18" t="s">
        <v>15</v>
      </c>
    </row>
    <row r="105" spans="1:5">
      <c r="A105" s="17" t="s">
        <v>42</v>
      </c>
      <c r="B105" s="17" t="s">
        <v>44</v>
      </c>
      <c r="C105" s="18">
        <v>2021</v>
      </c>
      <c r="D105" s="20">
        <f>7.96%*D63</f>
        <v>46269.890388000007</v>
      </c>
      <c r="E105" s="18" t="s">
        <v>15</v>
      </c>
    </row>
    <row r="106" spans="1:5">
      <c r="A106" s="17" t="s">
        <v>43</v>
      </c>
      <c r="B106" s="17" t="s">
        <v>44</v>
      </c>
      <c r="C106" s="18">
        <v>2021</v>
      </c>
      <c r="D106" s="20">
        <v>66518.66</v>
      </c>
      <c r="E106" s="18" t="s">
        <v>15</v>
      </c>
    </row>
    <row r="107" spans="1:5">
      <c r="A107" s="17" t="s">
        <v>47</v>
      </c>
      <c r="B107" s="17" t="s">
        <v>45</v>
      </c>
      <c r="C107" s="18" t="s">
        <v>52</v>
      </c>
      <c r="D107" s="19">
        <v>60</v>
      </c>
      <c r="E107" s="18" t="s">
        <v>46</v>
      </c>
    </row>
    <row r="108" spans="1:5">
      <c r="A108" s="17" t="s">
        <v>53</v>
      </c>
      <c r="B108" s="17" t="s">
        <v>45</v>
      </c>
      <c r="C108" s="18" t="s">
        <v>52</v>
      </c>
      <c r="D108" s="19">
        <v>13</v>
      </c>
      <c r="E108" s="18" t="s">
        <v>46</v>
      </c>
    </row>
    <row r="109" spans="1:5">
      <c r="A109" s="17" t="s">
        <v>48</v>
      </c>
      <c r="B109" s="17" t="s">
        <v>45</v>
      </c>
      <c r="C109" s="18" t="s">
        <v>52</v>
      </c>
      <c r="D109" s="19">
        <v>10</v>
      </c>
      <c r="E109" s="18" t="s">
        <v>46</v>
      </c>
    </row>
    <row r="110" spans="1:5">
      <c r="A110" s="17" t="s">
        <v>49</v>
      </c>
      <c r="B110" s="17" t="s">
        <v>45</v>
      </c>
      <c r="C110" s="18" t="s">
        <v>52</v>
      </c>
      <c r="D110" s="19">
        <v>6</v>
      </c>
      <c r="E110" s="18" t="s">
        <v>46</v>
      </c>
    </row>
    <row r="111" spans="1:5">
      <c r="A111" s="17" t="s">
        <v>50</v>
      </c>
      <c r="B111" s="17" t="s">
        <v>45</v>
      </c>
      <c r="C111" s="18" t="s">
        <v>52</v>
      </c>
      <c r="D111" s="19">
        <v>5</v>
      </c>
      <c r="E111" s="18" t="s">
        <v>46</v>
      </c>
    </row>
    <row r="112" spans="1:5">
      <c r="A112" s="17" t="s">
        <v>54</v>
      </c>
      <c r="B112" s="17" t="s">
        <v>45</v>
      </c>
      <c r="C112" s="18" t="s">
        <v>52</v>
      </c>
      <c r="D112" s="19">
        <v>4</v>
      </c>
      <c r="E112" s="18" t="s">
        <v>46</v>
      </c>
    </row>
    <row r="113" spans="1:5">
      <c r="A113" s="17" t="s">
        <v>51</v>
      </c>
      <c r="B113" s="17" t="s">
        <v>45</v>
      </c>
      <c r="C113" s="18" t="s">
        <v>52</v>
      </c>
      <c r="D113" s="19">
        <v>2</v>
      </c>
      <c r="E113" s="18" t="s">
        <v>46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FB8D-B56E-4F0C-A1BC-5B7639232C2B}">
  <dimension ref="A1:J8"/>
  <sheetViews>
    <sheetView workbookViewId="0">
      <selection activeCell="J12" sqref="J12"/>
    </sheetView>
  </sheetViews>
  <sheetFormatPr defaultRowHeight="14.4"/>
  <cols>
    <col min="1" max="1" width="10" style="2" customWidth="1"/>
    <col min="2" max="2" width="18.5546875" customWidth="1"/>
    <col min="3" max="3" width="17.88671875" customWidth="1"/>
    <col min="4" max="5" width="17.6640625" customWidth="1"/>
    <col min="6" max="6" width="18" customWidth="1"/>
    <col min="7" max="7" width="17.5546875" customWidth="1"/>
    <col min="8" max="8" width="17.88671875" customWidth="1"/>
    <col min="9" max="9" width="18.6640625" customWidth="1"/>
    <col min="10" max="10" width="22.44140625" customWidth="1"/>
  </cols>
  <sheetData>
    <row r="1" spans="1:10" s="11" customFormat="1">
      <c r="A1" s="13" t="s">
        <v>2</v>
      </c>
      <c r="B1" s="11" t="s">
        <v>5</v>
      </c>
      <c r="C1" s="5" t="s">
        <v>25</v>
      </c>
      <c r="D1" s="5" t="s">
        <v>26</v>
      </c>
      <c r="E1" s="5" t="s">
        <v>27</v>
      </c>
      <c r="F1" s="5" t="s">
        <v>28</v>
      </c>
      <c r="G1" s="5" t="s">
        <v>29</v>
      </c>
      <c r="H1" s="5" t="s">
        <v>30</v>
      </c>
      <c r="I1" s="10" t="s">
        <v>31</v>
      </c>
      <c r="J1" s="10" t="s">
        <v>32</v>
      </c>
    </row>
    <row r="2" spans="1:10">
      <c r="A2" s="14" t="s">
        <v>18</v>
      </c>
      <c r="B2" s="4">
        <v>2378627</v>
      </c>
      <c r="C2" s="7">
        <v>27161</v>
      </c>
      <c r="D2" s="7">
        <v>3988</v>
      </c>
      <c r="E2" s="7">
        <v>39633</v>
      </c>
      <c r="F2" s="7">
        <v>33793</v>
      </c>
      <c r="G2" s="7">
        <v>1084989</v>
      </c>
      <c r="H2" s="7">
        <v>1293638</v>
      </c>
      <c r="I2" s="4">
        <v>538474.62</v>
      </c>
      <c r="J2" s="7">
        <v>0.22</v>
      </c>
    </row>
    <row r="3" spans="1:10">
      <c r="A3" s="14" t="s">
        <v>19</v>
      </c>
      <c r="B3" s="7">
        <v>2378627</v>
      </c>
      <c r="C3" s="7">
        <v>43952</v>
      </c>
      <c r="D3" s="7">
        <v>2090</v>
      </c>
      <c r="E3" s="7">
        <v>49242</v>
      </c>
      <c r="F3" s="7">
        <v>38722</v>
      </c>
      <c r="G3" s="7">
        <v>1100759</v>
      </c>
      <c r="H3" s="7">
        <v>1277868</v>
      </c>
      <c r="I3" s="4">
        <v>543743.73</v>
      </c>
      <c r="J3" s="7">
        <v>0.22</v>
      </c>
    </row>
    <row r="4" spans="1:10">
      <c r="A4" s="14" t="s">
        <v>20</v>
      </c>
      <c r="B4" s="7">
        <v>2397396</v>
      </c>
      <c r="C4" s="7">
        <v>52470</v>
      </c>
      <c r="D4" s="7">
        <v>5437</v>
      </c>
      <c r="E4" s="7">
        <v>45061</v>
      </c>
      <c r="F4" s="7">
        <v>35973</v>
      </c>
      <c r="G4" s="7">
        <v>1116529</v>
      </c>
      <c r="H4" s="7">
        <v>1280867</v>
      </c>
      <c r="I4" s="4">
        <v>549064.4</v>
      </c>
      <c r="J4" s="7">
        <v>0.22</v>
      </c>
    </row>
    <row r="5" spans="1:10">
      <c r="A5" s="14" t="s">
        <v>21</v>
      </c>
      <c r="B5" s="7">
        <v>2412458</v>
      </c>
      <c r="C5" s="7">
        <v>58959</v>
      </c>
      <c r="D5" s="7">
        <v>9675</v>
      </c>
      <c r="E5" s="7">
        <v>51520</v>
      </c>
      <c r="F5" s="7">
        <v>42630</v>
      </c>
      <c r="G5" s="7">
        <v>1132525</v>
      </c>
      <c r="H5" s="7">
        <v>1279933</v>
      </c>
      <c r="I5" s="9">
        <v>577159.44999999995</v>
      </c>
      <c r="J5" s="7">
        <v>0.23</v>
      </c>
    </row>
    <row r="6" spans="1:10">
      <c r="A6" s="14" t="s">
        <v>22</v>
      </c>
      <c r="B6" s="7">
        <v>2452179</v>
      </c>
      <c r="C6" s="7">
        <v>69312</v>
      </c>
      <c r="D6" s="7">
        <v>15035</v>
      </c>
      <c r="E6" s="7">
        <v>46997</v>
      </c>
      <c r="F6" s="7">
        <v>43132</v>
      </c>
      <c r="G6" s="7">
        <v>1148750</v>
      </c>
      <c r="H6" s="7">
        <v>1303429</v>
      </c>
      <c r="I6" s="9">
        <v>586384</v>
      </c>
      <c r="J6" s="7">
        <v>0.23</v>
      </c>
    </row>
    <row r="7" spans="1:10">
      <c r="A7" s="14" t="s">
        <v>23</v>
      </c>
      <c r="B7" s="7">
        <v>2480464</v>
      </c>
      <c r="C7" s="7">
        <v>40796</v>
      </c>
      <c r="D7" s="7">
        <v>35813</v>
      </c>
      <c r="E7" s="7">
        <v>35813</v>
      </c>
      <c r="F7" s="7">
        <v>41223</v>
      </c>
      <c r="G7" s="7">
        <v>1167849</v>
      </c>
      <c r="H7" s="7">
        <v>1312615</v>
      </c>
      <c r="I7" s="4">
        <v>564054.30000000005</v>
      </c>
      <c r="J7" s="7">
        <v>0.22</v>
      </c>
    </row>
    <row r="8" spans="1:10">
      <c r="A8" s="14" t="s">
        <v>24</v>
      </c>
      <c r="B8" s="7">
        <v>2527854</v>
      </c>
      <c r="C8" s="7">
        <v>39545</v>
      </c>
      <c r="D8" s="7">
        <v>15256</v>
      </c>
      <c r="E8" s="7">
        <v>34180</v>
      </c>
      <c r="F8" s="7">
        <v>40572</v>
      </c>
      <c r="G8" s="7">
        <v>1185623</v>
      </c>
      <c r="H8" s="7">
        <v>1342231</v>
      </c>
      <c r="I8" s="4">
        <v>581280.03</v>
      </c>
      <c r="J8" s="7">
        <v>0.22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</vt:lpstr>
      <vt:lpstr>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2022-10-25T06:17:00Z</dcterms:created>
  <dcterms:modified xsi:type="dcterms:W3CDTF">2022-10-31T09:33:32Z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3059A10EE7B4487291A7C073D65312BE</vt:lpwstr>
  </property>
  <property fmtid="{D5CDD505-2E9C-101B-9397-08002B2CF9AE}" pid="3" name="KSOProductBuildVer">
    <vt:lpwstr>1033-11.2.0.11341</vt:lpwstr>
  </property>
</Properties>
</file>