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li\Documents\"/>
    </mc:Choice>
  </mc:AlternateContent>
  <bookViews>
    <workbookView xWindow="0" yWindow="0" windowWidth="20490" windowHeight="7770"/>
  </bookViews>
  <sheets>
    <sheet name="Sheet1" sheetId="1" r:id="rId1"/>
    <sheet name="sudah di insert recipes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8" i="1"/>
  <c r="K12" i="1"/>
  <c r="K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" i="1"/>
  <c r="G1" i="1"/>
  <c r="I1" i="1" s="1"/>
  <c r="H1" i="1"/>
  <c r="J1" i="1"/>
  <c r="G2" i="1"/>
  <c r="K2" i="1" s="1"/>
  <c r="H2" i="1"/>
  <c r="J2" i="1"/>
  <c r="G3" i="1"/>
  <c r="K3" i="1" s="1"/>
  <c r="H3" i="1"/>
  <c r="J3" i="1"/>
  <c r="G4" i="1"/>
  <c r="I4" i="1" s="1"/>
  <c r="H4" i="1"/>
  <c r="J4" i="1"/>
  <c r="G5" i="1"/>
  <c r="K5" i="1" s="1"/>
  <c r="H5" i="1"/>
  <c r="J5" i="1"/>
  <c r="G6" i="1"/>
  <c r="K6" i="1" s="1"/>
  <c r="H6" i="1"/>
  <c r="J6" i="1"/>
  <c r="G7" i="1"/>
  <c r="K7" i="1" s="1"/>
  <c r="H7" i="1"/>
  <c r="J7" i="1"/>
  <c r="G8" i="1"/>
  <c r="I8" i="1" s="1"/>
  <c r="H8" i="1"/>
  <c r="J8" i="1"/>
  <c r="G9" i="1"/>
  <c r="K9" i="1" s="1"/>
  <c r="H9" i="1"/>
  <c r="J9" i="1"/>
  <c r="G10" i="1"/>
  <c r="K10" i="1" s="1"/>
  <c r="H10" i="1"/>
  <c r="J10" i="1"/>
  <c r="G11" i="1"/>
  <c r="K11" i="1" s="1"/>
  <c r="H11" i="1"/>
  <c r="J11" i="1"/>
  <c r="G12" i="1"/>
  <c r="I12" i="1" s="1"/>
  <c r="H12" i="1"/>
  <c r="J12" i="1"/>
  <c r="G13" i="1"/>
  <c r="K13" i="1" s="1"/>
  <c r="H13" i="1"/>
  <c r="J13" i="1"/>
  <c r="G14" i="1"/>
  <c r="K14" i="1" s="1"/>
  <c r="H14" i="1"/>
  <c r="J14" i="1"/>
  <c r="G15" i="1"/>
  <c r="K15" i="1" s="1"/>
  <c r="H15" i="1"/>
  <c r="J15" i="1"/>
  <c r="G16" i="1"/>
  <c r="I16" i="1" s="1"/>
  <c r="H16" i="1"/>
  <c r="J16" i="1"/>
  <c r="G17" i="1"/>
  <c r="K17" i="1" s="1"/>
  <c r="H17" i="1"/>
  <c r="J17" i="1"/>
  <c r="G18" i="1"/>
  <c r="K18" i="1" s="1"/>
  <c r="H18" i="1"/>
  <c r="J18" i="1"/>
  <c r="G19" i="1"/>
  <c r="K19" i="1" s="1"/>
  <c r="H19" i="1"/>
  <c r="J19" i="1"/>
  <c r="G20" i="1"/>
  <c r="I20" i="1" s="1"/>
  <c r="H20" i="1"/>
  <c r="J20" i="1"/>
  <c r="G21" i="1"/>
  <c r="K21" i="1" s="1"/>
  <c r="H21" i="1"/>
  <c r="J21" i="1"/>
  <c r="G22" i="1"/>
  <c r="K22" i="1" s="1"/>
  <c r="H22" i="1"/>
  <c r="J22" i="1"/>
  <c r="G23" i="1"/>
  <c r="K23" i="1" s="1"/>
  <c r="H23" i="1"/>
  <c r="J23" i="1"/>
  <c r="G24" i="1"/>
  <c r="I24" i="1" s="1"/>
  <c r="H24" i="1"/>
  <c r="J24" i="1"/>
  <c r="G25" i="1"/>
  <c r="K25" i="1" s="1"/>
  <c r="H25" i="1"/>
  <c r="J25" i="1"/>
  <c r="G26" i="1"/>
  <c r="K26" i="1" s="1"/>
  <c r="H26" i="1"/>
  <c r="J26" i="1"/>
  <c r="G27" i="1"/>
  <c r="K27" i="1" s="1"/>
  <c r="H27" i="1"/>
  <c r="J27" i="1"/>
  <c r="G28" i="1"/>
  <c r="I28" i="1" s="1"/>
  <c r="H28" i="1"/>
  <c r="J28" i="1"/>
  <c r="G29" i="1"/>
  <c r="K29" i="1" s="1"/>
  <c r="H29" i="1"/>
  <c r="J29" i="1"/>
  <c r="G30" i="1"/>
  <c r="K30" i="1" s="1"/>
  <c r="H30" i="1"/>
  <c r="J30" i="1"/>
  <c r="G31" i="1"/>
  <c r="K31" i="1" s="1"/>
  <c r="H31" i="1"/>
  <c r="J31" i="1"/>
  <c r="G32" i="1"/>
  <c r="K32" i="1" s="1"/>
  <c r="H32" i="1"/>
  <c r="J32" i="1"/>
  <c r="G33" i="1"/>
  <c r="K33" i="1" s="1"/>
  <c r="H33" i="1"/>
  <c r="J33" i="1"/>
  <c r="G34" i="1"/>
  <c r="K34" i="1" s="1"/>
  <c r="H34" i="1"/>
  <c r="J34" i="1"/>
  <c r="G35" i="1"/>
  <c r="I35" i="1" s="1"/>
  <c r="H35" i="1"/>
  <c r="J35" i="1"/>
  <c r="G36" i="1"/>
  <c r="K36" i="1" s="1"/>
  <c r="H36" i="1"/>
  <c r="J36" i="1"/>
  <c r="G37" i="1"/>
  <c r="K37" i="1" s="1"/>
  <c r="H37" i="1"/>
  <c r="J37" i="1"/>
  <c r="G38" i="1"/>
  <c r="K38" i="1" s="1"/>
  <c r="H38" i="1"/>
  <c r="J38" i="1"/>
  <c r="G39" i="1"/>
  <c r="I39" i="1" s="1"/>
  <c r="H39" i="1"/>
  <c r="J39" i="1"/>
  <c r="G40" i="1"/>
  <c r="K40" i="1" s="1"/>
  <c r="H40" i="1"/>
  <c r="C8" i="4"/>
  <c r="C14" i="4"/>
  <c r="C20" i="4"/>
  <c r="C29" i="4"/>
  <c r="C93" i="4"/>
  <c r="I1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H34" i="3"/>
  <c r="H35" i="3"/>
  <c r="H38" i="3"/>
  <c r="H39" i="3"/>
  <c r="I34" i="3"/>
  <c r="I35" i="3"/>
  <c r="I38" i="3"/>
  <c r="I39" i="3"/>
  <c r="G32" i="3"/>
  <c r="G33" i="3"/>
  <c r="G34" i="3"/>
  <c r="G35" i="3"/>
  <c r="G36" i="3"/>
  <c r="G37" i="3"/>
  <c r="G38" i="3"/>
  <c r="G39" i="3"/>
  <c r="G40" i="3"/>
  <c r="F32" i="3"/>
  <c r="H32" i="3" s="1"/>
  <c r="F33" i="3"/>
  <c r="H33" i="3" s="1"/>
  <c r="F34" i="3"/>
  <c r="F35" i="3"/>
  <c r="F36" i="3"/>
  <c r="H36" i="3" s="1"/>
  <c r="F37" i="3"/>
  <c r="H37" i="3" s="1"/>
  <c r="F38" i="3"/>
  <c r="F39" i="3"/>
  <c r="F40" i="3"/>
  <c r="H40" i="3" s="1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3" i="3"/>
  <c r="F2" i="3"/>
  <c r="J2" i="3" s="1"/>
  <c r="F3" i="3"/>
  <c r="I3" i="3" s="1"/>
  <c r="F5" i="3"/>
  <c r="J5" i="3" s="1"/>
  <c r="F6" i="3"/>
  <c r="H6" i="3" s="1"/>
  <c r="F7" i="3"/>
  <c r="J7" i="3" s="1"/>
  <c r="F8" i="3"/>
  <c r="F9" i="3"/>
  <c r="I9" i="3" s="1"/>
  <c r="F10" i="3"/>
  <c r="I10" i="3" s="1"/>
  <c r="F11" i="3"/>
  <c r="H11" i="3" s="1"/>
  <c r="F12" i="3"/>
  <c r="F13" i="3"/>
  <c r="I13" i="3" s="1"/>
  <c r="F14" i="3"/>
  <c r="I14" i="3" s="1"/>
  <c r="F15" i="3"/>
  <c r="I15" i="3" s="1"/>
  <c r="F16" i="3"/>
  <c r="H16" i="3" s="1"/>
  <c r="F17" i="3"/>
  <c r="I17" i="3" s="1"/>
  <c r="F18" i="3"/>
  <c r="J18" i="3" s="1"/>
  <c r="F19" i="3"/>
  <c r="I19" i="3" s="1"/>
  <c r="F20" i="3"/>
  <c r="H20" i="3" s="1"/>
  <c r="F21" i="3"/>
  <c r="H21" i="3" s="1"/>
  <c r="F22" i="3"/>
  <c r="H22" i="3" s="1"/>
  <c r="F23" i="3"/>
  <c r="J23" i="3" s="1"/>
  <c r="F24" i="3"/>
  <c r="H24" i="3" s="1"/>
  <c r="F25" i="3"/>
  <c r="I25" i="3" s="1"/>
  <c r="F26" i="3"/>
  <c r="I26" i="3" s="1"/>
  <c r="F27" i="3"/>
  <c r="H27" i="3" s="1"/>
  <c r="F28" i="3"/>
  <c r="H28" i="3" s="1"/>
  <c r="F29" i="3"/>
  <c r="I29" i="3" s="1"/>
  <c r="F30" i="3"/>
  <c r="I30" i="3" s="1"/>
  <c r="F31" i="3"/>
  <c r="I31" i="3" s="1"/>
  <c r="F1" i="3"/>
  <c r="J1" i="3" s="1"/>
  <c r="H8" i="3"/>
  <c r="H10" i="3"/>
  <c r="H12" i="3"/>
  <c r="G2" i="3"/>
  <c r="G3" i="3"/>
  <c r="G5" i="3"/>
  <c r="G6" i="3"/>
  <c r="G7" i="3"/>
  <c r="G8" i="3"/>
  <c r="G9" i="3"/>
  <c r="G10" i="3"/>
  <c r="G11" i="3"/>
  <c r="G12" i="3"/>
  <c r="G1" i="3"/>
  <c r="F4" i="3"/>
  <c r="J6" i="3"/>
  <c r="J8" i="3"/>
  <c r="J10" i="3"/>
  <c r="J11" i="3"/>
  <c r="J12" i="3"/>
  <c r="J16" i="3"/>
  <c r="J20" i="3"/>
  <c r="J22" i="3"/>
  <c r="J24" i="3"/>
  <c r="J26" i="3"/>
  <c r="J27" i="3"/>
  <c r="J28" i="3"/>
  <c r="I2" i="3"/>
  <c r="I6" i="3"/>
  <c r="I7" i="3"/>
  <c r="I8" i="3"/>
  <c r="I12" i="3"/>
  <c r="I16" i="3"/>
  <c r="I18" i="3"/>
  <c r="I20" i="3"/>
  <c r="I22" i="3"/>
  <c r="I23" i="3"/>
  <c r="I24" i="3"/>
  <c r="I28" i="3"/>
  <c r="K28" i="1" l="1"/>
  <c r="K24" i="1"/>
  <c r="K20" i="1"/>
  <c r="K16" i="1"/>
  <c r="K39" i="1"/>
  <c r="K35" i="1"/>
  <c r="I40" i="1"/>
  <c r="I38" i="1"/>
  <c r="I37" i="1"/>
  <c r="I36" i="1"/>
  <c r="I34" i="1"/>
  <c r="I33" i="1"/>
  <c r="I32" i="1"/>
  <c r="I31" i="1"/>
  <c r="I30" i="1"/>
  <c r="I29" i="1"/>
  <c r="I27" i="1"/>
  <c r="I26" i="1"/>
  <c r="I25" i="1"/>
  <c r="I23" i="1"/>
  <c r="I22" i="1"/>
  <c r="I21" i="1"/>
  <c r="I19" i="1"/>
  <c r="I18" i="1"/>
  <c r="I17" i="1"/>
  <c r="I15" i="1"/>
  <c r="I14" i="1"/>
  <c r="I13" i="1"/>
  <c r="I11" i="1"/>
  <c r="I10" i="1"/>
  <c r="I9" i="1"/>
  <c r="I7" i="1"/>
  <c r="I6" i="1"/>
  <c r="I5" i="1"/>
  <c r="I3" i="1"/>
  <c r="I2" i="1"/>
  <c r="J40" i="1"/>
  <c r="I4" i="3"/>
  <c r="J4" i="3"/>
  <c r="H4" i="3"/>
  <c r="H31" i="3"/>
  <c r="H23" i="3"/>
  <c r="H15" i="3"/>
  <c r="I27" i="3"/>
  <c r="J15" i="3"/>
  <c r="H3" i="3"/>
  <c r="J30" i="3"/>
  <c r="J14" i="3"/>
  <c r="H7" i="3"/>
  <c r="H2" i="3"/>
  <c r="I37" i="3"/>
  <c r="I33" i="3"/>
  <c r="H29" i="3"/>
  <c r="H25" i="3"/>
  <c r="H17" i="3"/>
  <c r="H13" i="3"/>
  <c r="H19" i="3"/>
  <c r="I11" i="3"/>
  <c r="J31" i="3"/>
  <c r="H30" i="3"/>
  <c r="H26" i="3"/>
  <c r="H18" i="3"/>
  <c r="H14" i="3"/>
  <c r="J19" i="3"/>
  <c r="J3" i="3"/>
  <c r="G4" i="3"/>
  <c r="I40" i="3"/>
  <c r="I36" i="3"/>
  <c r="I32" i="3"/>
  <c r="H9" i="3"/>
  <c r="I21" i="3"/>
  <c r="I5" i="3"/>
  <c r="J29" i="3"/>
  <c r="J25" i="3"/>
  <c r="J21" i="3"/>
  <c r="J17" i="3"/>
  <c r="J13" i="3"/>
  <c r="J9" i="3"/>
  <c r="H5" i="3"/>
  <c r="I1" i="3"/>
  <c r="H1" i="3"/>
</calcChain>
</file>

<file path=xl/sharedStrings.xml><?xml version="1.0" encoding="utf-8"?>
<sst xmlns="http://schemas.openxmlformats.org/spreadsheetml/2006/main" count="586" uniqueCount="82">
  <si>
    <t>Basic Sponge</t>
  </si>
  <si>
    <t>100025</t>
  </si>
  <si>
    <t>100034</t>
  </si>
  <si>
    <t>100038</t>
  </si>
  <si>
    <t>Sponge Chocolate</t>
  </si>
  <si>
    <t>100023</t>
  </si>
  <si>
    <t>Sponge Blueberry</t>
  </si>
  <si>
    <t>100017</t>
  </si>
  <si>
    <t>Sponge Green Tea</t>
  </si>
  <si>
    <t>Tart Cheese</t>
  </si>
  <si>
    <t>100006</t>
  </si>
  <si>
    <t>100019</t>
  </si>
  <si>
    <t>Makuta Extra Cheese</t>
  </si>
  <si>
    <t>100009</t>
  </si>
  <si>
    <t>Makuta Cheese</t>
  </si>
  <si>
    <t>Makuta Chocolate</t>
  </si>
  <si>
    <t>100024</t>
  </si>
  <si>
    <t>100027</t>
  </si>
  <si>
    <t>Makuta Lemon</t>
  </si>
  <si>
    <t>Makuta Blueberry</t>
  </si>
  <si>
    <t>Makuta Caramel</t>
  </si>
  <si>
    <t>Makuta Green Tea Cheese</t>
  </si>
  <si>
    <t>Makuta Choco Cheese</t>
  </si>
  <si>
    <t>Telur Ayam</t>
  </si>
  <si>
    <t>Gula Pasir</t>
  </si>
  <si>
    <t>Gula Halus</t>
  </si>
  <si>
    <t>Tepung Terigu</t>
  </si>
  <si>
    <t>butter unsalted</t>
  </si>
  <si>
    <t>Cream Cheese</t>
  </si>
  <si>
    <t>whipping cream</t>
  </si>
  <si>
    <t>baker mix blend</t>
  </si>
  <si>
    <t>baking powder</t>
  </si>
  <si>
    <t>cake stabilizer</t>
  </si>
  <si>
    <t>coklat bubuk</t>
  </si>
  <si>
    <t>dark coklat</t>
  </si>
  <si>
    <t>vanila ess</t>
  </si>
  <si>
    <t>Makuta Cassava</t>
  </si>
  <si>
    <t>maizena</t>
  </si>
  <si>
    <t>parmesan bubuk</t>
  </si>
  <si>
    <t>tape singkong</t>
  </si>
  <si>
    <t>Premix</t>
  </si>
  <si>
    <t>Margarine</t>
  </si>
  <si>
    <t>Butter Hollman</t>
  </si>
  <si>
    <t>Chocolate Powder</t>
  </si>
  <si>
    <t>Pasta Blueberry</t>
  </si>
  <si>
    <t>Green tea Pasta</t>
  </si>
  <si>
    <t>GreenTea Powder</t>
  </si>
  <si>
    <t>Putih Telur</t>
  </si>
  <si>
    <t>Gula pasir</t>
  </si>
  <si>
    <t>Fresh milk</t>
  </si>
  <si>
    <t>Susu Bubuk</t>
  </si>
  <si>
    <t xml:space="preserve">puff pastry </t>
  </si>
  <si>
    <t>vanilla putaros</t>
  </si>
  <si>
    <t>Cheese Cheedar</t>
  </si>
  <si>
    <t>apricot</t>
  </si>
  <si>
    <t>Chocomaltine</t>
  </si>
  <si>
    <t>Chocolate Dark Compound</t>
  </si>
  <si>
    <t>lemon puratos</t>
  </si>
  <si>
    <t>Blueberry Jam</t>
  </si>
  <si>
    <t>caramel puratos</t>
  </si>
  <si>
    <t>pasta caramel</t>
  </si>
  <si>
    <t>Gr</t>
  </si>
  <si>
    <t>Pcs</t>
  </si>
  <si>
    <t>Set</t>
  </si>
  <si>
    <t>Grm</t>
  </si>
  <si>
    <t>Kg</t>
  </si>
  <si>
    <t>Box</t>
  </si>
  <si>
    <t>803032</t>
  </si>
  <si>
    <t>803022</t>
  </si>
  <si>
    <t>803024</t>
  </si>
  <si>
    <t>803023</t>
  </si>
  <si>
    <t>803021</t>
  </si>
  <si>
    <t>803020</t>
  </si>
  <si>
    <t>903011</t>
  </si>
  <si>
    <t>903012</t>
  </si>
  <si>
    <t>903013</t>
  </si>
  <si>
    <t>903014</t>
  </si>
  <si>
    <t>903015</t>
  </si>
  <si>
    <t>903017</t>
  </si>
  <si>
    <t>903018</t>
  </si>
  <si>
    <t>903019</t>
  </si>
  <si>
    <t>903080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</si>
</sst>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2C2C2D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/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ont="1" applyFill="1"/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Fill="1" applyBorder="1"/>
    <xf numFmtId="0" fontId="0" fillId="0" borderId="0" xfId="0" applyFont="1"/>
    <xf numFmtId="0" fontId="3" fillId="0" borderId="0" xfId="0" applyFont="1" applyFill="1" applyAlignment="1">
      <alignment horizontal="left"/>
    </xf>
    <xf numFmtId="0" fontId="4" fillId="0" borderId="0" xfId="0" applyFont="1"/>
    <xf numFmtId="0" fontId="0" fillId="2" borderId="0" xfId="0" applyFont="1" applyFill="1" applyAlignment="1">
      <alignment horizontal="left"/>
    </xf>
    <xf numFmtId="2" fontId="0" fillId="2" borderId="0" xfId="0" applyNumberFormat="1" applyFont="1" applyFill="1"/>
    <xf numFmtId="2" fontId="0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L32" sqref="L32"/>
    </sheetView>
  </sheetViews>
  <sheetFormatPr defaultRowHeight="15" x14ac:dyDescent="0.25"/>
  <cols>
    <col min="7" max="7" width="19" customWidth="1"/>
    <col min="9" max="9" width="29.140625" customWidth="1"/>
  </cols>
  <sheetData>
    <row r="1" spans="1:12" x14ac:dyDescent="0.25">
      <c r="A1" s="20" t="s">
        <v>13</v>
      </c>
      <c r="B1" s="20" t="s">
        <v>13</v>
      </c>
      <c r="C1" s="13" t="s">
        <v>53</v>
      </c>
      <c r="G1" s="19" t="str">
        <f>IF(LEFT(A1,3)="100","raw",IF(LEFT(A1,3)="802","intermediate_product",IF(LEFT(A1,3)="902","product",IF(LEFT(A1,3)="812","intermediate_product",IF(LEFT(A1,3)="811","intermediate_product",IF(LEFT(A1,3)="150","raw","raw"))))))</f>
        <v>raw</v>
      </c>
      <c r="H1" s="19" t="str">
        <f>IF(LEFT(A1,3)="100","100",IF(LEFT(A1,3)="802",803,IF(LEFT(A1,3)="902",903,IF(LEFT(A1,3)="812",803,IF(LEFT(A1,3)="811",803,)))))</f>
        <v>100</v>
      </c>
      <c r="I1" t="str">
        <f>IF(G1="intermediate_product","Bandung makuta wip",IF(G1="product","Bandung Makuta Fig",IF(G1="raw","")))</f>
        <v/>
      </c>
      <c r="J1" t="str">
        <f>IF(G1="intermediate_product","Work in process",IF(G1="product","Finishing good",IF(G1="raw","Raw Material")))</f>
        <v>Raw Material</v>
      </c>
      <c r="K1" t="str">
        <f>IF(G1="intermediate_product","10",IF(G1="product","10",IF(G1="raw","0")))</f>
        <v>0</v>
      </c>
      <c r="L1">
        <f>IF(LEFT(A1,3)="802",REPLACE(A1,1,3,803),IF(LEFT(A1,3)="812",REPLACE(A1,1,3,803),IF(LEFT(A1,3)="902",REPLACE(A1,1,3,903),)))</f>
        <v>0</v>
      </c>
    </row>
    <row r="2" spans="1:12" x14ac:dyDescent="0.25">
      <c r="A2" s="20" t="s">
        <v>10</v>
      </c>
      <c r="B2" s="20" t="s">
        <v>10</v>
      </c>
      <c r="C2" s="5" t="s">
        <v>24</v>
      </c>
      <c r="D2">
        <v>1768.8235294117646</v>
      </c>
      <c r="E2">
        <v>10</v>
      </c>
      <c r="F2" s="9" t="s">
        <v>61</v>
      </c>
      <c r="G2" s="19" t="str">
        <f t="shared" ref="G2:G40" si="0">IF(LEFT(A2,3)="100","raw",IF(LEFT(A2,3)="802","intermediate_product",IF(LEFT(A2,3)="902","product",IF(LEFT(A2,3)="812","intermediate_product",IF(LEFT(A2,3)="811","intermediate_product",IF(LEFT(A2,3)="150","raw","raw"))))))</f>
        <v>raw</v>
      </c>
      <c r="H2" s="19" t="str">
        <f t="shared" ref="H2:H12" si="1">IF(LEFT(A2,3)="100","100",IF(LEFT(A2,3)="802",803,IF(LEFT(A2,3)="902",903,IF(LEFT(A2,3)="812",803,IF(LEFT(A2,3)="811",803,)))))</f>
        <v>100</v>
      </c>
      <c r="I2" t="str">
        <f t="shared" ref="I2:I40" si="2">IF(G2="intermediate_product","Bandung makuta wip",IF(G2="product","Bandung Makuta Fig",IF(G2="raw","")))</f>
        <v/>
      </c>
      <c r="J2" t="str">
        <f t="shared" ref="J2:J40" si="3">IF(G2="intermediate_product","Work in process",IF(G2="product","Finishing good",IF(G2="raw","Raw Material")))</f>
        <v>Raw Material</v>
      </c>
      <c r="K2" t="str">
        <f t="shared" ref="K2:K40" si="4">IF(G2="intermediate_product","10",IF(G2="product","10",IF(G2="raw","0")))</f>
        <v>0</v>
      </c>
      <c r="L2">
        <f t="shared" ref="L2:L40" si="5">IF(LEFT(A2,3)="802",REPLACE(A2,1,3,803),IF(LEFT(A2,3)="812",REPLACE(A2,1,3,803),IF(LEFT(A2,3)="902",REPLACE(A2,1,3,903),)))</f>
        <v>0</v>
      </c>
    </row>
    <row r="3" spans="1:12" x14ac:dyDescent="0.25">
      <c r="A3" s="20" t="s">
        <v>10</v>
      </c>
      <c r="B3" s="20" t="s">
        <v>10</v>
      </c>
      <c r="C3" s="5" t="s">
        <v>24</v>
      </c>
      <c r="D3">
        <v>840.90089999999987</v>
      </c>
      <c r="E3">
        <v>10</v>
      </c>
      <c r="F3" s="13" t="s">
        <v>61</v>
      </c>
      <c r="G3" s="19" t="str">
        <f t="shared" si="0"/>
        <v>raw</v>
      </c>
      <c r="H3" s="19" t="str">
        <f t="shared" si="1"/>
        <v>100</v>
      </c>
      <c r="I3" t="str">
        <f t="shared" si="2"/>
        <v/>
      </c>
      <c r="J3" t="str">
        <f t="shared" si="3"/>
        <v>Raw Material</v>
      </c>
      <c r="K3" t="str">
        <f t="shared" si="4"/>
        <v>0</v>
      </c>
      <c r="L3">
        <f t="shared" si="5"/>
        <v>0</v>
      </c>
    </row>
    <row r="4" spans="1:12" x14ac:dyDescent="0.25">
      <c r="A4" s="21">
        <v>100001</v>
      </c>
      <c r="B4" s="21">
        <v>100001</v>
      </c>
      <c r="C4" s="12" t="s">
        <v>37</v>
      </c>
      <c r="D4">
        <v>34.200000000000003</v>
      </c>
      <c r="E4">
        <v>10</v>
      </c>
      <c r="F4" s="13" t="s">
        <v>61</v>
      </c>
      <c r="G4" s="19" t="str">
        <f t="shared" si="0"/>
        <v>raw</v>
      </c>
      <c r="H4" s="19" t="str">
        <f t="shared" si="1"/>
        <v>100</v>
      </c>
      <c r="I4" t="str">
        <f t="shared" si="2"/>
        <v/>
      </c>
      <c r="J4" t="str">
        <f t="shared" si="3"/>
        <v>Raw Material</v>
      </c>
      <c r="K4" t="str">
        <f t="shared" si="4"/>
        <v>0</v>
      </c>
      <c r="L4">
        <f t="shared" si="5"/>
        <v>0</v>
      </c>
    </row>
    <row r="5" spans="1:12" x14ac:dyDescent="0.25">
      <c r="A5" s="21">
        <v>812032</v>
      </c>
      <c r="B5" s="21" t="s">
        <v>67</v>
      </c>
      <c r="C5" s="13" t="s">
        <v>28</v>
      </c>
      <c r="D5">
        <v>62.484999999999999</v>
      </c>
      <c r="E5">
        <v>10</v>
      </c>
      <c r="F5" s="13" t="s">
        <v>61</v>
      </c>
      <c r="G5" s="19" t="str">
        <f t="shared" si="0"/>
        <v>intermediate_product</v>
      </c>
      <c r="H5" s="19">
        <f t="shared" si="1"/>
        <v>803</v>
      </c>
      <c r="I5" t="str">
        <f t="shared" si="2"/>
        <v>Bandung makuta wip</v>
      </c>
      <c r="J5" t="str">
        <f t="shared" si="3"/>
        <v>Work in process</v>
      </c>
      <c r="K5" t="str">
        <f t="shared" si="4"/>
        <v>10</v>
      </c>
      <c r="L5" t="str">
        <f t="shared" si="5"/>
        <v>803032</v>
      </c>
    </row>
    <row r="6" spans="1:12" x14ac:dyDescent="0.25">
      <c r="A6" s="21">
        <v>812022</v>
      </c>
      <c r="B6" s="21" t="s">
        <v>68</v>
      </c>
      <c r="C6" s="16" t="s">
        <v>51</v>
      </c>
      <c r="D6">
        <v>916.66666666666674</v>
      </c>
      <c r="E6">
        <v>10</v>
      </c>
      <c r="F6" s="13" t="s">
        <v>61</v>
      </c>
      <c r="G6" s="19" t="str">
        <f t="shared" si="0"/>
        <v>intermediate_product</v>
      </c>
      <c r="H6" s="19">
        <f t="shared" si="1"/>
        <v>803</v>
      </c>
      <c r="I6" t="str">
        <f t="shared" si="2"/>
        <v>Bandung makuta wip</v>
      </c>
      <c r="J6" t="str">
        <f t="shared" si="3"/>
        <v>Work in process</v>
      </c>
      <c r="K6" t="str">
        <f t="shared" si="4"/>
        <v>10</v>
      </c>
      <c r="L6" t="str">
        <f t="shared" si="5"/>
        <v>803022</v>
      </c>
    </row>
    <row r="7" spans="1:12" x14ac:dyDescent="0.25">
      <c r="A7" s="21">
        <v>812022</v>
      </c>
      <c r="B7" s="21" t="s">
        <v>68</v>
      </c>
      <c r="C7" s="16" t="s">
        <v>51</v>
      </c>
      <c r="D7" s="3"/>
      <c r="E7" s="9"/>
      <c r="G7" s="19" t="str">
        <f t="shared" si="0"/>
        <v>intermediate_product</v>
      </c>
      <c r="H7" s="19">
        <f t="shared" si="1"/>
        <v>803</v>
      </c>
      <c r="I7" t="str">
        <f t="shared" si="2"/>
        <v>Bandung makuta wip</v>
      </c>
      <c r="J7" t="str">
        <f t="shared" si="3"/>
        <v>Work in process</v>
      </c>
      <c r="K7" t="str">
        <f t="shared" si="4"/>
        <v>10</v>
      </c>
      <c r="L7" t="str">
        <f t="shared" si="5"/>
        <v>803022</v>
      </c>
    </row>
    <row r="8" spans="1:12" x14ac:dyDescent="0.25">
      <c r="A8" s="20">
        <v>802024</v>
      </c>
      <c r="B8" s="20" t="s">
        <v>69</v>
      </c>
      <c r="C8" s="4" t="s">
        <v>9</v>
      </c>
      <c r="D8">
        <v>859.74089999999978</v>
      </c>
      <c r="E8">
        <v>10</v>
      </c>
      <c r="F8" s="13" t="s">
        <v>61</v>
      </c>
      <c r="G8" s="19" t="str">
        <f t="shared" si="0"/>
        <v>intermediate_product</v>
      </c>
      <c r="H8" s="19">
        <f t="shared" si="1"/>
        <v>803</v>
      </c>
      <c r="I8" t="str">
        <f t="shared" si="2"/>
        <v>Bandung makuta wip</v>
      </c>
      <c r="J8" t="str">
        <f t="shared" si="3"/>
        <v>Work in process</v>
      </c>
      <c r="K8" t="str">
        <f t="shared" si="4"/>
        <v>10</v>
      </c>
      <c r="L8" t="str">
        <f t="shared" si="5"/>
        <v>803024</v>
      </c>
    </row>
    <row r="9" spans="1:12" x14ac:dyDescent="0.25">
      <c r="A9" s="20">
        <v>802023</v>
      </c>
      <c r="B9" s="20" t="s">
        <v>70</v>
      </c>
      <c r="C9" s="4" t="s">
        <v>8</v>
      </c>
      <c r="D9">
        <v>34.200000000000003</v>
      </c>
      <c r="E9">
        <v>10</v>
      </c>
      <c r="F9" s="13" t="s">
        <v>61</v>
      </c>
      <c r="G9" s="19" t="str">
        <f t="shared" si="0"/>
        <v>intermediate_product</v>
      </c>
      <c r="H9" s="19">
        <f t="shared" si="1"/>
        <v>803</v>
      </c>
      <c r="I9" t="str">
        <f t="shared" si="2"/>
        <v>Bandung makuta wip</v>
      </c>
      <c r="J9" t="str">
        <f t="shared" si="3"/>
        <v>Work in process</v>
      </c>
      <c r="K9" t="str">
        <f t="shared" si="4"/>
        <v>10</v>
      </c>
      <c r="L9" t="str">
        <f t="shared" si="5"/>
        <v>803023</v>
      </c>
    </row>
    <row r="10" spans="1:12" x14ac:dyDescent="0.25">
      <c r="A10" s="20">
        <v>802022</v>
      </c>
      <c r="B10" s="20" t="s">
        <v>68</v>
      </c>
      <c r="C10" s="4" t="s">
        <v>6</v>
      </c>
      <c r="D10">
        <v>62.484999999999999</v>
      </c>
      <c r="E10">
        <v>10</v>
      </c>
      <c r="F10" s="13" t="s">
        <v>61</v>
      </c>
      <c r="G10" s="19" t="str">
        <f t="shared" si="0"/>
        <v>intermediate_product</v>
      </c>
      <c r="H10" s="19">
        <f t="shared" si="1"/>
        <v>803</v>
      </c>
      <c r="I10" t="str">
        <f t="shared" si="2"/>
        <v>Bandung makuta wip</v>
      </c>
      <c r="J10" t="str">
        <f t="shared" si="3"/>
        <v>Work in process</v>
      </c>
      <c r="K10" t="str">
        <f t="shared" si="4"/>
        <v>10</v>
      </c>
      <c r="L10" t="str">
        <f t="shared" si="5"/>
        <v>803022</v>
      </c>
    </row>
    <row r="11" spans="1:12" x14ac:dyDescent="0.25">
      <c r="A11" s="20">
        <v>802021</v>
      </c>
      <c r="B11" s="20" t="s">
        <v>71</v>
      </c>
      <c r="C11" s="4" t="s">
        <v>4</v>
      </c>
      <c r="D11">
        <v>702</v>
      </c>
      <c r="E11">
        <v>10</v>
      </c>
      <c r="F11" s="13" t="s">
        <v>61</v>
      </c>
      <c r="G11" s="19" t="str">
        <f t="shared" si="0"/>
        <v>intermediate_product</v>
      </c>
      <c r="H11" s="19">
        <f t="shared" si="1"/>
        <v>803</v>
      </c>
      <c r="I11" t="str">
        <f t="shared" si="2"/>
        <v>Bandung makuta wip</v>
      </c>
      <c r="J11" t="str">
        <f t="shared" si="3"/>
        <v>Work in process</v>
      </c>
      <c r="K11" t="str">
        <f t="shared" si="4"/>
        <v>10</v>
      </c>
      <c r="L11" t="str">
        <f t="shared" si="5"/>
        <v>803021</v>
      </c>
    </row>
    <row r="12" spans="1:12" x14ac:dyDescent="0.25">
      <c r="A12" s="20">
        <v>802020</v>
      </c>
      <c r="B12" s="20" t="s">
        <v>72</v>
      </c>
      <c r="C12" s="4" t="s">
        <v>0</v>
      </c>
      <c r="D12">
        <v>916.66666666666674</v>
      </c>
      <c r="E12">
        <v>10</v>
      </c>
      <c r="F12" s="13" t="s">
        <v>61</v>
      </c>
      <c r="G12" s="19" t="str">
        <f t="shared" si="0"/>
        <v>intermediate_product</v>
      </c>
      <c r="H12" s="19">
        <f t="shared" si="1"/>
        <v>803</v>
      </c>
      <c r="I12" t="str">
        <f t="shared" si="2"/>
        <v>Bandung makuta wip</v>
      </c>
      <c r="J12" t="str">
        <f t="shared" si="3"/>
        <v>Work in process</v>
      </c>
      <c r="K12" t="str">
        <f t="shared" si="4"/>
        <v>10</v>
      </c>
      <c r="L12" t="str">
        <f t="shared" si="5"/>
        <v>803020</v>
      </c>
    </row>
    <row r="13" spans="1:12" x14ac:dyDescent="0.25">
      <c r="A13" s="21">
        <v>150017</v>
      </c>
      <c r="B13" s="21">
        <v>150017</v>
      </c>
      <c r="C13" s="13" t="s">
        <v>58</v>
      </c>
      <c r="D13" s="3"/>
      <c r="E13" s="9"/>
      <c r="G13" s="19" t="str">
        <f t="shared" si="0"/>
        <v>raw</v>
      </c>
      <c r="H13" s="19">
        <f>IF(LEFT(A13,3)="100","100",IF(LEFT(A13,3)="802",803,IF(LEFT(A13,3)="902",903,IF(LEFT(A13,3)="812",803,IF(LEFT(A13,3)="811",803,100)))))</f>
        <v>100</v>
      </c>
      <c r="I13" t="str">
        <f t="shared" si="2"/>
        <v/>
      </c>
      <c r="J13" t="str">
        <f t="shared" si="3"/>
        <v>Raw Material</v>
      </c>
      <c r="K13" t="str">
        <f t="shared" si="4"/>
        <v>0</v>
      </c>
      <c r="L13">
        <f t="shared" si="5"/>
        <v>0</v>
      </c>
    </row>
    <row r="14" spans="1:12" x14ac:dyDescent="0.25">
      <c r="A14" s="21">
        <v>140024</v>
      </c>
      <c r="B14" s="21">
        <v>140024</v>
      </c>
      <c r="C14" s="13" t="s">
        <v>60</v>
      </c>
      <c r="D14">
        <v>840.90089999999987</v>
      </c>
      <c r="E14">
        <v>10</v>
      </c>
      <c r="F14" s="13" t="s">
        <v>61</v>
      </c>
      <c r="G14" s="19" t="str">
        <f t="shared" si="0"/>
        <v>raw</v>
      </c>
      <c r="H14" s="19">
        <f t="shared" ref="H14:H40" si="6">IF(LEFT(A14,3)="100","100",IF(LEFT(A14,3)="802",803,IF(LEFT(A14,3)="902",903,IF(LEFT(A14,3)="812",803,IF(LEFT(A14,3)="811",803,100)))))</f>
        <v>100</v>
      </c>
      <c r="I14" t="str">
        <f t="shared" si="2"/>
        <v/>
      </c>
      <c r="J14" t="str">
        <f t="shared" si="3"/>
        <v>Raw Material</v>
      </c>
      <c r="K14" t="str">
        <f t="shared" si="4"/>
        <v>0</v>
      </c>
      <c r="L14">
        <f t="shared" si="5"/>
        <v>0</v>
      </c>
    </row>
    <row r="15" spans="1:12" x14ac:dyDescent="0.25">
      <c r="A15" s="21">
        <v>130017</v>
      </c>
      <c r="B15" s="21">
        <v>130017</v>
      </c>
      <c r="C15" s="13" t="s">
        <v>46</v>
      </c>
      <c r="D15">
        <v>34.200000000000003</v>
      </c>
      <c r="E15">
        <v>10</v>
      </c>
      <c r="F15" s="13" t="s">
        <v>61</v>
      </c>
      <c r="G15" s="19" t="str">
        <f t="shared" si="0"/>
        <v>raw</v>
      </c>
      <c r="H15" s="19">
        <f t="shared" si="6"/>
        <v>100</v>
      </c>
      <c r="I15" t="str">
        <f t="shared" si="2"/>
        <v/>
      </c>
      <c r="J15" t="str">
        <f t="shared" si="3"/>
        <v>Raw Material</v>
      </c>
      <c r="K15" t="str">
        <f t="shared" si="4"/>
        <v>0</v>
      </c>
      <c r="L15">
        <f t="shared" si="5"/>
        <v>0</v>
      </c>
    </row>
    <row r="16" spans="1:12" x14ac:dyDescent="0.25">
      <c r="A16" s="21">
        <v>120024</v>
      </c>
      <c r="B16" s="21">
        <v>120024</v>
      </c>
      <c r="C16" s="13" t="s">
        <v>57</v>
      </c>
      <c r="D16">
        <v>62.484999999999999</v>
      </c>
      <c r="E16">
        <v>10</v>
      </c>
      <c r="F16" s="13" t="s">
        <v>61</v>
      </c>
      <c r="G16" s="19" t="str">
        <f t="shared" si="0"/>
        <v>raw</v>
      </c>
      <c r="H16" s="19">
        <f t="shared" si="6"/>
        <v>100</v>
      </c>
      <c r="I16" t="str">
        <f t="shared" si="2"/>
        <v/>
      </c>
      <c r="J16" t="str">
        <f t="shared" si="3"/>
        <v>Raw Material</v>
      </c>
      <c r="K16" t="str">
        <f t="shared" si="4"/>
        <v>0</v>
      </c>
      <c r="L16">
        <f t="shared" si="5"/>
        <v>0</v>
      </c>
    </row>
    <row r="17" spans="1:12" x14ac:dyDescent="0.25">
      <c r="A17" s="21">
        <v>120017</v>
      </c>
      <c r="B17" s="21">
        <v>120017</v>
      </c>
      <c r="C17" s="13" t="s">
        <v>45</v>
      </c>
      <c r="D17">
        <v>569.45450000000005</v>
      </c>
      <c r="E17">
        <v>10</v>
      </c>
      <c r="F17" s="13" t="s">
        <v>61</v>
      </c>
      <c r="G17" s="19" t="str">
        <f t="shared" si="0"/>
        <v>raw</v>
      </c>
      <c r="H17" s="19">
        <f t="shared" si="6"/>
        <v>100</v>
      </c>
      <c r="I17" t="str">
        <f t="shared" si="2"/>
        <v/>
      </c>
      <c r="J17" t="str">
        <f t="shared" si="3"/>
        <v>Raw Material</v>
      </c>
      <c r="K17" t="str">
        <f t="shared" si="4"/>
        <v>0</v>
      </c>
      <c r="L17">
        <f t="shared" si="5"/>
        <v>0</v>
      </c>
    </row>
    <row r="18" spans="1:12" x14ac:dyDescent="0.25">
      <c r="A18" s="21">
        <v>110027</v>
      </c>
      <c r="B18" s="21">
        <v>110027</v>
      </c>
      <c r="C18" s="4" t="s">
        <v>54</v>
      </c>
      <c r="D18">
        <v>916.66666666666674</v>
      </c>
      <c r="E18">
        <v>10</v>
      </c>
      <c r="F18" s="13" t="s">
        <v>61</v>
      </c>
      <c r="G18" s="19" t="str">
        <f t="shared" si="0"/>
        <v>raw</v>
      </c>
      <c r="H18" s="19">
        <f t="shared" si="6"/>
        <v>100</v>
      </c>
      <c r="I18" t="str">
        <f t="shared" si="2"/>
        <v/>
      </c>
      <c r="J18" t="str">
        <f t="shared" si="3"/>
        <v>Raw Material</v>
      </c>
      <c r="K18" t="str">
        <f t="shared" si="4"/>
        <v>0</v>
      </c>
      <c r="L18">
        <f t="shared" si="5"/>
        <v>0</v>
      </c>
    </row>
    <row r="19" spans="1:12" x14ac:dyDescent="0.25">
      <c r="A19" s="21">
        <v>110024</v>
      </c>
      <c r="B19" s="21">
        <v>110024</v>
      </c>
      <c r="C19" s="13" t="s">
        <v>52</v>
      </c>
      <c r="D19" s="3"/>
      <c r="E19" s="9"/>
      <c r="G19" s="19" t="str">
        <f t="shared" si="0"/>
        <v>raw</v>
      </c>
      <c r="H19" s="19">
        <f t="shared" si="6"/>
        <v>100</v>
      </c>
      <c r="I19" t="str">
        <f t="shared" si="2"/>
        <v/>
      </c>
      <c r="J19" t="str">
        <f t="shared" si="3"/>
        <v>Raw Material</v>
      </c>
      <c r="K19" t="str">
        <f t="shared" si="4"/>
        <v>0</v>
      </c>
      <c r="L19">
        <f t="shared" si="5"/>
        <v>0</v>
      </c>
    </row>
    <row r="20" spans="1:12" x14ac:dyDescent="0.25">
      <c r="A20" s="21">
        <v>110019</v>
      </c>
      <c r="B20" s="21">
        <v>110019</v>
      </c>
      <c r="C20" s="13" t="s">
        <v>50</v>
      </c>
      <c r="D20">
        <v>840.90089999999987</v>
      </c>
      <c r="E20">
        <v>10</v>
      </c>
      <c r="F20" s="13" t="s">
        <v>61</v>
      </c>
      <c r="G20" s="19" t="str">
        <f t="shared" si="0"/>
        <v>raw</v>
      </c>
      <c r="H20" s="19">
        <f t="shared" si="6"/>
        <v>100</v>
      </c>
      <c r="I20" t="str">
        <f t="shared" si="2"/>
        <v/>
      </c>
      <c r="J20" t="str">
        <f t="shared" si="3"/>
        <v>Raw Material</v>
      </c>
      <c r="K20" t="str">
        <f t="shared" si="4"/>
        <v>0</v>
      </c>
      <c r="L20">
        <f t="shared" si="5"/>
        <v>0</v>
      </c>
    </row>
    <row r="21" spans="1:12" x14ac:dyDescent="0.25">
      <c r="A21" s="20">
        <v>100105</v>
      </c>
      <c r="B21" s="20">
        <v>100105</v>
      </c>
      <c r="C21" s="5" t="s">
        <v>39</v>
      </c>
      <c r="D21">
        <v>34.200000000000003</v>
      </c>
      <c r="E21">
        <v>10</v>
      </c>
      <c r="F21" s="13" t="s">
        <v>61</v>
      </c>
      <c r="G21" s="19" t="str">
        <f t="shared" si="0"/>
        <v>raw</v>
      </c>
      <c r="H21" s="19" t="str">
        <f t="shared" si="6"/>
        <v>100</v>
      </c>
      <c r="I21" t="str">
        <f t="shared" si="2"/>
        <v/>
      </c>
      <c r="J21" t="str">
        <f t="shared" si="3"/>
        <v>Raw Material</v>
      </c>
      <c r="K21" t="str">
        <f t="shared" si="4"/>
        <v>0</v>
      </c>
      <c r="L21">
        <f t="shared" si="5"/>
        <v>0</v>
      </c>
    </row>
    <row r="22" spans="1:12" x14ac:dyDescent="0.25">
      <c r="A22" s="22">
        <v>100104</v>
      </c>
      <c r="B22" s="22">
        <v>100104</v>
      </c>
      <c r="C22" s="12" t="s">
        <v>38</v>
      </c>
      <c r="D22">
        <v>62.484999999999999</v>
      </c>
      <c r="E22">
        <v>10</v>
      </c>
      <c r="F22" s="13" t="s">
        <v>61</v>
      </c>
      <c r="G22" s="19" t="str">
        <f t="shared" si="0"/>
        <v>raw</v>
      </c>
      <c r="H22" s="19" t="str">
        <f t="shared" si="6"/>
        <v>100</v>
      </c>
      <c r="I22" t="str">
        <f t="shared" si="2"/>
        <v/>
      </c>
      <c r="J22" t="str">
        <f t="shared" si="3"/>
        <v>Raw Material</v>
      </c>
      <c r="K22" t="str">
        <f t="shared" si="4"/>
        <v>0</v>
      </c>
      <c r="L22">
        <f t="shared" si="5"/>
        <v>0</v>
      </c>
    </row>
    <row r="23" spans="1:12" x14ac:dyDescent="0.25">
      <c r="A23" s="22">
        <v>100103</v>
      </c>
      <c r="B23" s="22">
        <v>100103</v>
      </c>
      <c r="C23" s="5" t="s">
        <v>35</v>
      </c>
      <c r="D23">
        <v>300</v>
      </c>
      <c r="E23">
        <v>10</v>
      </c>
      <c r="F23" s="13" t="s">
        <v>61</v>
      </c>
      <c r="G23" s="19" t="str">
        <f t="shared" si="0"/>
        <v>raw</v>
      </c>
      <c r="H23" s="19" t="str">
        <f t="shared" si="6"/>
        <v>100</v>
      </c>
      <c r="I23" t="str">
        <f t="shared" si="2"/>
        <v/>
      </c>
      <c r="J23" t="str">
        <f t="shared" si="3"/>
        <v>Raw Material</v>
      </c>
      <c r="K23" t="str">
        <f t="shared" si="4"/>
        <v>0</v>
      </c>
      <c r="L23">
        <f t="shared" si="5"/>
        <v>0</v>
      </c>
    </row>
    <row r="24" spans="1:12" x14ac:dyDescent="0.25">
      <c r="A24" s="22">
        <v>100102</v>
      </c>
      <c r="B24" s="22">
        <v>100102</v>
      </c>
      <c r="C24" s="5" t="s">
        <v>34</v>
      </c>
      <c r="D24">
        <v>2250</v>
      </c>
      <c r="E24">
        <v>10</v>
      </c>
      <c r="F24" s="13" t="s">
        <v>61</v>
      </c>
      <c r="G24" s="19" t="str">
        <f t="shared" si="0"/>
        <v>raw</v>
      </c>
      <c r="H24" s="19" t="str">
        <f t="shared" si="6"/>
        <v>100</v>
      </c>
      <c r="I24" t="str">
        <f t="shared" si="2"/>
        <v/>
      </c>
      <c r="J24" t="str">
        <f t="shared" si="3"/>
        <v>Raw Material</v>
      </c>
      <c r="K24" t="str">
        <f t="shared" si="4"/>
        <v>0</v>
      </c>
      <c r="L24">
        <f t="shared" si="5"/>
        <v>0</v>
      </c>
    </row>
    <row r="25" spans="1:12" x14ac:dyDescent="0.25">
      <c r="A25" s="22">
        <v>100101</v>
      </c>
      <c r="B25" s="22">
        <v>100101</v>
      </c>
      <c r="C25" s="5" t="s">
        <v>33</v>
      </c>
      <c r="D25">
        <v>916.66666666666674</v>
      </c>
      <c r="E25">
        <v>10</v>
      </c>
      <c r="F25" s="13" t="s">
        <v>61</v>
      </c>
      <c r="G25" s="19" t="str">
        <f t="shared" si="0"/>
        <v>raw</v>
      </c>
      <c r="H25" s="19" t="str">
        <f t="shared" si="6"/>
        <v>100</v>
      </c>
      <c r="I25" t="str">
        <f t="shared" si="2"/>
        <v/>
      </c>
      <c r="J25" t="str">
        <f t="shared" si="3"/>
        <v>Raw Material</v>
      </c>
      <c r="K25" t="str">
        <f t="shared" si="4"/>
        <v>0</v>
      </c>
      <c r="L25">
        <f t="shared" si="5"/>
        <v>0</v>
      </c>
    </row>
    <row r="26" spans="1:12" x14ac:dyDescent="0.25">
      <c r="A26" s="26">
        <v>100100</v>
      </c>
      <c r="B26" s="26">
        <v>100100</v>
      </c>
      <c r="C26" s="12" t="s">
        <v>32</v>
      </c>
      <c r="D26" s="3"/>
      <c r="E26" s="9"/>
      <c r="G26" s="19" t="str">
        <f t="shared" si="0"/>
        <v>raw</v>
      </c>
      <c r="H26" s="19" t="str">
        <f t="shared" si="6"/>
        <v>100</v>
      </c>
      <c r="I26" t="str">
        <f t="shared" si="2"/>
        <v/>
      </c>
      <c r="J26" t="str">
        <f t="shared" si="3"/>
        <v>Raw Material</v>
      </c>
      <c r="K26" t="str">
        <f t="shared" si="4"/>
        <v>0</v>
      </c>
      <c r="L26">
        <f t="shared" si="5"/>
        <v>0</v>
      </c>
    </row>
    <row r="27" spans="1:12" x14ac:dyDescent="0.25">
      <c r="A27" s="26">
        <v>100098</v>
      </c>
      <c r="B27" s="26">
        <v>100098</v>
      </c>
      <c r="C27" s="5" t="s">
        <v>25</v>
      </c>
      <c r="D27">
        <v>84.085714285714289</v>
      </c>
      <c r="E27">
        <v>10</v>
      </c>
      <c r="F27" s="13" t="s">
        <v>61</v>
      </c>
      <c r="G27" s="19" t="str">
        <f t="shared" si="0"/>
        <v>raw</v>
      </c>
      <c r="H27" s="19" t="str">
        <f t="shared" si="6"/>
        <v>100</v>
      </c>
      <c r="I27" t="str">
        <f t="shared" si="2"/>
        <v/>
      </c>
      <c r="J27" t="str">
        <f t="shared" si="3"/>
        <v>Raw Material</v>
      </c>
      <c r="K27" t="str">
        <f t="shared" si="4"/>
        <v>0</v>
      </c>
      <c r="L27">
        <f t="shared" si="5"/>
        <v>0</v>
      </c>
    </row>
    <row r="28" spans="1:12" x14ac:dyDescent="0.25">
      <c r="A28" s="20">
        <v>100075</v>
      </c>
      <c r="B28" s="20">
        <v>100075</v>
      </c>
      <c r="C28" s="13" t="s">
        <v>40</v>
      </c>
      <c r="D28">
        <v>7045.4549999999999</v>
      </c>
      <c r="E28">
        <v>10</v>
      </c>
      <c r="F28" s="13" t="s">
        <v>61</v>
      </c>
      <c r="G28" s="19" t="str">
        <f t="shared" si="0"/>
        <v>raw</v>
      </c>
      <c r="H28" s="19" t="str">
        <f t="shared" si="6"/>
        <v>100</v>
      </c>
      <c r="I28" t="str">
        <f t="shared" si="2"/>
        <v/>
      </c>
      <c r="J28" t="str">
        <f t="shared" si="3"/>
        <v>Raw Material</v>
      </c>
      <c r="K28" t="str">
        <f t="shared" si="4"/>
        <v>0</v>
      </c>
      <c r="L28">
        <f t="shared" si="5"/>
        <v>0</v>
      </c>
    </row>
    <row r="29" spans="1:12" x14ac:dyDescent="0.25">
      <c r="A29" s="26">
        <v>100041</v>
      </c>
      <c r="B29" s="26">
        <v>100041</v>
      </c>
      <c r="C29" s="12" t="s">
        <v>31</v>
      </c>
      <c r="D29">
        <v>1401.1380000000001</v>
      </c>
      <c r="E29">
        <v>10</v>
      </c>
      <c r="F29" s="13" t="s">
        <v>61</v>
      </c>
      <c r="G29" s="19" t="str">
        <f t="shared" si="0"/>
        <v>raw</v>
      </c>
      <c r="H29" s="19" t="str">
        <f t="shared" si="6"/>
        <v>100</v>
      </c>
      <c r="I29" t="str">
        <f t="shared" si="2"/>
        <v/>
      </c>
      <c r="J29" t="str">
        <f t="shared" si="3"/>
        <v>Raw Material</v>
      </c>
      <c r="K29" t="str">
        <f t="shared" si="4"/>
        <v>0</v>
      </c>
      <c r="L29">
        <f t="shared" si="5"/>
        <v>0</v>
      </c>
    </row>
    <row r="30" spans="1:12" x14ac:dyDescent="0.25">
      <c r="A30" s="23">
        <v>100007</v>
      </c>
      <c r="B30" s="23">
        <v>100007</v>
      </c>
      <c r="C30" s="12" t="s">
        <v>27</v>
      </c>
      <c r="D30">
        <v>41.04</v>
      </c>
      <c r="E30">
        <v>10</v>
      </c>
      <c r="F30" s="13" t="s">
        <v>61</v>
      </c>
      <c r="G30" s="19" t="str">
        <f t="shared" si="0"/>
        <v>raw</v>
      </c>
      <c r="H30" s="19" t="str">
        <f t="shared" si="6"/>
        <v>100</v>
      </c>
      <c r="I30" t="str">
        <f t="shared" si="2"/>
        <v/>
      </c>
      <c r="J30" t="str">
        <f t="shared" si="3"/>
        <v>Raw Material</v>
      </c>
      <c r="K30" t="str">
        <f t="shared" si="4"/>
        <v>0</v>
      </c>
      <c r="L30">
        <f t="shared" si="5"/>
        <v>0</v>
      </c>
    </row>
    <row r="31" spans="1:12" x14ac:dyDescent="0.25">
      <c r="A31" s="26">
        <v>100005</v>
      </c>
      <c r="B31" s="26">
        <v>100005</v>
      </c>
      <c r="C31" s="12" t="s">
        <v>26</v>
      </c>
      <c r="D31">
        <v>434.80522285714284</v>
      </c>
      <c r="E31">
        <v>10</v>
      </c>
      <c r="F31" s="13" t="s">
        <v>61</v>
      </c>
      <c r="G31" s="19" t="str">
        <f t="shared" si="0"/>
        <v>raw</v>
      </c>
      <c r="H31" s="19" t="str">
        <f t="shared" si="6"/>
        <v>100</v>
      </c>
      <c r="I31" t="str">
        <f t="shared" si="2"/>
        <v/>
      </c>
      <c r="J31" t="str">
        <f t="shared" si="3"/>
        <v>Raw Material</v>
      </c>
      <c r="K31" t="str">
        <f t="shared" si="4"/>
        <v>0</v>
      </c>
      <c r="L31">
        <f t="shared" si="5"/>
        <v>0</v>
      </c>
    </row>
    <row r="32" spans="1:12" x14ac:dyDescent="0.25">
      <c r="A32" s="24">
        <v>902011</v>
      </c>
      <c r="B32" s="24" t="s">
        <v>73</v>
      </c>
      <c r="C32" s="3" t="s">
        <v>12</v>
      </c>
      <c r="D32">
        <v>7045.4549999999999</v>
      </c>
      <c r="E32">
        <v>10</v>
      </c>
      <c r="F32" s="13" t="s">
        <v>66</v>
      </c>
      <c r="G32" s="19" t="str">
        <f t="shared" si="0"/>
        <v>product</v>
      </c>
      <c r="H32" s="19">
        <f t="shared" si="6"/>
        <v>903</v>
      </c>
      <c r="I32" t="str">
        <f t="shared" si="2"/>
        <v>Bandung Makuta Fig</v>
      </c>
      <c r="J32" t="str">
        <f t="shared" si="3"/>
        <v>Finishing good</v>
      </c>
      <c r="K32" t="str">
        <f t="shared" si="4"/>
        <v>10</v>
      </c>
      <c r="L32" t="str">
        <f t="shared" si="5"/>
        <v>903011</v>
      </c>
    </row>
    <row r="33" spans="1:12" x14ac:dyDescent="0.25">
      <c r="A33" s="24">
        <v>902012</v>
      </c>
      <c r="B33" s="24" t="s">
        <v>74</v>
      </c>
      <c r="C33" s="3" t="s">
        <v>14</v>
      </c>
      <c r="D33">
        <v>1401.1380000000001</v>
      </c>
      <c r="E33">
        <v>10</v>
      </c>
      <c r="F33" s="13" t="s">
        <v>66</v>
      </c>
      <c r="G33" s="19" t="str">
        <f t="shared" si="0"/>
        <v>product</v>
      </c>
      <c r="H33" s="19">
        <f t="shared" si="6"/>
        <v>903</v>
      </c>
      <c r="I33" t="str">
        <f t="shared" si="2"/>
        <v>Bandung Makuta Fig</v>
      </c>
      <c r="J33" t="str">
        <f t="shared" si="3"/>
        <v>Finishing good</v>
      </c>
      <c r="K33" t="str">
        <f t="shared" si="4"/>
        <v>10</v>
      </c>
      <c r="L33" t="str">
        <f t="shared" si="5"/>
        <v>903012</v>
      </c>
    </row>
    <row r="34" spans="1:12" x14ac:dyDescent="0.25">
      <c r="A34" s="24">
        <v>902013</v>
      </c>
      <c r="B34" s="24" t="s">
        <v>75</v>
      </c>
      <c r="C34" s="3" t="s">
        <v>15</v>
      </c>
      <c r="D34">
        <v>41.04</v>
      </c>
      <c r="E34">
        <v>10</v>
      </c>
      <c r="F34" s="13" t="s">
        <v>66</v>
      </c>
      <c r="G34" s="19" t="str">
        <f t="shared" si="0"/>
        <v>product</v>
      </c>
      <c r="H34" s="19">
        <f t="shared" si="6"/>
        <v>903</v>
      </c>
      <c r="I34" t="str">
        <f t="shared" si="2"/>
        <v>Bandung Makuta Fig</v>
      </c>
      <c r="J34" t="str">
        <f t="shared" si="3"/>
        <v>Finishing good</v>
      </c>
      <c r="K34" t="str">
        <f t="shared" si="4"/>
        <v>10</v>
      </c>
      <c r="L34" t="str">
        <f t="shared" si="5"/>
        <v>903013</v>
      </c>
    </row>
    <row r="35" spans="1:12" x14ac:dyDescent="0.25">
      <c r="A35" s="24">
        <v>902014</v>
      </c>
      <c r="B35" s="24" t="s">
        <v>76</v>
      </c>
      <c r="C35" s="3" t="s">
        <v>18</v>
      </c>
      <c r="D35">
        <v>434.80522285714284</v>
      </c>
      <c r="E35">
        <v>10</v>
      </c>
      <c r="F35" s="13" t="s">
        <v>66</v>
      </c>
      <c r="G35" s="19" t="str">
        <f t="shared" si="0"/>
        <v>product</v>
      </c>
      <c r="H35" s="19">
        <f t="shared" si="6"/>
        <v>903</v>
      </c>
      <c r="I35" t="str">
        <f t="shared" si="2"/>
        <v>Bandung Makuta Fig</v>
      </c>
      <c r="J35" t="str">
        <f t="shared" si="3"/>
        <v>Finishing good</v>
      </c>
      <c r="K35" t="str">
        <f t="shared" si="4"/>
        <v>10</v>
      </c>
      <c r="L35" t="str">
        <f t="shared" si="5"/>
        <v>903014</v>
      </c>
    </row>
    <row r="36" spans="1:12" x14ac:dyDescent="0.25">
      <c r="A36" s="24">
        <v>902015</v>
      </c>
      <c r="B36" s="24" t="s">
        <v>77</v>
      </c>
      <c r="C36" s="3" t="s">
        <v>19</v>
      </c>
      <c r="D36">
        <v>84.085714285714289</v>
      </c>
      <c r="E36">
        <v>10</v>
      </c>
      <c r="F36" s="13" t="s">
        <v>66</v>
      </c>
      <c r="G36" s="19" t="str">
        <f t="shared" si="0"/>
        <v>product</v>
      </c>
      <c r="H36" s="19">
        <f t="shared" si="6"/>
        <v>903</v>
      </c>
      <c r="I36" t="str">
        <f t="shared" si="2"/>
        <v>Bandung Makuta Fig</v>
      </c>
      <c r="J36" t="str">
        <f t="shared" si="3"/>
        <v>Finishing good</v>
      </c>
      <c r="K36" t="str">
        <f t="shared" si="4"/>
        <v>10</v>
      </c>
      <c r="L36" t="str">
        <f t="shared" si="5"/>
        <v>903015</v>
      </c>
    </row>
    <row r="37" spans="1:12" x14ac:dyDescent="0.25">
      <c r="A37" s="24">
        <v>902017</v>
      </c>
      <c r="B37" s="24" t="s">
        <v>78</v>
      </c>
      <c r="C37" s="3" t="s">
        <v>20</v>
      </c>
      <c r="D37">
        <v>7045.4549999999999</v>
      </c>
      <c r="E37">
        <v>10</v>
      </c>
      <c r="F37" s="13" t="s">
        <v>66</v>
      </c>
      <c r="G37" s="19" t="str">
        <f t="shared" si="0"/>
        <v>product</v>
      </c>
      <c r="H37" s="19">
        <f t="shared" si="6"/>
        <v>903</v>
      </c>
      <c r="I37" t="str">
        <f t="shared" si="2"/>
        <v>Bandung Makuta Fig</v>
      </c>
      <c r="J37" t="str">
        <f t="shared" si="3"/>
        <v>Finishing good</v>
      </c>
      <c r="K37" t="str">
        <f t="shared" si="4"/>
        <v>10</v>
      </c>
      <c r="L37" t="str">
        <f t="shared" si="5"/>
        <v>903017</v>
      </c>
    </row>
    <row r="38" spans="1:12" x14ac:dyDescent="0.25">
      <c r="A38" s="24">
        <v>902018</v>
      </c>
      <c r="B38" s="24" t="s">
        <v>79</v>
      </c>
      <c r="C38" s="3" t="s">
        <v>21</v>
      </c>
      <c r="D38">
        <v>1401.1380000000001</v>
      </c>
      <c r="E38">
        <v>10</v>
      </c>
      <c r="F38" s="13" t="s">
        <v>66</v>
      </c>
      <c r="G38" s="19" t="str">
        <f t="shared" si="0"/>
        <v>product</v>
      </c>
      <c r="H38" s="19">
        <f t="shared" si="6"/>
        <v>903</v>
      </c>
      <c r="I38" t="str">
        <f t="shared" si="2"/>
        <v>Bandung Makuta Fig</v>
      </c>
      <c r="J38" t="str">
        <f t="shared" si="3"/>
        <v>Finishing good</v>
      </c>
      <c r="K38" t="str">
        <f t="shared" si="4"/>
        <v>10</v>
      </c>
      <c r="L38" t="str">
        <f t="shared" si="5"/>
        <v>903018</v>
      </c>
    </row>
    <row r="39" spans="1:12" x14ac:dyDescent="0.25">
      <c r="A39" s="24">
        <v>902019</v>
      </c>
      <c r="B39" s="24" t="s">
        <v>80</v>
      </c>
      <c r="C39" s="3" t="s">
        <v>22</v>
      </c>
      <c r="D39">
        <v>41.04</v>
      </c>
      <c r="E39">
        <v>10</v>
      </c>
      <c r="F39" s="13" t="s">
        <v>66</v>
      </c>
      <c r="G39" s="19" t="str">
        <f t="shared" si="0"/>
        <v>product</v>
      </c>
      <c r="H39" s="19">
        <f t="shared" si="6"/>
        <v>903</v>
      </c>
      <c r="I39" t="str">
        <f t="shared" si="2"/>
        <v>Bandung Makuta Fig</v>
      </c>
      <c r="J39" t="str">
        <f t="shared" si="3"/>
        <v>Finishing good</v>
      </c>
      <c r="K39" t="str">
        <f t="shared" si="4"/>
        <v>10</v>
      </c>
      <c r="L39" t="str">
        <f t="shared" si="5"/>
        <v>903019</v>
      </c>
    </row>
    <row r="40" spans="1:12" x14ac:dyDescent="0.25">
      <c r="A40" s="25">
        <v>902080</v>
      </c>
      <c r="B40" s="25" t="s">
        <v>81</v>
      </c>
      <c r="C40" s="3" t="s">
        <v>36</v>
      </c>
      <c r="D40">
        <v>434.80522285714284</v>
      </c>
      <c r="E40">
        <v>10</v>
      </c>
      <c r="F40" s="13" t="s">
        <v>66</v>
      </c>
      <c r="G40" s="19" t="str">
        <f t="shared" si="0"/>
        <v>product</v>
      </c>
      <c r="H40" s="19">
        <f t="shared" si="6"/>
        <v>903</v>
      </c>
      <c r="I40" t="str">
        <f t="shared" si="2"/>
        <v>Bandung Makuta Fig</v>
      </c>
      <c r="J40" t="str">
        <f t="shared" si="3"/>
        <v>Finishing good</v>
      </c>
      <c r="K40" t="str">
        <f t="shared" si="4"/>
        <v>10</v>
      </c>
      <c r="L40" t="str">
        <f t="shared" si="5"/>
        <v>903080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>
      <selection activeCell="H1" sqref="H1"/>
    </sheetView>
  </sheetViews>
  <sheetFormatPr defaultRowHeight="15" x14ac:dyDescent="0.25"/>
  <sheetData>
    <row r="1" spans="1:7" x14ac:dyDescent="0.25">
      <c r="A1" s="1">
        <v>802020</v>
      </c>
      <c r="B1" s="2" t="s">
        <v>0</v>
      </c>
      <c r="C1" s="3" t="s">
        <v>1</v>
      </c>
      <c r="D1" s="9" t="s">
        <v>23</v>
      </c>
      <c r="E1">
        <v>1768.8235294117646</v>
      </c>
      <c r="F1">
        <v>10</v>
      </c>
      <c r="G1" s="9" t="s">
        <v>61</v>
      </c>
    </row>
    <row r="2" spans="1:7" x14ac:dyDescent="0.25">
      <c r="A2" s="1">
        <v>802020</v>
      </c>
      <c r="B2" s="5"/>
      <c r="C2" s="6">
        <v>100075</v>
      </c>
      <c r="D2" s="13" t="s">
        <v>40</v>
      </c>
      <c r="E2">
        <v>840.90089999999987</v>
      </c>
      <c r="F2">
        <v>10</v>
      </c>
      <c r="G2" s="13" t="s">
        <v>61</v>
      </c>
    </row>
    <row r="3" spans="1:7" x14ac:dyDescent="0.25">
      <c r="A3" s="1">
        <v>802020</v>
      </c>
      <c r="B3" s="5"/>
      <c r="C3" s="7">
        <v>100001</v>
      </c>
      <c r="D3" s="13" t="s">
        <v>37</v>
      </c>
      <c r="E3">
        <v>34.200000000000003</v>
      </c>
      <c r="F3">
        <v>10</v>
      </c>
      <c r="G3" s="13" t="s">
        <v>61</v>
      </c>
    </row>
    <row r="4" spans="1:7" x14ac:dyDescent="0.25">
      <c r="A4" s="1">
        <v>802020</v>
      </c>
      <c r="B4" s="5"/>
      <c r="C4" s="8" t="s">
        <v>2</v>
      </c>
      <c r="D4" s="13" t="s">
        <v>41</v>
      </c>
      <c r="E4">
        <v>62.484999999999999</v>
      </c>
      <c r="F4">
        <v>10</v>
      </c>
      <c r="G4" s="13" t="s">
        <v>61</v>
      </c>
    </row>
    <row r="5" spans="1:7" x14ac:dyDescent="0.25">
      <c r="A5" s="1">
        <v>802020</v>
      </c>
      <c r="B5" s="5"/>
      <c r="C5" s="8" t="s">
        <v>3</v>
      </c>
      <c r="D5" s="13" t="s">
        <v>42</v>
      </c>
      <c r="E5">
        <v>916.66666666666674</v>
      </c>
      <c r="F5">
        <v>10</v>
      </c>
      <c r="G5" s="13" t="s">
        <v>61</v>
      </c>
    </row>
    <row r="6" spans="1:7" x14ac:dyDescent="0.25">
      <c r="A6" s="1">
        <v>802021</v>
      </c>
      <c r="B6" s="2" t="s">
        <v>4</v>
      </c>
      <c r="C6" s="3" t="s">
        <v>1</v>
      </c>
      <c r="D6" s="9" t="s">
        <v>23</v>
      </c>
      <c r="E6">
        <v>1768.8235294117646</v>
      </c>
      <c r="F6">
        <v>10</v>
      </c>
      <c r="G6" s="9" t="s">
        <v>61</v>
      </c>
    </row>
    <row r="7" spans="1:7" x14ac:dyDescent="0.25">
      <c r="A7" s="1">
        <v>802021</v>
      </c>
      <c r="B7" s="5"/>
      <c r="C7" s="6">
        <v>100075</v>
      </c>
      <c r="D7" s="13" t="s">
        <v>40</v>
      </c>
      <c r="E7">
        <v>859.74089999999978</v>
      </c>
      <c r="F7">
        <v>10</v>
      </c>
      <c r="G7" s="13" t="s">
        <v>61</v>
      </c>
    </row>
    <row r="8" spans="1:7" x14ac:dyDescent="0.25">
      <c r="A8" s="1">
        <v>802021</v>
      </c>
      <c r="B8" s="5"/>
      <c r="C8" s="7" t="str">
        <f>IF(D8="maizena","100001","Dindi")</f>
        <v>100001</v>
      </c>
      <c r="D8" s="13" t="s">
        <v>37</v>
      </c>
      <c r="E8">
        <v>34.200000000000003</v>
      </c>
      <c r="F8">
        <v>10</v>
      </c>
      <c r="G8" s="13" t="s">
        <v>61</v>
      </c>
    </row>
    <row r="9" spans="1:7" x14ac:dyDescent="0.25">
      <c r="A9" s="1">
        <v>802021</v>
      </c>
      <c r="B9" s="5"/>
      <c r="C9" s="8" t="s">
        <v>2</v>
      </c>
      <c r="D9" s="13" t="s">
        <v>41</v>
      </c>
      <c r="E9">
        <v>62.484999999999999</v>
      </c>
      <c r="F9">
        <v>10</v>
      </c>
      <c r="G9" s="13" t="s">
        <v>61</v>
      </c>
    </row>
    <row r="10" spans="1:7" x14ac:dyDescent="0.25">
      <c r="A10" s="1">
        <v>802021</v>
      </c>
      <c r="B10" s="5"/>
      <c r="C10" s="8" t="s">
        <v>5</v>
      </c>
      <c r="D10" s="13" t="s">
        <v>43</v>
      </c>
      <c r="E10">
        <v>702</v>
      </c>
      <c r="F10">
        <v>10</v>
      </c>
      <c r="G10" s="13" t="s">
        <v>61</v>
      </c>
    </row>
    <row r="11" spans="1:7" x14ac:dyDescent="0.25">
      <c r="A11" s="1">
        <v>802021</v>
      </c>
      <c r="B11" s="5"/>
      <c r="C11" s="8" t="s">
        <v>3</v>
      </c>
      <c r="D11" s="13" t="s">
        <v>42</v>
      </c>
      <c r="E11">
        <v>916.66666666666674</v>
      </c>
      <c r="F11">
        <v>10</v>
      </c>
      <c r="G11" s="13" t="s">
        <v>61</v>
      </c>
    </row>
    <row r="12" spans="1:7" x14ac:dyDescent="0.25">
      <c r="A12" s="1">
        <v>802022</v>
      </c>
      <c r="B12" s="2" t="s">
        <v>6</v>
      </c>
      <c r="C12" s="3" t="s">
        <v>1</v>
      </c>
      <c r="D12" s="9" t="s">
        <v>23</v>
      </c>
      <c r="E12">
        <v>1768.8235294117646</v>
      </c>
      <c r="F12">
        <v>10</v>
      </c>
      <c r="G12" s="9" t="s">
        <v>61</v>
      </c>
    </row>
    <row r="13" spans="1:7" x14ac:dyDescent="0.25">
      <c r="A13" s="1">
        <v>802022</v>
      </c>
      <c r="B13" s="5"/>
      <c r="C13" s="6">
        <v>100075</v>
      </c>
      <c r="D13" s="13" t="s">
        <v>40</v>
      </c>
      <c r="E13">
        <v>840.90089999999987</v>
      </c>
      <c r="F13">
        <v>10</v>
      </c>
      <c r="G13" s="13" t="s">
        <v>61</v>
      </c>
    </row>
    <row r="14" spans="1:7" x14ac:dyDescent="0.25">
      <c r="A14" s="1">
        <v>802022</v>
      </c>
      <c r="B14" s="5"/>
      <c r="C14" s="7" t="str">
        <f>IF(D14="maizena","100001","Dindi")</f>
        <v>100001</v>
      </c>
      <c r="D14" s="13" t="s">
        <v>37</v>
      </c>
      <c r="E14">
        <v>34.200000000000003</v>
      </c>
      <c r="F14">
        <v>10</v>
      </c>
      <c r="G14" s="13" t="s">
        <v>61</v>
      </c>
    </row>
    <row r="15" spans="1:7" x14ac:dyDescent="0.25">
      <c r="A15" s="1">
        <v>802022</v>
      </c>
      <c r="B15" s="5"/>
      <c r="C15" s="8" t="s">
        <v>2</v>
      </c>
      <c r="D15" s="13" t="s">
        <v>41</v>
      </c>
      <c r="E15">
        <v>62.484999999999999</v>
      </c>
      <c r="F15">
        <v>10</v>
      </c>
      <c r="G15" s="13" t="s">
        <v>61</v>
      </c>
    </row>
    <row r="16" spans="1:7" x14ac:dyDescent="0.25">
      <c r="A16" s="1">
        <v>802022</v>
      </c>
      <c r="B16" s="5"/>
      <c r="C16" s="6" t="s">
        <v>7</v>
      </c>
      <c r="D16" s="13" t="s">
        <v>44</v>
      </c>
      <c r="E16">
        <v>569.45450000000005</v>
      </c>
      <c r="F16">
        <v>10</v>
      </c>
      <c r="G16" s="13" t="s">
        <v>61</v>
      </c>
    </row>
    <row r="17" spans="1:7" x14ac:dyDescent="0.25">
      <c r="A17" s="1">
        <v>802022</v>
      </c>
      <c r="B17" s="5"/>
      <c r="C17" s="8" t="s">
        <v>3</v>
      </c>
      <c r="D17" s="13" t="s">
        <v>42</v>
      </c>
      <c r="E17">
        <v>916.66666666666674</v>
      </c>
      <c r="F17">
        <v>10</v>
      </c>
      <c r="G17" s="13" t="s">
        <v>61</v>
      </c>
    </row>
    <row r="18" spans="1:7" x14ac:dyDescent="0.25">
      <c r="A18" s="1">
        <v>802023</v>
      </c>
      <c r="B18" s="2" t="s">
        <v>8</v>
      </c>
      <c r="C18" s="3" t="s">
        <v>1</v>
      </c>
      <c r="D18" s="9" t="s">
        <v>23</v>
      </c>
      <c r="E18">
        <v>1768.8235294117646</v>
      </c>
      <c r="F18">
        <v>10</v>
      </c>
      <c r="G18" s="9" t="s">
        <v>61</v>
      </c>
    </row>
    <row r="19" spans="1:7" x14ac:dyDescent="0.25">
      <c r="A19" s="1">
        <v>802023</v>
      </c>
      <c r="B19" s="5"/>
      <c r="C19" s="6">
        <v>100075</v>
      </c>
      <c r="D19" s="13" t="s">
        <v>40</v>
      </c>
      <c r="E19">
        <v>840.90089999999987</v>
      </c>
      <c r="F19">
        <v>10</v>
      </c>
      <c r="G19" s="13" t="s">
        <v>61</v>
      </c>
    </row>
    <row r="20" spans="1:7" x14ac:dyDescent="0.25">
      <c r="A20" s="1">
        <v>802023</v>
      </c>
      <c r="B20" s="5"/>
      <c r="C20" s="7" t="str">
        <f>IF(D20="maizena","100001","Dindi")</f>
        <v>100001</v>
      </c>
      <c r="D20" s="13" t="s">
        <v>37</v>
      </c>
      <c r="E20">
        <v>34.200000000000003</v>
      </c>
      <c r="F20">
        <v>10</v>
      </c>
      <c r="G20" s="13" t="s">
        <v>61</v>
      </c>
    </row>
    <row r="21" spans="1:7" x14ac:dyDescent="0.25">
      <c r="A21" s="1">
        <v>802023</v>
      </c>
      <c r="B21" s="5"/>
      <c r="C21" s="8" t="s">
        <v>2</v>
      </c>
      <c r="D21" s="13" t="s">
        <v>41</v>
      </c>
      <c r="E21">
        <v>62.484999999999999</v>
      </c>
      <c r="F21">
        <v>10</v>
      </c>
      <c r="G21" s="13" t="s">
        <v>61</v>
      </c>
    </row>
    <row r="22" spans="1:7" x14ac:dyDescent="0.25">
      <c r="A22" s="1">
        <v>802023</v>
      </c>
      <c r="B22" s="5"/>
      <c r="C22" s="7">
        <v>120017</v>
      </c>
      <c r="D22" s="13" t="s">
        <v>45</v>
      </c>
      <c r="E22">
        <v>300</v>
      </c>
      <c r="F22">
        <v>10</v>
      </c>
      <c r="G22" s="13" t="s">
        <v>61</v>
      </c>
    </row>
    <row r="23" spans="1:7" x14ac:dyDescent="0.25">
      <c r="A23" s="1">
        <v>802023</v>
      </c>
      <c r="B23" s="5"/>
      <c r="C23" s="7">
        <v>130017</v>
      </c>
      <c r="D23" s="13" t="s">
        <v>46</v>
      </c>
      <c r="E23">
        <v>2250</v>
      </c>
      <c r="F23">
        <v>10</v>
      </c>
      <c r="G23" s="13" t="s">
        <v>61</v>
      </c>
    </row>
    <row r="24" spans="1:7" x14ac:dyDescent="0.25">
      <c r="A24" s="1">
        <v>802023</v>
      </c>
      <c r="B24" s="5"/>
      <c r="C24" s="8" t="s">
        <v>3</v>
      </c>
      <c r="D24" s="13" t="s">
        <v>42</v>
      </c>
      <c r="E24">
        <v>916.66666666666674</v>
      </c>
      <c r="F24">
        <v>10</v>
      </c>
      <c r="G24" s="13" t="s">
        <v>61</v>
      </c>
    </row>
    <row r="25" spans="1:7" x14ac:dyDescent="0.25">
      <c r="A25" s="2">
        <v>802024</v>
      </c>
      <c r="B25" s="2" t="s">
        <v>9</v>
      </c>
      <c r="C25" s="3" t="s">
        <v>1</v>
      </c>
      <c r="D25" s="9" t="s">
        <v>47</v>
      </c>
      <c r="E25">
        <v>146.72268907563026</v>
      </c>
      <c r="F25">
        <v>10</v>
      </c>
      <c r="G25" s="9" t="s">
        <v>61</v>
      </c>
    </row>
    <row r="26" spans="1:7" x14ac:dyDescent="0.25">
      <c r="A26" s="2">
        <v>802024</v>
      </c>
      <c r="B26" s="5"/>
      <c r="C26" s="6" t="s">
        <v>10</v>
      </c>
      <c r="D26" s="13" t="s">
        <v>48</v>
      </c>
      <c r="E26">
        <v>84.085714285714289</v>
      </c>
      <c r="F26">
        <v>10</v>
      </c>
      <c r="G26" s="13" t="s">
        <v>61</v>
      </c>
    </row>
    <row r="27" spans="1:7" x14ac:dyDescent="0.25">
      <c r="A27" s="2">
        <v>802024</v>
      </c>
      <c r="B27" s="5"/>
      <c r="C27" s="7">
        <v>812032</v>
      </c>
      <c r="D27" s="13" t="s">
        <v>28</v>
      </c>
      <c r="E27">
        <v>7045.4549999999999</v>
      </c>
      <c r="F27">
        <v>10</v>
      </c>
      <c r="G27" s="13" t="s">
        <v>61</v>
      </c>
    </row>
    <row r="28" spans="1:7" x14ac:dyDescent="0.25">
      <c r="A28" s="2">
        <v>802024</v>
      </c>
      <c r="B28" s="5"/>
      <c r="C28" s="6" t="s">
        <v>11</v>
      </c>
      <c r="D28" s="13" t="s">
        <v>49</v>
      </c>
      <c r="E28">
        <v>1401.1380000000001</v>
      </c>
      <c r="F28">
        <v>10</v>
      </c>
      <c r="G28" s="13" t="s">
        <v>61</v>
      </c>
    </row>
    <row r="29" spans="1:7" x14ac:dyDescent="0.25">
      <c r="A29" s="2">
        <v>802024</v>
      </c>
      <c r="B29" s="5"/>
      <c r="C29" s="7" t="str">
        <f>IF(D29="maizena","100001","Dindi")</f>
        <v>100001</v>
      </c>
      <c r="D29" s="13" t="s">
        <v>37</v>
      </c>
      <c r="E29">
        <v>41.04</v>
      </c>
      <c r="F29">
        <v>10</v>
      </c>
      <c r="G29" s="13" t="s">
        <v>61</v>
      </c>
    </row>
    <row r="30" spans="1:7" x14ac:dyDescent="0.25">
      <c r="A30" s="2">
        <v>802024</v>
      </c>
      <c r="B30" s="5"/>
      <c r="C30" s="7">
        <v>110019</v>
      </c>
      <c r="D30" s="13" t="s">
        <v>50</v>
      </c>
      <c r="E30">
        <v>434.80522285714284</v>
      </c>
      <c r="F30">
        <v>10</v>
      </c>
      <c r="G30" s="13" t="s">
        <v>61</v>
      </c>
    </row>
    <row r="31" spans="1:7" x14ac:dyDescent="0.25">
      <c r="A31" s="2">
        <v>902011</v>
      </c>
      <c r="B31" s="3" t="s">
        <v>12</v>
      </c>
      <c r="C31" s="7">
        <v>812022</v>
      </c>
      <c r="D31" s="16" t="s">
        <v>51</v>
      </c>
      <c r="E31">
        <v>5838.4615384615381</v>
      </c>
      <c r="F31">
        <v>10</v>
      </c>
      <c r="G31" s="9" t="s">
        <v>62</v>
      </c>
    </row>
    <row r="32" spans="1:7" x14ac:dyDescent="0.25">
      <c r="A32" s="2">
        <v>902011</v>
      </c>
      <c r="B32" s="5"/>
      <c r="C32" s="6">
        <v>802020</v>
      </c>
      <c r="D32" s="4" t="s">
        <v>0</v>
      </c>
      <c r="E32">
        <v>3623.076096078431</v>
      </c>
      <c r="F32">
        <v>10</v>
      </c>
      <c r="G32" s="13" t="s">
        <v>62</v>
      </c>
    </row>
    <row r="33" spans="1:7" x14ac:dyDescent="0.25">
      <c r="A33" s="2">
        <v>902011</v>
      </c>
      <c r="B33" s="5"/>
      <c r="C33" s="7">
        <v>110024</v>
      </c>
      <c r="D33" s="13" t="s">
        <v>52</v>
      </c>
      <c r="E33">
        <v>1614</v>
      </c>
      <c r="F33">
        <v>10</v>
      </c>
      <c r="G33" s="13" t="s">
        <v>63</v>
      </c>
    </row>
    <row r="34" spans="1:7" x14ac:dyDescent="0.25">
      <c r="A34" s="2">
        <v>902011</v>
      </c>
      <c r="B34" s="5"/>
      <c r="C34" s="6">
        <v>802024</v>
      </c>
      <c r="D34" s="4" t="s">
        <v>9</v>
      </c>
      <c r="E34">
        <v>9153.2466262184898</v>
      </c>
      <c r="F34">
        <v>10</v>
      </c>
      <c r="G34" s="13" t="s">
        <v>63</v>
      </c>
    </row>
    <row r="35" spans="1:7" x14ac:dyDescent="0.25">
      <c r="A35" s="2">
        <v>902011</v>
      </c>
      <c r="B35" s="5"/>
      <c r="C35" s="6" t="s">
        <v>13</v>
      </c>
      <c r="D35" s="13" t="s">
        <v>53</v>
      </c>
      <c r="E35">
        <v>3125</v>
      </c>
      <c r="F35">
        <v>10</v>
      </c>
      <c r="G35" s="13" t="s">
        <v>63</v>
      </c>
    </row>
    <row r="36" spans="1:7" x14ac:dyDescent="0.25">
      <c r="A36" s="2">
        <v>902011</v>
      </c>
      <c r="B36" s="5"/>
      <c r="C36" s="7">
        <v>110027</v>
      </c>
      <c r="D36" s="4" t="s">
        <v>54</v>
      </c>
      <c r="E36">
        <v>312.72800000000001</v>
      </c>
      <c r="F36">
        <v>10</v>
      </c>
      <c r="G36" s="13" t="s">
        <v>63</v>
      </c>
    </row>
    <row r="37" spans="1:7" x14ac:dyDescent="0.25">
      <c r="A37" s="2">
        <v>902012</v>
      </c>
      <c r="B37" s="3" t="s">
        <v>14</v>
      </c>
      <c r="C37" s="7">
        <v>812022</v>
      </c>
      <c r="D37" s="16" t="s">
        <v>51</v>
      </c>
      <c r="E37" s="17">
        <v>5838.4615384615381</v>
      </c>
      <c r="F37">
        <v>10</v>
      </c>
      <c r="G37" s="9" t="s">
        <v>62</v>
      </c>
    </row>
    <row r="38" spans="1:7" x14ac:dyDescent="0.25">
      <c r="A38" s="2">
        <v>902012</v>
      </c>
      <c r="B38" s="5"/>
      <c r="C38" s="6">
        <v>802020</v>
      </c>
      <c r="D38" s="4" t="s">
        <v>0</v>
      </c>
      <c r="E38" s="18">
        <v>3623.076096078431</v>
      </c>
      <c r="F38">
        <v>10</v>
      </c>
      <c r="G38" s="13" t="s">
        <v>62</v>
      </c>
    </row>
    <row r="39" spans="1:7" x14ac:dyDescent="0.25">
      <c r="A39" s="2">
        <v>902012</v>
      </c>
      <c r="B39" s="5"/>
      <c r="C39" s="7">
        <v>110024</v>
      </c>
      <c r="D39" s="13" t="s">
        <v>52</v>
      </c>
      <c r="E39" s="18">
        <v>1614</v>
      </c>
      <c r="F39">
        <v>10</v>
      </c>
      <c r="G39" s="13" t="s">
        <v>63</v>
      </c>
    </row>
    <row r="40" spans="1:7" x14ac:dyDescent="0.25">
      <c r="A40" s="2">
        <v>902012</v>
      </c>
      <c r="B40" s="5"/>
      <c r="C40" s="6">
        <v>802024</v>
      </c>
      <c r="D40" s="4" t="s">
        <v>9</v>
      </c>
      <c r="E40" s="18">
        <v>9153.2466262184898</v>
      </c>
      <c r="F40">
        <v>10</v>
      </c>
      <c r="G40" s="13" t="s">
        <v>63</v>
      </c>
    </row>
    <row r="41" spans="1:7" x14ac:dyDescent="0.25">
      <c r="A41" s="2">
        <v>902012</v>
      </c>
      <c r="B41" s="5"/>
      <c r="C41" s="6" t="s">
        <v>13</v>
      </c>
      <c r="D41" s="13" t="s">
        <v>53</v>
      </c>
      <c r="E41" s="18">
        <v>3125</v>
      </c>
      <c r="F41">
        <v>10</v>
      </c>
      <c r="G41" s="13" t="s">
        <v>63</v>
      </c>
    </row>
    <row r="42" spans="1:7" x14ac:dyDescent="0.25">
      <c r="A42" s="2">
        <v>902012</v>
      </c>
      <c r="B42" s="5"/>
      <c r="C42" s="7">
        <v>110027</v>
      </c>
      <c r="D42" s="4" t="s">
        <v>54</v>
      </c>
      <c r="E42" s="18">
        <v>312.72800000000001</v>
      </c>
      <c r="F42">
        <v>10</v>
      </c>
      <c r="G42" s="13" t="s">
        <v>63</v>
      </c>
    </row>
    <row r="43" spans="1:7" x14ac:dyDescent="0.25">
      <c r="A43" s="2">
        <v>902013</v>
      </c>
      <c r="B43" s="3" t="s">
        <v>15</v>
      </c>
      <c r="C43" s="7">
        <v>812022</v>
      </c>
      <c r="D43" s="16" t="s">
        <v>51</v>
      </c>
      <c r="E43">
        <v>5838.4615384615381</v>
      </c>
      <c r="F43">
        <v>10</v>
      </c>
      <c r="G43" s="9" t="s">
        <v>62</v>
      </c>
    </row>
    <row r="44" spans="1:7" x14ac:dyDescent="0.25">
      <c r="A44" s="2">
        <v>902013</v>
      </c>
      <c r="B44" s="5"/>
      <c r="C44" s="6">
        <v>802021</v>
      </c>
      <c r="D44" s="4" t="s">
        <v>4</v>
      </c>
      <c r="E44">
        <v>4343.916096078432</v>
      </c>
      <c r="F44">
        <v>10</v>
      </c>
      <c r="G44" s="13" t="s">
        <v>62</v>
      </c>
    </row>
    <row r="45" spans="1:7" x14ac:dyDescent="0.25">
      <c r="A45" s="2">
        <v>902013</v>
      </c>
      <c r="B45" s="5"/>
      <c r="C45" s="6" t="s">
        <v>16</v>
      </c>
      <c r="D45" s="13" t="s">
        <v>55</v>
      </c>
      <c r="E45">
        <v>2581.8200000000002</v>
      </c>
      <c r="F45">
        <v>10</v>
      </c>
      <c r="G45" s="13" t="s">
        <v>63</v>
      </c>
    </row>
    <row r="46" spans="1:7" x14ac:dyDescent="0.25">
      <c r="A46" s="2">
        <v>902013</v>
      </c>
      <c r="B46" s="5"/>
      <c r="C46" s="6">
        <v>802024</v>
      </c>
      <c r="D46" s="4" t="s">
        <v>9</v>
      </c>
      <c r="E46">
        <v>9153.2466262184898</v>
      </c>
      <c r="F46">
        <v>10</v>
      </c>
      <c r="G46" s="13" t="s">
        <v>63</v>
      </c>
    </row>
    <row r="47" spans="1:7" x14ac:dyDescent="0.25">
      <c r="A47" s="2">
        <v>902013</v>
      </c>
      <c r="B47" s="5"/>
      <c r="C47" s="8" t="s">
        <v>5</v>
      </c>
      <c r="D47" s="13" t="s">
        <v>43</v>
      </c>
      <c r="E47">
        <v>390</v>
      </c>
      <c r="F47">
        <v>10</v>
      </c>
      <c r="G47" s="13" t="s">
        <v>63</v>
      </c>
    </row>
    <row r="48" spans="1:7" x14ac:dyDescent="0.25">
      <c r="A48" s="2">
        <v>902013</v>
      </c>
      <c r="B48" s="5"/>
      <c r="C48" s="6" t="s">
        <v>17</v>
      </c>
      <c r="D48" s="4" t="s">
        <v>56</v>
      </c>
      <c r="E48">
        <v>390.90833333333336</v>
      </c>
      <c r="F48">
        <v>10</v>
      </c>
      <c r="G48" s="13" t="s">
        <v>63</v>
      </c>
    </row>
    <row r="49" spans="1:7" x14ac:dyDescent="0.25">
      <c r="A49" s="2">
        <v>902013</v>
      </c>
      <c r="B49" s="5"/>
      <c r="C49" s="7">
        <v>110027</v>
      </c>
      <c r="D49" s="4" t="s">
        <v>54</v>
      </c>
      <c r="E49">
        <v>344</v>
      </c>
      <c r="F49">
        <v>10</v>
      </c>
      <c r="G49" s="13" t="s">
        <v>63</v>
      </c>
    </row>
    <row r="50" spans="1:7" x14ac:dyDescent="0.25">
      <c r="A50" s="2">
        <v>902014</v>
      </c>
      <c r="B50" s="3" t="s">
        <v>18</v>
      </c>
      <c r="C50" s="7">
        <v>812022</v>
      </c>
      <c r="D50" s="16" t="s">
        <v>51</v>
      </c>
      <c r="E50">
        <v>5838.4615384615381</v>
      </c>
      <c r="F50">
        <v>10</v>
      </c>
      <c r="G50" s="9" t="s">
        <v>62</v>
      </c>
    </row>
    <row r="51" spans="1:7" x14ac:dyDescent="0.25">
      <c r="A51" s="2">
        <v>902014</v>
      </c>
      <c r="B51" s="5"/>
      <c r="C51" s="6">
        <v>802020</v>
      </c>
      <c r="D51" s="4" t="s">
        <v>0</v>
      </c>
      <c r="E51">
        <v>3623.076096078431</v>
      </c>
      <c r="F51">
        <v>10</v>
      </c>
      <c r="G51" s="13" t="s">
        <v>62</v>
      </c>
    </row>
    <row r="52" spans="1:7" x14ac:dyDescent="0.25">
      <c r="A52" s="2">
        <v>902014</v>
      </c>
      <c r="B52" s="5"/>
      <c r="C52" s="7">
        <v>120024</v>
      </c>
      <c r="D52" s="13" t="s">
        <v>57</v>
      </c>
      <c r="E52">
        <v>1794</v>
      </c>
      <c r="F52">
        <v>10</v>
      </c>
      <c r="G52" s="13" t="s">
        <v>63</v>
      </c>
    </row>
    <row r="53" spans="1:7" x14ac:dyDescent="0.25">
      <c r="A53" s="2">
        <v>902014</v>
      </c>
      <c r="B53" s="5"/>
      <c r="C53" s="6">
        <v>802024</v>
      </c>
      <c r="D53" s="4" t="s">
        <v>9</v>
      </c>
      <c r="E53">
        <v>9153.2466262184898</v>
      </c>
      <c r="F53">
        <v>10</v>
      </c>
      <c r="G53" s="13" t="s">
        <v>63</v>
      </c>
    </row>
    <row r="54" spans="1:7" x14ac:dyDescent="0.25">
      <c r="A54" s="2">
        <v>902014</v>
      </c>
      <c r="B54" s="5"/>
      <c r="C54" s="7">
        <v>110027</v>
      </c>
      <c r="D54" s="4" t="s">
        <v>54</v>
      </c>
      <c r="E54">
        <v>312.72800000000001</v>
      </c>
      <c r="F54">
        <v>10</v>
      </c>
      <c r="G54" s="13" t="s">
        <v>63</v>
      </c>
    </row>
    <row r="55" spans="1:7" x14ac:dyDescent="0.25">
      <c r="A55" s="2">
        <v>902015</v>
      </c>
      <c r="B55" s="3" t="s">
        <v>19</v>
      </c>
      <c r="C55" s="7">
        <v>812022</v>
      </c>
      <c r="D55" s="16" t="s">
        <v>51</v>
      </c>
      <c r="E55">
        <v>5838.4615384615381</v>
      </c>
      <c r="F55">
        <v>10</v>
      </c>
      <c r="G55" s="9" t="s">
        <v>62</v>
      </c>
    </row>
    <row r="56" spans="1:7" x14ac:dyDescent="0.25">
      <c r="A56" s="2">
        <v>902015</v>
      </c>
      <c r="B56" s="5"/>
      <c r="C56" s="6">
        <v>802022</v>
      </c>
      <c r="D56" s="4" t="s">
        <v>6</v>
      </c>
      <c r="E56">
        <v>4192.5305960784317</v>
      </c>
      <c r="F56">
        <v>10</v>
      </c>
      <c r="G56" s="13" t="s">
        <v>62</v>
      </c>
    </row>
    <row r="57" spans="1:7" x14ac:dyDescent="0.25">
      <c r="A57" s="2">
        <v>902015</v>
      </c>
      <c r="B57" s="5"/>
      <c r="C57" s="6">
        <v>802024</v>
      </c>
      <c r="D57" s="4" t="s">
        <v>9</v>
      </c>
      <c r="E57">
        <v>9153.2466262184898</v>
      </c>
      <c r="F57">
        <v>10</v>
      </c>
      <c r="G57" s="13" t="s">
        <v>63</v>
      </c>
    </row>
    <row r="58" spans="1:7" x14ac:dyDescent="0.25">
      <c r="A58" s="2">
        <v>902015</v>
      </c>
      <c r="B58" s="5"/>
      <c r="C58" s="7">
        <v>150017</v>
      </c>
      <c r="D58" s="13" t="s">
        <v>58</v>
      </c>
      <c r="E58">
        <v>1625.4552000000001</v>
      </c>
      <c r="F58">
        <v>10</v>
      </c>
      <c r="G58" s="13" t="s">
        <v>63</v>
      </c>
    </row>
    <row r="59" spans="1:7" x14ac:dyDescent="0.25">
      <c r="A59" s="2">
        <v>902015</v>
      </c>
      <c r="B59" s="5"/>
      <c r="C59" s="7">
        <v>110027</v>
      </c>
      <c r="D59" s="4" t="s">
        <v>54</v>
      </c>
      <c r="E59">
        <v>312.72800000000001</v>
      </c>
      <c r="F59">
        <v>10</v>
      </c>
      <c r="G59" s="13" t="s">
        <v>63</v>
      </c>
    </row>
    <row r="60" spans="1:7" x14ac:dyDescent="0.25">
      <c r="A60" s="2">
        <v>902017</v>
      </c>
      <c r="B60" s="3" t="s">
        <v>20</v>
      </c>
      <c r="C60" s="7">
        <v>812022</v>
      </c>
      <c r="D60" s="16" t="s">
        <v>51</v>
      </c>
      <c r="E60">
        <v>5838.4615384615381</v>
      </c>
      <c r="F60">
        <v>10</v>
      </c>
      <c r="G60" s="9" t="s">
        <v>62</v>
      </c>
    </row>
    <row r="61" spans="1:7" x14ac:dyDescent="0.25">
      <c r="A61" s="2">
        <v>902017</v>
      </c>
      <c r="B61" s="5"/>
      <c r="C61" s="6">
        <v>802020</v>
      </c>
      <c r="D61" s="4" t="s">
        <v>0</v>
      </c>
      <c r="E61">
        <v>3623.076096078431</v>
      </c>
      <c r="F61">
        <v>10</v>
      </c>
      <c r="G61" s="13" t="s">
        <v>62</v>
      </c>
    </row>
    <row r="62" spans="1:7" x14ac:dyDescent="0.25">
      <c r="A62" s="2">
        <v>902017</v>
      </c>
      <c r="B62" s="5"/>
      <c r="C62" s="7">
        <v>130024</v>
      </c>
      <c r="D62" s="13" t="s">
        <v>59</v>
      </c>
      <c r="E62">
        <v>2010</v>
      </c>
      <c r="F62">
        <v>10</v>
      </c>
      <c r="G62" s="13" t="s">
        <v>63</v>
      </c>
    </row>
    <row r="63" spans="1:7" x14ac:dyDescent="0.25">
      <c r="A63" s="2">
        <v>902017</v>
      </c>
      <c r="B63" s="5"/>
      <c r="C63" s="7">
        <v>140024</v>
      </c>
      <c r="D63" s="13" t="s">
        <v>60</v>
      </c>
      <c r="E63">
        <v>891</v>
      </c>
      <c r="F63">
        <v>10</v>
      </c>
      <c r="G63" s="13" t="s">
        <v>63</v>
      </c>
    </row>
    <row r="64" spans="1:7" x14ac:dyDescent="0.25">
      <c r="A64" s="2">
        <v>902017</v>
      </c>
      <c r="B64" s="5"/>
      <c r="C64" s="6">
        <v>802024</v>
      </c>
      <c r="D64" s="4" t="s">
        <v>9</v>
      </c>
      <c r="E64">
        <v>9153.2466262184898</v>
      </c>
      <c r="F64">
        <v>10</v>
      </c>
      <c r="G64" s="13" t="s">
        <v>63</v>
      </c>
    </row>
    <row r="65" spans="1:7" x14ac:dyDescent="0.25">
      <c r="A65" s="2">
        <v>902017</v>
      </c>
      <c r="B65" s="5"/>
      <c r="C65" s="7">
        <v>110027</v>
      </c>
      <c r="D65" s="4" t="s">
        <v>54</v>
      </c>
      <c r="E65">
        <v>312.72800000000001</v>
      </c>
      <c r="F65">
        <v>10</v>
      </c>
      <c r="G65" s="13" t="s">
        <v>63</v>
      </c>
    </row>
    <row r="66" spans="1:7" x14ac:dyDescent="0.25">
      <c r="A66" s="2">
        <v>902018</v>
      </c>
      <c r="B66" s="3" t="s">
        <v>21</v>
      </c>
      <c r="C66" s="7">
        <v>812022</v>
      </c>
      <c r="D66" s="16" t="s">
        <v>51</v>
      </c>
      <c r="E66">
        <v>5838.4615384615381</v>
      </c>
      <c r="F66">
        <v>10</v>
      </c>
      <c r="G66" s="9" t="s">
        <v>62</v>
      </c>
    </row>
    <row r="67" spans="1:7" x14ac:dyDescent="0.25">
      <c r="A67" s="2">
        <v>902018</v>
      </c>
      <c r="B67" s="5"/>
      <c r="C67" s="6">
        <v>802023</v>
      </c>
      <c r="D67" s="4" t="s">
        <v>8</v>
      </c>
      <c r="E67">
        <v>6173.076096078431</v>
      </c>
      <c r="F67">
        <v>10</v>
      </c>
      <c r="G67" s="13" t="s">
        <v>62</v>
      </c>
    </row>
    <row r="68" spans="1:7" x14ac:dyDescent="0.25">
      <c r="A68" s="2">
        <v>902018</v>
      </c>
      <c r="B68" s="5"/>
      <c r="C68" s="7">
        <v>110024</v>
      </c>
      <c r="D68" s="13" t="s">
        <v>52</v>
      </c>
      <c r="E68">
        <v>1290</v>
      </c>
      <c r="F68">
        <v>10</v>
      </c>
      <c r="G68" s="13" t="s">
        <v>63</v>
      </c>
    </row>
    <row r="69" spans="1:7" x14ac:dyDescent="0.25">
      <c r="A69" s="2">
        <v>902018</v>
      </c>
      <c r="B69" s="5"/>
      <c r="C69" s="7">
        <v>120017</v>
      </c>
      <c r="D69" s="13" t="s">
        <v>45</v>
      </c>
      <c r="E69">
        <v>360</v>
      </c>
      <c r="F69">
        <v>10</v>
      </c>
      <c r="G69" s="13" t="s">
        <v>63</v>
      </c>
    </row>
    <row r="70" spans="1:7" x14ac:dyDescent="0.25">
      <c r="A70" s="2">
        <v>902018</v>
      </c>
      <c r="B70" s="5"/>
      <c r="C70" s="6">
        <v>802024</v>
      </c>
      <c r="D70" s="4" t="s">
        <v>9</v>
      </c>
      <c r="E70">
        <v>9153.2466262184898</v>
      </c>
      <c r="F70">
        <v>10</v>
      </c>
      <c r="G70" s="13" t="s">
        <v>63</v>
      </c>
    </row>
    <row r="71" spans="1:7" x14ac:dyDescent="0.25">
      <c r="A71" s="2">
        <v>902018</v>
      </c>
      <c r="B71" s="5"/>
      <c r="C71" s="7">
        <v>110027</v>
      </c>
      <c r="D71" s="4" t="s">
        <v>54</v>
      </c>
      <c r="E71">
        <v>312.72800000000001</v>
      </c>
      <c r="F71">
        <v>10</v>
      </c>
      <c r="G71" s="13" t="s">
        <v>63</v>
      </c>
    </row>
    <row r="72" spans="1:7" x14ac:dyDescent="0.25">
      <c r="A72" s="2">
        <v>902019</v>
      </c>
      <c r="B72" s="3" t="s">
        <v>22</v>
      </c>
      <c r="C72" s="3" t="s">
        <v>1</v>
      </c>
      <c r="D72" s="9" t="s">
        <v>23</v>
      </c>
      <c r="E72">
        <v>2725.7000000000003</v>
      </c>
      <c r="F72">
        <v>10</v>
      </c>
      <c r="G72" s="9" t="s">
        <v>61</v>
      </c>
    </row>
    <row r="73" spans="1:7" x14ac:dyDescent="0.25">
      <c r="A73" s="2">
        <v>902019</v>
      </c>
      <c r="B73" s="5"/>
      <c r="C73" s="6" t="s">
        <v>10</v>
      </c>
      <c r="D73" s="5" t="s">
        <v>24</v>
      </c>
      <c r="E73">
        <v>613.125</v>
      </c>
      <c r="F73">
        <v>10</v>
      </c>
      <c r="G73" s="13" t="s">
        <v>61</v>
      </c>
    </row>
    <row r="74" spans="1:7" x14ac:dyDescent="0.25">
      <c r="A74" s="2">
        <v>902019</v>
      </c>
      <c r="B74" s="5"/>
      <c r="C74" s="15">
        <v>100098</v>
      </c>
      <c r="D74" s="5" t="s">
        <v>25</v>
      </c>
      <c r="E74">
        <v>11598.464</v>
      </c>
      <c r="F74">
        <v>10</v>
      </c>
      <c r="G74" s="13" t="s">
        <v>61</v>
      </c>
    </row>
    <row r="75" spans="1:7" x14ac:dyDescent="0.25">
      <c r="A75" s="2">
        <v>902019</v>
      </c>
      <c r="B75" s="5"/>
      <c r="C75" s="15">
        <v>100005</v>
      </c>
      <c r="D75" s="12" t="s">
        <v>26</v>
      </c>
      <c r="E75">
        <v>241.78</v>
      </c>
      <c r="F75">
        <v>10</v>
      </c>
      <c r="G75" s="13" t="s">
        <v>61</v>
      </c>
    </row>
    <row r="76" spans="1:7" x14ac:dyDescent="0.25">
      <c r="A76" s="2">
        <v>902019</v>
      </c>
      <c r="B76" s="5"/>
      <c r="C76" s="10">
        <v>100007</v>
      </c>
      <c r="D76" s="12" t="s">
        <v>27</v>
      </c>
      <c r="E76">
        <v>1309.0920000000001</v>
      </c>
      <c r="F76">
        <v>10</v>
      </c>
      <c r="G76" s="13" t="s">
        <v>61</v>
      </c>
    </row>
    <row r="77" spans="1:7" x14ac:dyDescent="0.25">
      <c r="A77" s="2">
        <v>902019</v>
      </c>
      <c r="B77" s="5"/>
      <c r="C77" s="7">
        <v>812032</v>
      </c>
      <c r="D77" s="13" t="s">
        <v>28</v>
      </c>
      <c r="E77">
        <v>5284.0912499999995</v>
      </c>
      <c r="F77">
        <v>10</v>
      </c>
      <c r="G77" s="13" t="s">
        <v>61</v>
      </c>
    </row>
    <row r="78" spans="1:7" x14ac:dyDescent="0.25">
      <c r="A78" s="2">
        <v>902019</v>
      </c>
      <c r="B78" s="5"/>
      <c r="C78" s="7">
        <v>822032</v>
      </c>
      <c r="D78" s="5" t="s">
        <v>29</v>
      </c>
      <c r="E78">
        <v>1297.3499999999999</v>
      </c>
      <c r="F78">
        <v>10</v>
      </c>
      <c r="G78" s="13" t="s">
        <v>61</v>
      </c>
    </row>
    <row r="79" spans="1:7" x14ac:dyDescent="0.25">
      <c r="A79" s="2">
        <v>902019</v>
      </c>
      <c r="B79" s="5"/>
      <c r="C79" s="15">
        <v>100099</v>
      </c>
      <c r="D79" s="12" t="s">
        <v>30</v>
      </c>
      <c r="E79">
        <v>543.63699999999994</v>
      </c>
      <c r="F79">
        <v>10</v>
      </c>
      <c r="G79" s="13" t="s">
        <v>61</v>
      </c>
    </row>
    <row r="80" spans="1:7" x14ac:dyDescent="0.25">
      <c r="A80" s="2">
        <v>902019</v>
      </c>
      <c r="B80" s="5"/>
      <c r="C80" s="15">
        <v>100041</v>
      </c>
      <c r="D80" s="12" t="s">
        <v>31</v>
      </c>
      <c r="E80">
        <v>13.9618</v>
      </c>
      <c r="F80">
        <v>10</v>
      </c>
      <c r="G80" s="13" t="s">
        <v>61</v>
      </c>
    </row>
    <row r="81" spans="1:7" x14ac:dyDescent="0.25">
      <c r="A81" s="2">
        <v>902019</v>
      </c>
      <c r="B81" s="5"/>
      <c r="C81" s="15">
        <v>100100</v>
      </c>
      <c r="D81" s="12" t="s">
        <v>32</v>
      </c>
      <c r="E81">
        <v>50.272500000000001</v>
      </c>
      <c r="F81">
        <v>10</v>
      </c>
      <c r="G81" s="13" t="s">
        <v>61</v>
      </c>
    </row>
    <row r="82" spans="1:7" x14ac:dyDescent="0.25">
      <c r="A82" s="2">
        <v>902019</v>
      </c>
      <c r="B82" s="5"/>
      <c r="C82" s="11">
        <v>100101</v>
      </c>
      <c r="D82" s="5" t="s">
        <v>33</v>
      </c>
      <c r="E82">
        <v>624</v>
      </c>
      <c r="F82">
        <v>10</v>
      </c>
      <c r="G82" s="13" t="s">
        <v>61</v>
      </c>
    </row>
    <row r="83" spans="1:7" x14ac:dyDescent="0.25">
      <c r="A83" s="2">
        <v>902019</v>
      </c>
      <c r="B83" s="5"/>
      <c r="C83" s="11">
        <v>100102</v>
      </c>
      <c r="D83" s="5" t="s">
        <v>34</v>
      </c>
      <c r="E83">
        <v>977.27083333333337</v>
      </c>
      <c r="F83">
        <v>10</v>
      </c>
      <c r="G83" s="13" t="s">
        <v>61</v>
      </c>
    </row>
    <row r="84" spans="1:7" x14ac:dyDescent="0.25">
      <c r="A84" s="2">
        <v>902019</v>
      </c>
      <c r="B84" s="5"/>
      <c r="C84" s="7">
        <v>822032</v>
      </c>
      <c r="D84" s="5" t="s">
        <v>29</v>
      </c>
      <c r="E84">
        <v>622.72799999999995</v>
      </c>
      <c r="F84">
        <v>10</v>
      </c>
      <c r="G84" s="13" t="s">
        <v>61</v>
      </c>
    </row>
    <row r="85" spans="1:7" x14ac:dyDescent="0.25">
      <c r="A85" s="2">
        <v>902019</v>
      </c>
      <c r="B85" s="5"/>
      <c r="C85" s="11">
        <v>100103</v>
      </c>
      <c r="D85" s="5" t="s">
        <v>35</v>
      </c>
      <c r="E85">
        <v>2415</v>
      </c>
      <c r="F85">
        <v>10</v>
      </c>
      <c r="G85" s="13" t="s">
        <v>61</v>
      </c>
    </row>
    <row r="86" spans="1:7" x14ac:dyDescent="0.25">
      <c r="A86" s="1">
        <v>902080</v>
      </c>
      <c r="B86" s="3" t="s">
        <v>36</v>
      </c>
      <c r="C86" s="3" t="s">
        <v>1</v>
      </c>
      <c r="D86" s="9" t="s">
        <v>23</v>
      </c>
      <c r="E86">
        <v>649.9</v>
      </c>
      <c r="F86">
        <v>10</v>
      </c>
      <c r="G86" s="9" t="s">
        <v>61</v>
      </c>
    </row>
    <row r="87" spans="1:7" x14ac:dyDescent="0.25">
      <c r="A87" s="1">
        <v>902080</v>
      </c>
      <c r="B87" s="5"/>
      <c r="C87" s="6" t="s">
        <v>10</v>
      </c>
      <c r="D87" s="5" t="s">
        <v>24</v>
      </c>
      <c r="E87">
        <v>245.25</v>
      </c>
      <c r="F87">
        <v>10</v>
      </c>
      <c r="G87" s="13" t="s">
        <v>61</v>
      </c>
    </row>
    <row r="88" spans="1:7" x14ac:dyDescent="0.25">
      <c r="A88" s="1">
        <v>902080</v>
      </c>
      <c r="B88" s="5"/>
      <c r="C88" s="15">
        <v>100005</v>
      </c>
      <c r="D88" s="12" t="s">
        <v>26</v>
      </c>
      <c r="E88">
        <v>251.20000000000002</v>
      </c>
      <c r="F88">
        <v>10</v>
      </c>
      <c r="G88" s="13" t="s">
        <v>61</v>
      </c>
    </row>
    <row r="89" spans="1:7" x14ac:dyDescent="0.25">
      <c r="A89" s="1">
        <v>902080</v>
      </c>
      <c r="B89" s="5"/>
      <c r="C89" s="10">
        <v>100007</v>
      </c>
      <c r="D89" s="12" t="s">
        <v>27</v>
      </c>
      <c r="E89">
        <v>1090.9100000000001</v>
      </c>
      <c r="F89">
        <v>10</v>
      </c>
      <c r="G89" s="13" t="s">
        <v>61</v>
      </c>
    </row>
    <row r="90" spans="1:7" x14ac:dyDescent="0.25">
      <c r="A90" s="1">
        <v>902080</v>
      </c>
      <c r="B90" s="5"/>
      <c r="C90" s="7">
        <v>812032</v>
      </c>
      <c r="D90" s="13" t="s">
        <v>28</v>
      </c>
      <c r="E90">
        <v>5812.5003749999996</v>
      </c>
      <c r="F90">
        <v>10</v>
      </c>
      <c r="G90" s="13" t="s">
        <v>61</v>
      </c>
    </row>
    <row r="91" spans="1:7" x14ac:dyDescent="0.25">
      <c r="A91" s="1">
        <v>902080</v>
      </c>
      <c r="B91" s="5"/>
      <c r="C91" s="7">
        <v>822032</v>
      </c>
      <c r="D91" s="5" t="s">
        <v>29</v>
      </c>
      <c r="E91">
        <v>1738.4489999999998</v>
      </c>
      <c r="F91">
        <v>10</v>
      </c>
      <c r="G91" s="13" t="s">
        <v>61</v>
      </c>
    </row>
    <row r="92" spans="1:7" x14ac:dyDescent="0.25">
      <c r="A92" s="1">
        <v>902080</v>
      </c>
      <c r="B92" s="5"/>
      <c r="C92" s="15">
        <v>100099</v>
      </c>
      <c r="D92" s="12" t="s">
        <v>30</v>
      </c>
      <c r="E92">
        <v>453.03083333333331</v>
      </c>
      <c r="F92">
        <v>10</v>
      </c>
      <c r="G92" s="13" t="s">
        <v>61</v>
      </c>
    </row>
    <row r="93" spans="1:7" x14ac:dyDescent="0.25">
      <c r="A93" s="1">
        <v>902080</v>
      </c>
      <c r="B93" s="5"/>
      <c r="C93" s="7" t="str">
        <f>IF(D93="maizena","100001","Dindi")</f>
        <v>100001</v>
      </c>
      <c r="D93" s="12" t="s">
        <v>37</v>
      </c>
      <c r="E93">
        <v>57</v>
      </c>
      <c r="F93">
        <v>10</v>
      </c>
      <c r="G93" s="13" t="s">
        <v>61</v>
      </c>
    </row>
    <row r="94" spans="1:7" x14ac:dyDescent="0.25">
      <c r="A94" s="1">
        <v>902080</v>
      </c>
      <c r="B94" s="5"/>
      <c r="C94" s="11">
        <v>100104</v>
      </c>
      <c r="D94" s="12" t="s">
        <v>38</v>
      </c>
      <c r="E94">
        <v>1091.2949999999998</v>
      </c>
      <c r="F94">
        <v>10</v>
      </c>
      <c r="G94" s="13" t="s">
        <v>61</v>
      </c>
    </row>
    <row r="95" spans="1:7" x14ac:dyDescent="0.25">
      <c r="A95" s="1">
        <v>902080</v>
      </c>
      <c r="B95" s="5"/>
      <c r="C95" s="14">
        <v>100105</v>
      </c>
      <c r="D95" s="5" t="s">
        <v>39</v>
      </c>
      <c r="E95">
        <v>1000</v>
      </c>
      <c r="F95">
        <v>10</v>
      </c>
      <c r="G95" s="1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>
      <selection activeCell="I1" sqref="I1"/>
    </sheetView>
  </sheetViews>
  <sheetFormatPr defaultRowHeight="15" x14ac:dyDescent="0.25"/>
  <cols>
    <col min="10" max="10" width="11.42578125" bestFit="1" customWidth="1"/>
  </cols>
  <sheetData>
    <row r="1" spans="1:10" ht="18.75" x14ac:dyDescent="0.3">
      <c r="A1" s="20" t="s">
        <v>13</v>
      </c>
      <c r="B1" s="20" t="s">
        <v>13</v>
      </c>
      <c r="C1">
        <v>1</v>
      </c>
      <c r="D1">
        <v>10</v>
      </c>
      <c r="E1">
        <v>100</v>
      </c>
      <c r="F1" t="s">
        <v>64</v>
      </c>
      <c r="G1">
        <v>10</v>
      </c>
      <c r="H1">
        <v>20</v>
      </c>
      <c r="I1">
        <f>IF(LEFT(A1,3)="802",REPLACE(A1,1,3,803),IF(LEFT(A1,3)="812",REPLACE(A1,1,3,803),IF(LEFT(A1,3)="902",REPLACE(A1,1,3,903),)))</f>
        <v>0</v>
      </c>
      <c r="J1" s="27"/>
    </row>
    <row r="2" spans="1:10" x14ac:dyDescent="0.25">
      <c r="A2" s="20" t="s">
        <v>13</v>
      </c>
      <c r="B2" s="20" t="s">
        <v>13</v>
      </c>
      <c r="C2">
        <v>2</v>
      </c>
      <c r="D2">
        <v>100</v>
      </c>
      <c r="E2">
        <v>1000</v>
      </c>
      <c r="F2" t="s">
        <v>65</v>
      </c>
      <c r="G2">
        <v>10</v>
      </c>
      <c r="H2">
        <v>20</v>
      </c>
      <c r="I2">
        <f t="shared" ref="I2:I65" si="0">IF(LEFT(A2,3)="802",REPLACE(A2,1,3,803),IF(LEFT(A2,3)="812",REPLACE(A2,1,3,803),IF(LEFT(A2,3)="902",REPLACE(A2,1,3,903),)))</f>
        <v>0</v>
      </c>
    </row>
    <row r="3" spans="1:10" x14ac:dyDescent="0.25">
      <c r="A3" s="20" t="s">
        <v>13</v>
      </c>
      <c r="B3" s="20" t="s">
        <v>13</v>
      </c>
      <c r="C3">
        <v>3</v>
      </c>
      <c r="D3">
        <v>1000</v>
      </c>
      <c r="E3">
        <v>10000</v>
      </c>
      <c r="F3" t="s">
        <v>66</v>
      </c>
      <c r="G3">
        <v>10</v>
      </c>
      <c r="H3">
        <v>20</v>
      </c>
      <c r="I3">
        <f t="shared" si="0"/>
        <v>0</v>
      </c>
    </row>
    <row r="4" spans="1:10" x14ac:dyDescent="0.25">
      <c r="A4" s="20" t="s">
        <v>10</v>
      </c>
      <c r="B4" s="20" t="s">
        <v>10</v>
      </c>
      <c r="C4">
        <v>1</v>
      </c>
      <c r="D4">
        <v>10</v>
      </c>
      <c r="E4">
        <v>100</v>
      </c>
      <c r="F4" t="s">
        <v>64</v>
      </c>
      <c r="G4">
        <v>10</v>
      </c>
      <c r="H4">
        <v>20</v>
      </c>
      <c r="I4">
        <f t="shared" si="0"/>
        <v>0</v>
      </c>
    </row>
    <row r="5" spans="1:10" x14ac:dyDescent="0.25">
      <c r="A5" s="20" t="s">
        <v>10</v>
      </c>
      <c r="B5" s="20" t="s">
        <v>10</v>
      </c>
      <c r="C5">
        <v>2</v>
      </c>
      <c r="D5">
        <v>100</v>
      </c>
      <c r="E5">
        <v>1000</v>
      </c>
      <c r="F5" t="s">
        <v>65</v>
      </c>
      <c r="G5">
        <v>10</v>
      </c>
      <c r="H5">
        <v>20</v>
      </c>
      <c r="I5">
        <f t="shared" si="0"/>
        <v>0</v>
      </c>
    </row>
    <row r="6" spans="1:10" x14ac:dyDescent="0.25">
      <c r="A6" s="20" t="s">
        <v>10</v>
      </c>
      <c r="B6" s="20" t="s">
        <v>10</v>
      </c>
      <c r="C6">
        <v>3</v>
      </c>
      <c r="D6">
        <v>1000</v>
      </c>
      <c r="E6">
        <v>10000</v>
      </c>
      <c r="F6" t="s">
        <v>66</v>
      </c>
      <c r="G6">
        <v>10</v>
      </c>
      <c r="H6">
        <v>20</v>
      </c>
      <c r="I6">
        <f t="shared" si="0"/>
        <v>0</v>
      </c>
    </row>
    <row r="7" spans="1:10" x14ac:dyDescent="0.25">
      <c r="A7" s="21">
        <v>100001</v>
      </c>
      <c r="B7" s="21">
        <v>100001</v>
      </c>
      <c r="C7">
        <v>1</v>
      </c>
      <c r="D7">
        <v>10</v>
      </c>
      <c r="E7">
        <v>100</v>
      </c>
      <c r="F7" t="s">
        <v>64</v>
      </c>
      <c r="G7">
        <v>10</v>
      </c>
      <c r="H7">
        <v>20</v>
      </c>
      <c r="I7">
        <f t="shared" si="0"/>
        <v>0</v>
      </c>
    </row>
    <row r="8" spans="1:10" x14ac:dyDescent="0.25">
      <c r="A8" s="21">
        <v>100001</v>
      </c>
      <c r="B8" s="21">
        <v>100001</v>
      </c>
      <c r="C8">
        <v>2</v>
      </c>
      <c r="D8">
        <v>100</v>
      </c>
      <c r="E8">
        <v>1000</v>
      </c>
      <c r="F8" t="s">
        <v>65</v>
      </c>
      <c r="G8">
        <v>10</v>
      </c>
      <c r="H8">
        <v>20</v>
      </c>
      <c r="I8">
        <f t="shared" si="0"/>
        <v>0</v>
      </c>
    </row>
    <row r="9" spans="1:10" x14ac:dyDescent="0.25">
      <c r="A9" s="21">
        <v>100001</v>
      </c>
      <c r="B9" s="21">
        <v>100001</v>
      </c>
      <c r="C9">
        <v>3</v>
      </c>
      <c r="D9">
        <v>1000</v>
      </c>
      <c r="E9">
        <v>10000</v>
      </c>
      <c r="F9" t="s">
        <v>66</v>
      </c>
      <c r="G9">
        <v>10</v>
      </c>
      <c r="H9">
        <v>20</v>
      </c>
      <c r="I9">
        <f t="shared" si="0"/>
        <v>0</v>
      </c>
    </row>
    <row r="10" spans="1:10" x14ac:dyDescent="0.25">
      <c r="A10" s="21">
        <v>812032</v>
      </c>
      <c r="B10" s="21" t="s">
        <v>67</v>
      </c>
      <c r="C10">
        <v>1</v>
      </c>
      <c r="D10">
        <v>10</v>
      </c>
      <c r="E10">
        <v>100</v>
      </c>
      <c r="F10" t="s">
        <v>64</v>
      </c>
      <c r="G10">
        <v>10</v>
      </c>
      <c r="H10">
        <v>20</v>
      </c>
      <c r="I10" t="str">
        <f t="shared" si="0"/>
        <v>803032</v>
      </c>
    </row>
    <row r="11" spans="1:10" x14ac:dyDescent="0.25">
      <c r="A11" s="21">
        <v>812032</v>
      </c>
      <c r="B11" s="21" t="s">
        <v>67</v>
      </c>
      <c r="C11">
        <v>2</v>
      </c>
      <c r="D11">
        <v>100</v>
      </c>
      <c r="E11">
        <v>1000</v>
      </c>
      <c r="F11" t="s">
        <v>65</v>
      </c>
      <c r="G11">
        <v>10</v>
      </c>
      <c r="H11">
        <v>20</v>
      </c>
      <c r="I11" t="str">
        <f t="shared" si="0"/>
        <v>803032</v>
      </c>
    </row>
    <row r="12" spans="1:10" x14ac:dyDescent="0.25">
      <c r="A12" s="21">
        <v>812032</v>
      </c>
      <c r="B12" s="21" t="s">
        <v>67</v>
      </c>
      <c r="C12">
        <v>3</v>
      </c>
      <c r="D12">
        <v>1000</v>
      </c>
      <c r="E12">
        <v>10000</v>
      </c>
      <c r="F12" t="s">
        <v>66</v>
      </c>
      <c r="G12">
        <v>10</v>
      </c>
      <c r="H12">
        <v>20</v>
      </c>
      <c r="I12" t="str">
        <f t="shared" si="0"/>
        <v>803032</v>
      </c>
    </row>
    <row r="13" spans="1:10" x14ac:dyDescent="0.25">
      <c r="A13" s="21">
        <v>812022</v>
      </c>
      <c r="B13" s="21" t="s">
        <v>68</v>
      </c>
      <c r="C13">
        <v>1</v>
      </c>
      <c r="D13">
        <v>10</v>
      </c>
      <c r="E13">
        <v>100</v>
      </c>
      <c r="F13" t="s">
        <v>64</v>
      </c>
      <c r="G13">
        <v>10</v>
      </c>
      <c r="H13">
        <v>20</v>
      </c>
      <c r="I13" t="str">
        <f t="shared" si="0"/>
        <v>803022</v>
      </c>
    </row>
    <row r="14" spans="1:10" x14ac:dyDescent="0.25">
      <c r="A14" s="21">
        <v>812022</v>
      </c>
      <c r="B14" s="21" t="s">
        <v>68</v>
      </c>
      <c r="C14">
        <v>2</v>
      </c>
      <c r="D14">
        <v>100</v>
      </c>
      <c r="E14">
        <v>1000</v>
      </c>
      <c r="F14" t="s">
        <v>65</v>
      </c>
      <c r="G14">
        <v>10</v>
      </c>
      <c r="H14">
        <v>20</v>
      </c>
      <c r="I14" t="str">
        <f t="shared" si="0"/>
        <v>803022</v>
      </c>
    </row>
    <row r="15" spans="1:10" x14ac:dyDescent="0.25">
      <c r="A15" s="21">
        <v>812022</v>
      </c>
      <c r="B15" s="21" t="s">
        <v>68</v>
      </c>
      <c r="C15">
        <v>3</v>
      </c>
      <c r="D15">
        <v>1000</v>
      </c>
      <c r="E15">
        <v>10000</v>
      </c>
      <c r="F15" t="s">
        <v>66</v>
      </c>
      <c r="G15">
        <v>10</v>
      </c>
      <c r="H15">
        <v>20</v>
      </c>
      <c r="I15" t="str">
        <f t="shared" si="0"/>
        <v>803022</v>
      </c>
    </row>
    <row r="16" spans="1:10" x14ac:dyDescent="0.25">
      <c r="A16" s="21">
        <v>812022</v>
      </c>
      <c r="B16" s="21" t="s">
        <v>68</v>
      </c>
      <c r="C16">
        <v>1</v>
      </c>
      <c r="D16">
        <v>10</v>
      </c>
      <c r="E16">
        <v>100</v>
      </c>
      <c r="F16" t="s">
        <v>64</v>
      </c>
      <c r="G16">
        <v>10</v>
      </c>
      <c r="H16">
        <v>20</v>
      </c>
      <c r="I16" t="str">
        <f t="shared" si="0"/>
        <v>803022</v>
      </c>
    </row>
    <row r="17" spans="1:9" x14ac:dyDescent="0.25">
      <c r="A17" s="21">
        <v>812022</v>
      </c>
      <c r="B17" s="21" t="s">
        <v>68</v>
      </c>
      <c r="C17">
        <v>2</v>
      </c>
      <c r="D17">
        <v>100</v>
      </c>
      <c r="E17">
        <v>1000</v>
      </c>
      <c r="F17" t="s">
        <v>65</v>
      </c>
      <c r="G17">
        <v>10</v>
      </c>
      <c r="H17">
        <v>20</v>
      </c>
      <c r="I17" t="str">
        <f t="shared" si="0"/>
        <v>803022</v>
      </c>
    </row>
    <row r="18" spans="1:9" x14ac:dyDescent="0.25">
      <c r="A18" s="21">
        <v>812022</v>
      </c>
      <c r="B18" s="21" t="s">
        <v>68</v>
      </c>
      <c r="C18">
        <v>3</v>
      </c>
      <c r="D18">
        <v>1000</v>
      </c>
      <c r="E18">
        <v>10000</v>
      </c>
      <c r="F18" t="s">
        <v>66</v>
      </c>
      <c r="G18">
        <v>10</v>
      </c>
      <c r="H18">
        <v>20</v>
      </c>
      <c r="I18" t="str">
        <f t="shared" si="0"/>
        <v>803022</v>
      </c>
    </row>
    <row r="19" spans="1:9" x14ac:dyDescent="0.25">
      <c r="A19" s="20">
        <v>802024</v>
      </c>
      <c r="B19" s="20" t="s">
        <v>69</v>
      </c>
      <c r="C19">
        <v>1</v>
      </c>
      <c r="D19">
        <v>10</v>
      </c>
      <c r="E19">
        <v>100</v>
      </c>
      <c r="F19" t="s">
        <v>64</v>
      </c>
      <c r="G19">
        <v>10</v>
      </c>
      <c r="H19">
        <v>20</v>
      </c>
      <c r="I19" t="str">
        <f t="shared" si="0"/>
        <v>803024</v>
      </c>
    </row>
    <row r="20" spans="1:9" x14ac:dyDescent="0.25">
      <c r="A20" s="20">
        <v>802024</v>
      </c>
      <c r="B20" s="20" t="s">
        <v>69</v>
      </c>
      <c r="C20">
        <v>2</v>
      </c>
      <c r="D20">
        <v>100</v>
      </c>
      <c r="E20">
        <v>1000</v>
      </c>
      <c r="F20" t="s">
        <v>65</v>
      </c>
      <c r="G20">
        <v>10</v>
      </c>
      <c r="H20">
        <v>20</v>
      </c>
      <c r="I20" t="str">
        <f t="shared" si="0"/>
        <v>803024</v>
      </c>
    </row>
    <row r="21" spans="1:9" x14ac:dyDescent="0.25">
      <c r="A21" s="20">
        <v>802024</v>
      </c>
      <c r="B21" s="20" t="s">
        <v>69</v>
      </c>
      <c r="C21">
        <v>3</v>
      </c>
      <c r="D21">
        <v>1000</v>
      </c>
      <c r="E21">
        <v>10000</v>
      </c>
      <c r="F21" t="s">
        <v>66</v>
      </c>
      <c r="G21">
        <v>10</v>
      </c>
      <c r="H21">
        <v>20</v>
      </c>
      <c r="I21" t="str">
        <f t="shared" si="0"/>
        <v>803024</v>
      </c>
    </row>
    <row r="22" spans="1:9" x14ac:dyDescent="0.25">
      <c r="A22" s="20">
        <v>802023</v>
      </c>
      <c r="B22" s="20" t="s">
        <v>70</v>
      </c>
      <c r="C22">
        <v>1</v>
      </c>
      <c r="D22">
        <v>10</v>
      </c>
      <c r="E22">
        <v>100</v>
      </c>
      <c r="F22" t="s">
        <v>64</v>
      </c>
      <c r="G22">
        <v>10</v>
      </c>
      <c r="H22">
        <v>20</v>
      </c>
      <c r="I22" t="str">
        <f t="shared" si="0"/>
        <v>803023</v>
      </c>
    </row>
    <row r="23" spans="1:9" x14ac:dyDescent="0.25">
      <c r="A23" s="20">
        <v>802023</v>
      </c>
      <c r="B23" s="20" t="s">
        <v>70</v>
      </c>
      <c r="C23">
        <v>2</v>
      </c>
      <c r="D23">
        <v>100</v>
      </c>
      <c r="E23">
        <v>1000</v>
      </c>
      <c r="F23" t="s">
        <v>65</v>
      </c>
      <c r="G23">
        <v>10</v>
      </c>
      <c r="H23">
        <v>20</v>
      </c>
      <c r="I23" t="str">
        <f t="shared" si="0"/>
        <v>803023</v>
      </c>
    </row>
    <row r="24" spans="1:9" x14ac:dyDescent="0.25">
      <c r="A24" s="20">
        <v>802023</v>
      </c>
      <c r="B24" s="20" t="s">
        <v>70</v>
      </c>
      <c r="C24">
        <v>3</v>
      </c>
      <c r="D24">
        <v>1000</v>
      </c>
      <c r="E24">
        <v>10000</v>
      </c>
      <c r="F24" t="s">
        <v>66</v>
      </c>
      <c r="G24">
        <v>10</v>
      </c>
      <c r="H24">
        <v>20</v>
      </c>
      <c r="I24" t="str">
        <f t="shared" si="0"/>
        <v>803023</v>
      </c>
    </row>
    <row r="25" spans="1:9" x14ac:dyDescent="0.25">
      <c r="A25" s="20">
        <v>802022</v>
      </c>
      <c r="B25" s="20" t="s">
        <v>68</v>
      </c>
      <c r="C25">
        <v>1</v>
      </c>
      <c r="D25">
        <v>10</v>
      </c>
      <c r="E25">
        <v>100</v>
      </c>
      <c r="F25" t="s">
        <v>64</v>
      </c>
      <c r="G25">
        <v>10</v>
      </c>
      <c r="H25">
        <v>20</v>
      </c>
      <c r="I25" t="str">
        <f t="shared" si="0"/>
        <v>803022</v>
      </c>
    </row>
    <row r="26" spans="1:9" x14ac:dyDescent="0.25">
      <c r="A26" s="20">
        <v>802022</v>
      </c>
      <c r="B26" s="20" t="s">
        <v>68</v>
      </c>
      <c r="C26">
        <v>2</v>
      </c>
      <c r="D26">
        <v>100</v>
      </c>
      <c r="E26">
        <v>1000</v>
      </c>
      <c r="F26" t="s">
        <v>65</v>
      </c>
      <c r="G26">
        <v>10</v>
      </c>
      <c r="H26">
        <v>20</v>
      </c>
      <c r="I26" t="str">
        <f t="shared" si="0"/>
        <v>803022</v>
      </c>
    </row>
    <row r="27" spans="1:9" x14ac:dyDescent="0.25">
      <c r="A27" s="20">
        <v>802022</v>
      </c>
      <c r="B27" s="20" t="s">
        <v>68</v>
      </c>
      <c r="C27">
        <v>3</v>
      </c>
      <c r="D27">
        <v>1000</v>
      </c>
      <c r="E27">
        <v>10000</v>
      </c>
      <c r="F27" t="s">
        <v>66</v>
      </c>
      <c r="G27">
        <v>10</v>
      </c>
      <c r="H27">
        <v>20</v>
      </c>
      <c r="I27" t="str">
        <f t="shared" si="0"/>
        <v>803022</v>
      </c>
    </row>
    <row r="28" spans="1:9" x14ac:dyDescent="0.25">
      <c r="A28" s="20">
        <v>802021</v>
      </c>
      <c r="B28" s="20" t="s">
        <v>71</v>
      </c>
      <c r="C28">
        <v>1</v>
      </c>
      <c r="D28">
        <v>10</v>
      </c>
      <c r="E28">
        <v>100</v>
      </c>
      <c r="F28" t="s">
        <v>64</v>
      </c>
      <c r="G28">
        <v>10</v>
      </c>
      <c r="H28">
        <v>20</v>
      </c>
      <c r="I28" t="str">
        <f t="shared" si="0"/>
        <v>803021</v>
      </c>
    </row>
    <row r="29" spans="1:9" x14ac:dyDescent="0.25">
      <c r="A29" s="20">
        <v>802021</v>
      </c>
      <c r="B29" s="20" t="s">
        <v>71</v>
      </c>
      <c r="C29">
        <v>2</v>
      </c>
      <c r="D29">
        <v>100</v>
      </c>
      <c r="E29">
        <v>1000</v>
      </c>
      <c r="F29" t="s">
        <v>65</v>
      </c>
      <c r="G29">
        <v>10</v>
      </c>
      <c r="H29">
        <v>20</v>
      </c>
      <c r="I29" t="str">
        <f t="shared" si="0"/>
        <v>803021</v>
      </c>
    </row>
    <row r="30" spans="1:9" x14ac:dyDescent="0.25">
      <c r="A30" s="20">
        <v>802021</v>
      </c>
      <c r="B30" s="20" t="s">
        <v>71</v>
      </c>
      <c r="C30">
        <v>3</v>
      </c>
      <c r="D30">
        <v>1000</v>
      </c>
      <c r="E30">
        <v>10000</v>
      </c>
      <c r="F30" t="s">
        <v>66</v>
      </c>
      <c r="G30">
        <v>10</v>
      </c>
      <c r="H30">
        <v>20</v>
      </c>
      <c r="I30" t="str">
        <f t="shared" si="0"/>
        <v>803021</v>
      </c>
    </row>
    <row r="31" spans="1:9" x14ac:dyDescent="0.25">
      <c r="A31" s="20">
        <v>802020</v>
      </c>
      <c r="B31" s="20" t="s">
        <v>72</v>
      </c>
      <c r="C31">
        <v>1</v>
      </c>
      <c r="D31">
        <v>10</v>
      </c>
      <c r="E31">
        <v>100</v>
      </c>
      <c r="F31" t="s">
        <v>64</v>
      </c>
      <c r="G31">
        <v>10</v>
      </c>
      <c r="H31">
        <v>20</v>
      </c>
      <c r="I31" t="str">
        <f t="shared" si="0"/>
        <v>803020</v>
      </c>
    </row>
    <row r="32" spans="1:9" x14ac:dyDescent="0.25">
      <c r="A32" s="20">
        <v>802020</v>
      </c>
      <c r="B32" s="20" t="s">
        <v>72</v>
      </c>
      <c r="C32">
        <v>2</v>
      </c>
      <c r="D32">
        <v>100</v>
      </c>
      <c r="E32">
        <v>1000</v>
      </c>
      <c r="F32" t="s">
        <v>65</v>
      </c>
      <c r="G32">
        <v>10</v>
      </c>
      <c r="H32">
        <v>20</v>
      </c>
      <c r="I32" t="str">
        <f t="shared" si="0"/>
        <v>803020</v>
      </c>
    </row>
    <row r="33" spans="1:9" x14ac:dyDescent="0.25">
      <c r="A33" s="20">
        <v>802020</v>
      </c>
      <c r="B33" s="20" t="s">
        <v>72</v>
      </c>
      <c r="C33">
        <v>3</v>
      </c>
      <c r="D33">
        <v>1000</v>
      </c>
      <c r="E33">
        <v>10000</v>
      </c>
      <c r="F33" t="s">
        <v>66</v>
      </c>
      <c r="G33">
        <v>10</v>
      </c>
      <c r="H33">
        <v>20</v>
      </c>
      <c r="I33" t="str">
        <f t="shared" si="0"/>
        <v>803020</v>
      </c>
    </row>
    <row r="34" spans="1:9" x14ac:dyDescent="0.25">
      <c r="A34" s="21">
        <v>150017</v>
      </c>
      <c r="B34" s="21">
        <v>150017</v>
      </c>
      <c r="C34">
        <v>1</v>
      </c>
      <c r="D34">
        <v>10</v>
      </c>
      <c r="E34">
        <v>100</v>
      </c>
      <c r="F34" t="s">
        <v>64</v>
      </c>
      <c r="G34">
        <v>10</v>
      </c>
      <c r="H34">
        <v>20</v>
      </c>
      <c r="I34">
        <f t="shared" si="0"/>
        <v>0</v>
      </c>
    </row>
    <row r="35" spans="1:9" x14ac:dyDescent="0.25">
      <c r="A35" s="21">
        <v>150017</v>
      </c>
      <c r="B35" s="21">
        <v>150017</v>
      </c>
      <c r="C35">
        <v>2</v>
      </c>
      <c r="D35">
        <v>100</v>
      </c>
      <c r="E35">
        <v>1000</v>
      </c>
      <c r="F35" t="s">
        <v>65</v>
      </c>
      <c r="G35">
        <v>10</v>
      </c>
      <c r="H35">
        <v>20</v>
      </c>
      <c r="I35">
        <f t="shared" si="0"/>
        <v>0</v>
      </c>
    </row>
    <row r="36" spans="1:9" x14ac:dyDescent="0.25">
      <c r="A36" s="21">
        <v>150017</v>
      </c>
      <c r="B36" s="21">
        <v>150017</v>
      </c>
      <c r="C36">
        <v>3</v>
      </c>
      <c r="D36">
        <v>1000</v>
      </c>
      <c r="E36">
        <v>10000</v>
      </c>
      <c r="F36" t="s">
        <v>66</v>
      </c>
      <c r="G36">
        <v>10</v>
      </c>
      <c r="H36">
        <v>20</v>
      </c>
      <c r="I36">
        <f t="shared" si="0"/>
        <v>0</v>
      </c>
    </row>
    <row r="37" spans="1:9" x14ac:dyDescent="0.25">
      <c r="A37" s="21">
        <v>140024</v>
      </c>
      <c r="B37" s="21">
        <v>140024</v>
      </c>
      <c r="C37">
        <v>1</v>
      </c>
      <c r="D37">
        <v>10</v>
      </c>
      <c r="E37">
        <v>100</v>
      </c>
      <c r="F37" t="s">
        <v>64</v>
      </c>
      <c r="G37">
        <v>10</v>
      </c>
      <c r="H37">
        <v>20</v>
      </c>
      <c r="I37">
        <f t="shared" si="0"/>
        <v>0</v>
      </c>
    </row>
    <row r="38" spans="1:9" x14ac:dyDescent="0.25">
      <c r="A38" s="21">
        <v>140024</v>
      </c>
      <c r="B38" s="21">
        <v>140024</v>
      </c>
      <c r="C38">
        <v>2</v>
      </c>
      <c r="D38">
        <v>100</v>
      </c>
      <c r="E38">
        <v>1000</v>
      </c>
      <c r="F38" t="s">
        <v>65</v>
      </c>
      <c r="G38">
        <v>10</v>
      </c>
      <c r="H38">
        <v>20</v>
      </c>
      <c r="I38">
        <f t="shared" si="0"/>
        <v>0</v>
      </c>
    </row>
    <row r="39" spans="1:9" x14ac:dyDescent="0.25">
      <c r="A39" s="21">
        <v>140024</v>
      </c>
      <c r="B39" s="21">
        <v>140024</v>
      </c>
      <c r="C39">
        <v>3</v>
      </c>
      <c r="D39">
        <v>1000</v>
      </c>
      <c r="E39">
        <v>10000</v>
      </c>
      <c r="F39" t="s">
        <v>66</v>
      </c>
      <c r="G39">
        <v>10</v>
      </c>
      <c r="H39">
        <v>20</v>
      </c>
      <c r="I39">
        <f t="shared" si="0"/>
        <v>0</v>
      </c>
    </row>
    <row r="40" spans="1:9" x14ac:dyDescent="0.25">
      <c r="A40" s="21">
        <v>130017</v>
      </c>
      <c r="B40" s="21">
        <v>130017</v>
      </c>
      <c r="C40">
        <v>1</v>
      </c>
      <c r="D40">
        <v>10</v>
      </c>
      <c r="E40">
        <v>100</v>
      </c>
      <c r="F40" t="s">
        <v>64</v>
      </c>
      <c r="G40">
        <v>10</v>
      </c>
      <c r="H40">
        <v>20</v>
      </c>
      <c r="I40">
        <f t="shared" si="0"/>
        <v>0</v>
      </c>
    </row>
    <row r="41" spans="1:9" x14ac:dyDescent="0.25">
      <c r="A41" s="21">
        <v>130017</v>
      </c>
      <c r="B41" s="21">
        <v>130017</v>
      </c>
      <c r="C41">
        <v>2</v>
      </c>
      <c r="D41">
        <v>100</v>
      </c>
      <c r="E41">
        <v>1000</v>
      </c>
      <c r="F41" t="s">
        <v>65</v>
      </c>
      <c r="G41">
        <v>10</v>
      </c>
      <c r="H41">
        <v>20</v>
      </c>
      <c r="I41">
        <f t="shared" si="0"/>
        <v>0</v>
      </c>
    </row>
    <row r="42" spans="1:9" x14ac:dyDescent="0.25">
      <c r="A42" s="21">
        <v>130017</v>
      </c>
      <c r="B42" s="21">
        <v>130017</v>
      </c>
      <c r="C42">
        <v>3</v>
      </c>
      <c r="D42">
        <v>1000</v>
      </c>
      <c r="E42">
        <v>10000</v>
      </c>
      <c r="F42" t="s">
        <v>66</v>
      </c>
      <c r="G42">
        <v>10</v>
      </c>
      <c r="H42">
        <v>20</v>
      </c>
      <c r="I42">
        <f t="shared" si="0"/>
        <v>0</v>
      </c>
    </row>
    <row r="43" spans="1:9" x14ac:dyDescent="0.25">
      <c r="A43" s="21">
        <v>120024</v>
      </c>
      <c r="B43" s="21">
        <v>120024</v>
      </c>
      <c r="C43">
        <v>1</v>
      </c>
      <c r="D43">
        <v>10</v>
      </c>
      <c r="E43">
        <v>100</v>
      </c>
      <c r="F43" t="s">
        <v>64</v>
      </c>
      <c r="G43">
        <v>10</v>
      </c>
      <c r="H43">
        <v>20</v>
      </c>
      <c r="I43">
        <f t="shared" si="0"/>
        <v>0</v>
      </c>
    </row>
    <row r="44" spans="1:9" x14ac:dyDescent="0.25">
      <c r="A44" s="21">
        <v>120024</v>
      </c>
      <c r="B44" s="21">
        <v>120024</v>
      </c>
      <c r="C44">
        <v>2</v>
      </c>
      <c r="D44">
        <v>100</v>
      </c>
      <c r="E44">
        <v>1000</v>
      </c>
      <c r="F44" t="s">
        <v>65</v>
      </c>
      <c r="G44">
        <v>10</v>
      </c>
      <c r="H44">
        <v>20</v>
      </c>
      <c r="I44">
        <f t="shared" si="0"/>
        <v>0</v>
      </c>
    </row>
    <row r="45" spans="1:9" x14ac:dyDescent="0.25">
      <c r="A45" s="21">
        <v>120024</v>
      </c>
      <c r="B45" s="21">
        <v>120024</v>
      </c>
      <c r="C45">
        <v>3</v>
      </c>
      <c r="D45">
        <v>1000</v>
      </c>
      <c r="E45">
        <v>10000</v>
      </c>
      <c r="F45" t="s">
        <v>66</v>
      </c>
      <c r="G45">
        <v>10</v>
      </c>
      <c r="H45">
        <v>20</v>
      </c>
      <c r="I45">
        <f t="shared" si="0"/>
        <v>0</v>
      </c>
    </row>
    <row r="46" spans="1:9" x14ac:dyDescent="0.25">
      <c r="A46" s="21">
        <v>120017</v>
      </c>
      <c r="B46" s="21">
        <v>120017</v>
      </c>
      <c r="C46">
        <v>1</v>
      </c>
      <c r="D46">
        <v>10</v>
      </c>
      <c r="E46">
        <v>100</v>
      </c>
      <c r="F46" t="s">
        <v>64</v>
      </c>
      <c r="G46">
        <v>10</v>
      </c>
      <c r="H46">
        <v>20</v>
      </c>
      <c r="I46">
        <f t="shared" si="0"/>
        <v>0</v>
      </c>
    </row>
    <row r="47" spans="1:9" x14ac:dyDescent="0.25">
      <c r="A47" s="21">
        <v>120017</v>
      </c>
      <c r="B47" s="21">
        <v>120017</v>
      </c>
      <c r="C47">
        <v>2</v>
      </c>
      <c r="D47">
        <v>100</v>
      </c>
      <c r="E47">
        <v>1000</v>
      </c>
      <c r="F47" t="s">
        <v>65</v>
      </c>
      <c r="G47">
        <v>10</v>
      </c>
      <c r="H47">
        <v>20</v>
      </c>
      <c r="I47">
        <f t="shared" si="0"/>
        <v>0</v>
      </c>
    </row>
    <row r="48" spans="1:9" x14ac:dyDescent="0.25">
      <c r="A48" s="21">
        <v>120017</v>
      </c>
      <c r="B48" s="21">
        <v>120017</v>
      </c>
      <c r="C48">
        <v>3</v>
      </c>
      <c r="D48">
        <v>1000</v>
      </c>
      <c r="E48">
        <v>10000</v>
      </c>
      <c r="F48" t="s">
        <v>66</v>
      </c>
      <c r="G48">
        <v>10</v>
      </c>
      <c r="H48">
        <v>20</v>
      </c>
      <c r="I48">
        <f t="shared" si="0"/>
        <v>0</v>
      </c>
    </row>
    <row r="49" spans="1:9" x14ac:dyDescent="0.25">
      <c r="A49" s="21">
        <v>110027</v>
      </c>
      <c r="B49" s="21">
        <v>110027</v>
      </c>
      <c r="C49">
        <v>1</v>
      </c>
      <c r="D49">
        <v>10</v>
      </c>
      <c r="E49">
        <v>100</v>
      </c>
      <c r="F49" t="s">
        <v>64</v>
      </c>
      <c r="G49">
        <v>10</v>
      </c>
      <c r="H49">
        <v>20</v>
      </c>
      <c r="I49">
        <f t="shared" si="0"/>
        <v>0</v>
      </c>
    </row>
    <row r="50" spans="1:9" x14ac:dyDescent="0.25">
      <c r="A50" s="21">
        <v>110027</v>
      </c>
      <c r="B50" s="21">
        <v>110027</v>
      </c>
      <c r="C50">
        <v>2</v>
      </c>
      <c r="D50">
        <v>100</v>
      </c>
      <c r="E50">
        <v>1000</v>
      </c>
      <c r="F50" t="s">
        <v>65</v>
      </c>
      <c r="G50">
        <v>10</v>
      </c>
      <c r="H50">
        <v>20</v>
      </c>
      <c r="I50">
        <f t="shared" si="0"/>
        <v>0</v>
      </c>
    </row>
    <row r="51" spans="1:9" x14ac:dyDescent="0.25">
      <c r="A51" s="21">
        <v>110027</v>
      </c>
      <c r="B51" s="21">
        <v>110027</v>
      </c>
      <c r="C51">
        <v>3</v>
      </c>
      <c r="D51">
        <v>1000</v>
      </c>
      <c r="E51">
        <v>10000</v>
      </c>
      <c r="F51" t="s">
        <v>66</v>
      </c>
      <c r="G51">
        <v>10</v>
      </c>
      <c r="H51">
        <v>20</v>
      </c>
      <c r="I51">
        <f t="shared" si="0"/>
        <v>0</v>
      </c>
    </row>
    <row r="52" spans="1:9" x14ac:dyDescent="0.25">
      <c r="A52" s="21">
        <v>110024</v>
      </c>
      <c r="B52" s="21">
        <v>110024</v>
      </c>
      <c r="C52">
        <v>1</v>
      </c>
      <c r="D52">
        <v>10</v>
      </c>
      <c r="E52">
        <v>100</v>
      </c>
      <c r="F52" t="s">
        <v>64</v>
      </c>
      <c r="G52">
        <v>10</v>
      </c>
      <c r="H52">
        <v>20</v>
      </c>
      <c r="I52">
        <f t="shared" si="0"/>
        <v>0</v>
      </c>
    </row>
    <row r="53" spans="1:9" x14ac:dyDescent="0.25">
      <c r="A53" s="21">
        <v>110024</v>
      </c>
      <c r="B53" s="21">
        <v>110024</v>
      </c>
      <c r="C53">
        <v>2</v>
      </c>
      <c r="D53">
        <v>100</v>
      </c>
      <c r="E53">
        <v>1000</v>
      </c>
      <c r="F53" t="s">
        <v>65</v>
      </c>
      <c r="G53">
        <v>10</v>
      </c>
      <c r="H53">
        <v>20</v>
      </c>
      <c r="I53">
        <f t="shared" si="0"/>
        <v>0</v>
      </c>
    </row>
    <row r="54" spans="1:9" x14ac:dyDescent="0.25">
      <c r="A54" s="21">
        <v>110024</v>
      </c>
      <c r="B54" s="21">
        <v>110024</v>
      </c>
      <c r="C54">
        <v>3</v>
      </c>
      <c r="D54">
        <v>1000</v>
      </c>
      <c r="E54">
        <v>10000</v>
      </c>
      <c r="F54" t="s">
        <v>66</v>
      </c>
      <c r="G54">
        <v>10</v>
      </c>
      <c r="H54">
        <v>20</v>
      </c>
      <c r="I54">
        <f t="shared" si="0"/>
        <v>0</v>
      </c>
    </row>
    <row r="55" spans="1:9" x14ac:dyDescent="0.25">
      <c r="A55" s="21">
        <v>110019</v>
      </c>
      <c r="B55" s="21">
        <v>110019</v>
      </c>
      <c r="C55">
        <v>1</v>
      </c>
      <c r="D55">
        <v>10</v>
      </c>
      <c r="E55">
        <v>100</v>
      </c>
      <c r="F55" t="s">
        <v>64</v>
      </c>
      <c r="G55">
        <v>10</v>
      </c>
      <c r="H55">
        <v>20</v>
      </c>
      <c r="I55">
        <f t="shared" si="0"/>
        <v>0</v>
      </c>
    </row>
    <row r="56" spans="1:9" x14ac:dyDescent="0.25">
      <c r="A56" s="21">
        <v>110019</v>
      </c>
      <c r="B56" s="21">
        <v>110019</v>
      </c>
      <c r="C56">
        <v>2</v>
      </c>
      <c r="D56">
        <v>100</v>
      </c>
      <c r="E56">
        <v>1000</v>
      </c>
      <c r="F56" t="s">
        <v>65</v>
      </c>
      <c r="G56">
        <v>10</v>
      </c>
      <c r="H56">
        <v>20</v>
      </c>
      <c r="I56">
        <f t="shared" si="0"/>
        <v>0</v>
      </c>
    </row>
    <row r="57" spans="1:9" x14ac:dyDescent="0.25">
      <c r="A57" s="21">
        <v>110019</v>
      </c>
      <c r="B57" s="21">
        <v>110019</v>
      </c>
      <c r="C57">
        <v>3</v>
      </c>
      <c r="D57">
        <v>1000</v>
      </c>
      <c r="E57">
        <v>10000</v>
      </c>
      <c r="F57" t="s">
        <v>66</v>
      </c>
      <c r="G57">
        <v>10</v>
      </c>
      <c r="H57">
        <v>20</v>
      </c>
      <c r="I57">
        <f t="shared" si="0"/>
        <v>0</v>
      </c>
    </row>
    <row r="58" spans="1:9" x14ac:dyDescent="0.25">
      <c r="A58" s="20">
        <v>100105</v>
      </c>
      <c r="B58" s="20">
        <v>100105</v>
      </c>
      <c r="C58">
        <v>1</v>
      </c>
      <c r="D58">
        <v>10</v>
      </c>
      <c r="E58">
        <v>100</v>
      </c>
      <c r="F58" t="s">
        <v>64</v>
      </c>
      <c r="G58">
        <v>10</v>
      </c>
      <c r="H58">
        <v>20</v>
      </c>
      <c r="I58">
        <f t="shared" si="0"/>
        <v>0</v>
      </c>
    </row>
    <row r="59" spans="1:9" x14ac:dyDescent="0.25">
      <c r="A59" s="20">
        <v>100105</v>
      </c>
      <c r="B59" s="20">
        <v>100105</v>
      </c>
      <c r="C59">
        <v>2</v>
      </c>
      <c r="D59">
        <v>100</v>
      </c>
      <c r="E59">
        <v>1000</v>
      </c>
      <c r="F59" t="s">
        <v>65</v>
      </c>
      <c r="G59">
        <v>10</v>
      </c>
      <c r="H59">
        <v>20</v>
      </c>
      <c r="I59">
        <f t="shared" si="0"/>
        <v>0</v>
      </c>
    </row>
    <row r="60" spans="1:9" x14ac:dyDescent="0.25">
      <c r="A60" s="20">
        <v>100105</v>
      </c>
      <c r="B60" s="20">
        <v>100105</v>
      </c>
      <c r="C60">
        <v>3</v>
      </c>
      <c r="D60">
        <v>1000</v>
      </c>
      <c r="E60">
        <v>10000</v>
      </c>
      <c r="F60" t="s">
        <v>66</v>
      </c>
      <c r="G60">
        <v>10</v>
      </c>
      <c r="H60">
        <v>20</v>
      </c>
      <c r="I60">
        <f t="shared" si="0"/>
        <v>0</v>
      </c>
    </row>
    <row r="61" spans="1:9" x14ac:dyDescent="0.25">
      <c r="A61" s="22">
        <v>100104</v>
      </c>
      <c r="B61" s="22">
        <v>100104</v>
      </c>
      <c r="C61">
        <v>1</v>
      </c>
      <c r="D61">
        <v>10</v>
      </c>
      <c r="E61">
        <v>100</v>
      </c>
      <c r="F61" t="s">
        <v>64</v>
      </c>
      <c r="G61">
        <v>10</v>
      </c>
      <c r="H61">
        <v>20</v>
      </c>
      <c r="I61">
        <f t="shared" si="0"/>
        <v>0</v>
      </c>
    </row>
    <row r="62" spans="1:9" x14ac:dyDescent="0.25">
      <c r="A62" s="22">
        <v>100104</v>
      </c>
      <c r="B62" s="22">
        <v>100104</v>
      </c>
      <c r="C62">
        <v>2</v>
      </c>
      <c r="D62">
        <v>100</v>
      </c>
      <c r="E62">
        <v>1000</v>
      </c>
      <c r="F62" t="s">
        <v>65</v>
      </c>
      <c r="G62">
        <v>10</v>
      </c>
      <c r="H62">
        <v>20</v>
      </c>
      <c r="I62">
        <f t="shared" si="0"/>
        <v>0</v>
      </c>
    </row>
    <row r="63" spans="1:9" x14ac:dyDescent="0.25">
      <c r="A63" s="22">
        <v>100104</v>
      </c>
      <c r="B63" s="22">
        <v>100104</v>
      </c>
      <c r="C63">
        <v>3</v>
      </c>
      <c r="D63">
        <v>1000</v>
      </c>
      <c r="E63">
        <v>10000</v>
      </c>
      <c r="F63" t="s">
        <v>66</v>
      </c>
      <c r="G63">
        <v>10</v>
      </c>
      <c r="H63">
        <v>20</v>
      </c>
      <c r="I63">
        <f t="shared" si="0"/>
        <v>0</v>
      </c>
    </row>
    <row r="64" spans="1:9" x14ac:dyDescent="0.25">
      <c r="A64" s="22">
        <v>100103</v>
      </c>
      <c r="B64" s="22">
        <v>100103</v>
      </c>
      <c r="C64">
        <v>1</v>
      </c>
      <c r="D64">
        <v>10</v>
      </c>
      <c r="E64">
        <v>100</v>
      </c>
      <c r="F64" t="s">
        <v>64</v>
      </c>
      <c r="G64">
        <v>10</v>
      </c>
      <c r="H64">
        <v>20</v>
      </c>
      <c r="I64">
        <f t="shared" si="0"/>
        <v>0</v>
      </c>
    </row>
    <row r="65" spans="1:9" x14ac:dyDescent="0.25">
      <c r="A65" s="22">
        <v>100103</v>
      </c>
      <c r="B65" s="22">
        <v>100103</v>
      </c>
      <c r="C65">
        <v>2</v>
      </c>
      <c r="D65">
        <v>100</v>
      </c>
      <c r="E65">
        <v>1000</v>
      </c>
      <c r="F65" t="s">
        <v>65</v>
      </c>
      <c r="G65">
        <v>10</v>
      </c>
      <c r="H65">
        <v>20</v>
      </c>
      <c r="I65">
        <f t="shared" si="0"/>
        <v>0</v>
      </c>
    </row>
    <row r="66" spans="1:9" x14ac:dyDescent="0.25">
      <c r="A66" s="22">
        <v>100103</v>
      </c>
      <c r="B66" s="22">
        <v>100103</v>
      </c>
      <c r="C66">
        <v>3</v>
      </c>
      <c r="D66">
        <v>1000</v>
      </c>
      <c r="E66">
        <v>10000</v>
      </c>
      <c r="F66" t="s">
        <v>66</v>
      </c>
      <c r="G66">
        <v>10</v>
      </c>
      <c r="H66">
        <v>20</v>
      </c>
      <c r="I66">
        <f t="shared" ref="I66:I92" si="1">IF(LEFT(A66,3)="802",REPLACE(A66,1,3,803),IF(LEFT(A66,3)="812",REPLACE(A66,1,3,803),IF(LEFT(A66,3)="902",REPLACE(A66,1,3,903),)))</f>
        <v>0</v>
      </c>
    </row>
    <row r="67" spans="1:9" x14ac:dyDescent="0.25">
      <c r="A67" s="22">
        <v>100102</v>
      </c>
      <c r="B67" s="22">
        <v>100102</v>
      </c>
      <c r="C67">
        <v>1</v>
      </c>
      <c r="D67">
        <v>10</v>
      </c>
      <c r="E67">
        <v>100</v>
      </c>
      <c r="F67" t="s">
        <v>64</v>
      </c>
      <c r="G67">
        <v>10</v>
      </c>
      <c r="H67">
        <v>20</v>
      </c>
      <c r="I67">
        <f t="shared" si="1"/>
        <v>0</v>
      </c>
    </row>
    <row r="68" spans="1:9" x14ac:dyDescent="0.25">
      <c r="A68" s="22">
        <v>100102</v>
      </c>
      <c r="B68" s="22">
        <v>100102</v>
      </c>
      <c r="C68">
        <v>2</v>
      </c>
      <c r="D68">
        <v>100</v>
      </c>
      <c r="E68">
        <v>1000</v>
      </c>
      <c r="F68" t="s">
        <v>65</v>
      </c>
      <c r="G68">
        <v>10</v>
      </c>
      <c r="H68">
        <v>20</v>
      </c>
      <c r="I68">
        <f t="shared" si="1"/>
        <v>0</v>
      </c>
    </row>
    <row r="69" spans="1:9" x14ac:dyDescent="0.25">
      <c r="A69" s="22">
        <v>100102</v>
      </c>
      <c r="B69" s="22">
        <v>100102</v>
      </c>
      <c r="C69">
        <v>3</v>
      </c>
      <c r="D69">
        <v>1000</v>
      </c>
      <c r="E69">
        <v>10000</v>
      </c>
      <c r="F69" t="s">
        <v>66</v>
      </c>
      <c r="G69">
        <v>10</v>
      </c>
      <c r="H69">
        <v>20</v>
      </c>
      <c r="I69">
        <f t="shared" si="1"/>
        <v>0</v>
      </c>
    </row>
    <row r="70" spans="1:9" x14ac:dyDescent="0.25">
      <c r="A70" s="22">
        <v>100101</v>
      </c>
      <c r="B70" s="22">
        <v>100101</v>
      </c>
      <c r="C70">
        <v>1</v>
      </c>
      <c r="D70">
        <v>10</v>
      </c>
      <c r="E70">
        <v>100</v>
      </c>
      <c r="F70" t="s">
        <v>64</v>
      </c>
      <c r="G70">
        <v>10</v>
      </c>
      <c r="H70">
        <v>20</v>
      </c>
      <c r="I70">
        <f t="shared" si="1"/>
        <v>0</v>
      </c>
    </row>
    <row r="71" spans="1:9" x14ac:dyDescent="0.25">
      <c r="A71" s="22">
        <v>100101</v>
      </c>
      <c r="B71" s="22">
        <v>100101</v>
      </c>
      <c r="C71">
        <v>2</v>
      </c>
      <c r="D71">
        <v>100</v>
      </c>
      <c r="E71">
        <v>1000</v>
      </c>
      <c r="F71" t="s">
        <v>65</v>
      </c>
      <c r="G71">
        <v>10</v>
      </c>
      <c r="H71">
        <v>20</v>
      </c>
      <c r="I71">
        <f t="shared" si="1"/>
        <v>0</v>
      </c>
    </row>
    <row r="72" spans="1:9" x14ac:dyDescent="0.25">
      <c r="A72" s="22">
        <v>100101</v>
      </c>
      <c r="B72" s="22">
        <v>100101</v>
      </c>
      <c r="C72">
        <v>3</v>
      </c>
      <c r="D72">
        <v>1000</v>
      </c>
      <c r="E72">
        <v>10000</v>
      </c>
      <c r="F72" t="s">
        <v>66</v>
      </c>
      <c r="G72">
        <v>10</v>
      </c>
      <c r="H72">
        <v>20</v>
      </c>
      <c r="I72">
        <f t="shared" si="1"/>
        <v>0</v>
      </c>
    </row>
    <row r="73" spans="1:9" x14ac:dyDescent="0.25">
      <c r="A73" s="26">
        <v>100100</v>
      </c>
      <c r="B73" s="26">
        <v>100100</v>
      </c>
      <c r="C73">
        <v>1</v>
      </c>
      <c r="D73">
        <v>10</v>
      </c>
      <c r="E73">
        <v>100</v>
      </c>
      <c r="F73" t="s">
        <v>64</v>
      </c>
      <c r="G73">
        <v>10</v>
      </c>
      <c r="H73">
        <v>20</v>
      </c>
      <c r="I73">
        <f t="shared" si="1"/>
        <v>0</v>
      </c>
    </row>
    <row r="74" spans="1:9" x14ac:dyDescent="0.25">
      <c r="A74" s="26">
        <v>100100</v>
      </c>
      <c r="B74" s="26">
        <v>100100</v>
      </c>
      <c r="C74">
        <v>2</v>
      </c>
      <c r="D74">
        <v>100</v>
      </c>
      <c r="E74">
        <v>1000</v>
      </c>
      <c r="F74" t="s">
        <v>65</v>
      </c>
      <c r="G74">
        <v>10</v>
      </c>
      <c r="H74">
        <v>20</v>
      </c>
      <c r="I74">
        <f t="shared" si="1"/>
        <v>0</v>
      </c>
    </row>
    <row r="75" spans="1:9" x14ac:dyDescent="0.25">
      <c r="A75" s="26">
        <v>100100</v>
      </c>
      <c r="B75" s="26">
        <v>100100</v>
      </c>
      <c r="C75">
        <v>3</v>
      </c>
      <c r="D75">
        <v>1000</v>
      </c>
      <c r="E75">
        <v>10000</v>
      </c>
      <c r="F75" t="s">
        <v>66</v>
      </c>
      <c r="G75">
        <v>10</v>
      </c>
      <c r="H75">
        <v>20</v>
      </c>
      <c r="I75">
        <f t="shared" si="1"/>
        <v>0</v>
      </c>
    </row>
    <row r="76" spans="1:9" x14ac:dyDescent="0.25">
      <c r="A76" s="26">
        <v>100098</v>
      </c>
      <c r="B76" s="26">
        <v>100098</v>
      </c>
      <c r="C76">
        <v>1</v>
      </c>
      <c r="D76">
        <v>10</v>
      </c>
      <c r="E76">
        <v>100</v>
      </c>
      <c r="F76" t="s">
        <v>64</v>
      </c>
      <c r="G76">
        <v>10</v>
      </c>
      <c r="H76">
        <v>20</v>
      </c>
      <c r="I76">
        <f t="shared" si="1"/>
        <v>0</v>
      </c>
    </row>
    <row r="77" spans="1:9" x14ac:dyDescent="0.25">
      <c r="A77" s="26">
        <v>100098</v>
      </c>
      <c r="B77" s="26">
        <v>100098</v>
      </c>
      <c r="C77">
        <v>2</v>
      </c>
      <c r="D77">
        <v>100</v>
      </c>
      <c r="E77">
        <v>1000</v>
      </c>
      <c r="F77" t="s">
        <v>65</v>
      </c>
      <c r="G77">
        <v>10</v>
      </c>
      <c r="H77">
        <v>20</v>
      </c>
      <c r="I77">
        <f t="shared" si="1"/>
        <v>0</v>
      </c>
    </row>
    <row r="78" spans="1:9" x14ac:dyDescent="0.25">
      <c r="A78" s="26">
        <v>100098</v>
      </c>
      <c r="B78" s="26">
        <v>100098</v>
      </c>
      <c r="C78">
        <v>3</v>
      </c>
      <c r="D78">
        <v>1000</v>
      </c>
      <c r="E78">
        <v>10000</v>
      </c>
      <c r="F78" t="s">
        <v>66</v>
      </c>
      <c r="G78">
        <v>10</v>
      </c>
      <c r="H78">
        <v>20</v>
      </c>
      <c r="I78">
        <f t="shared" si="1"/>
        <v>0</v>
      </c>
    </row>
    <row r="79" spans="1:9" x14ac:dyDescent="0.25">
      <c r="A79" s="20">
        <v>100075</v>
      </c>
      <c r="B79" s="20">
        <v>100075</v>
      </c>
      <c r="C79">
        <v>1</v>
      </c>
      <c r="D79">
        <v>10</v>
      </c>
      <c r="E79">
        <v>100</v>
      </c>
      <c r="F79" t="s">
        <v>64</v>
      </c>
      <c r="G79">
        <v>10</v>
      </c>
      <c r="H79">
        <v>20</v>
      </c>
      <c r="I79">
        <f t="shared" si="1"/>
        <v>0</v>
      </c>
    </row>
    <row r="80" spans="1:9" x14ac:dyDescent="0.25">
      <c r="A80" s="20">
        <v>100075</v>
      </c>
      <c r="B80" s="20">
        <v>100075</v>
      </c>
      <c r="C80">
        <v>2</v>
      </c>
      <c r="D80">
        <v>100</v>
      </c>
      <c r="E80">
        <v>1000</v>
      </c>
      <c r="F80" t="s">
        <v>65</v>
      </c>
      <c r="G80">
        <v>10</v>
      </c>
      <c r="H80">
        <v>20</v>
      </c>
      <c r="I80">
        <f t="shared" si="1"/>
        <v>0</v>
      </c>
    </row>
    <row r="81" spans="1:9" x14ac:dyDescent="0.25">
      <c r="A81" s="20">
        <v>100075</v>
      </c>
      <c r="B81" s="20">
        <v>100075</v>
      </c>
      <c r="C81">
        <v>3</v>
      </c>
      <c r="D81">
        <v>1000</v>
      </c>
      <c r="E81">
        <v>10000</v>
      </c>
      <c r="F81" t="s">
        <v>66</v>
      </c>
      <c r="G81">
        <v>10</v>
      </c>
      <c r="H81">
        <v>20</v>
      </c>
      <c r="I81">
        <f t="shared" si="1"/>
        <v>0</v>
      </c>
    </row>
    <row r="82" spans="1:9" x14ac:dyDescent="0.25">
      <c r="A82" s="26">
        <v>100041</v>
      </c>
      <c r="B82" s="26">
        <v>100041</v>
      </c>
      <c r="C82">
        <v>1</v>
      </c>
      <c r="D82">
        <v>10</v>
      </c>
      <c r="E82">
        <v>100</v>
      </c>
      <c r="F82" t="s">
        <v>64</v>
      </c>
      <c r="G82">
        <v>10</v>
      </c>
      <c r="H82">
        <v>20</v>
      </c>
      <c r="I82">
        <f t="shared" si="1"/>
        <v>0</v>
      </c>
    </row>
    <row r="83" spans="1:9" x14ac:dyDescent="0.25">
      <c r="A83" s="26">
        <v>100041</v>
      </c>
      <c r="B83" s="26">
        <v>100041</v>
      </c>
      <c r="C83">
        <v>2</v>
      </c>
      <c r="D83">
        <v>100</v>
      </c>
      <c r="E83">
        <v>1000</v>
      </c>
      <c r="F83" t="s">
        <v>65</v>
      </c>
      <c r="G83">
        <v>10</v>
      </c>
      <c r="H83">
        <v>20</v>
      </c>
      <c r="I83">
        <f t="shared" si="1"/>
        <v>0</v>
      </c>
    </row>
    <row r="84" spans="1:9" x14ac:dyDescent="0.25">
      <c r="A84" s="26">
        <v>100041</v>
      </c>
      <c r="B84" s="26">
        <v>100041</v>
      </c>
      <c r="C84">
        <v>3</v>
      </c>
      <c r="D84">
        <v>1000</v>
      </c>
      <c r="E84">
        <v>10000</v>
      </c>
      <c r="F84" t="s">
        <v>66</v>
      </c>
      <c r="G84">
        <v>10</v>
      </c>
      <c r="H84">
        <v>20</v>
      </c>
      <c r="I84">
        <f t="shared" si="1"/>
        <v>0</v>
      </c>
    </row>
    <row r="85" spans="1:9" x14ac:dyDescent="0.25">
      <c r="A85" s="23">
        <v>100007</v>
      </c>
      <c r="B85" s="23">
        <v>100007</v>
      </c>
      <c r="C85">
        <v>1</v>
      </c>
      <c r="D85">
        <v>10</v>
      </c>
      <c r="E85">
        <v>100</v>
      </c>
      <c r="F85" t="s">
        <v>64</v>
      </c>
      <c r="G85">
        <v>10</v>
      </c>
      <c r="H85">
        <v>20</v>
      </c>
      <c r="I85">
        <f t="shared" si="1"/>
        <v>0</v>
      </c>
    </row>
    <row r="86" spans="1:9" x14ac:dyDescent="0.25">
      <c r="A86" s="23">
        <v>100007</v>
      </c>
      <c r="B86" s="23">
        <v>100007</v>
      </c>
      <c r="C86">
        <v>2</v>
      </c>
      <c r="D86">
        <v>100</v>
      </c>
      <c r="E86">
        <v>1000</v>
      </c>
      <c r="F86" t="s">
        <v>65</v>
      </c>
      <c r="G86">
        <v>10</v>
      </c>
      <c r="H86">
        <v>20</v>
      </c>
      <c r="I86">
        <f t="shared" si="1"/>
        <v>0</v>
      </c>
    </row>
    <row r="87" spans="1:9" x14ac:dyDescent="0.25">
      <c r="A87" s="23">
        <v>100007</v>
      </c>
      <c r="B87" s="23">
        <v>100007</v>
      </c>
      <c r="C87">
        <v>3</v>
      </c>
      <c r="D87">
        <v>1000</v>
      </c>
      <c r="E87">
        <v>10000</v>
      </c>
      <c r="F87" t="s">
        <v>66</v>
      </c>
      <c r="G87">
        <v>10</v>
      </c>
      <c r="H87">
        <v>20</v>
      </c>
      <c r="I87">
        <f t="shared" si="1"/>
        <v>0</v>
      </c>
    </row>
    <row r="88" spans="1:9" x14ac:dyDescent="0.25">
      <c r="A88" s="26">
        <v>100005</v>
      </c>
      <c r="B88" s="26">
        <v>100005</v>
      </c>
      <c r="C88">
        <v>1</v>
      </c>
      <c r="D88">
        <v>10</v>
      </c>
      <c r="E88">
        <v>100</v>
      </c>
      <c r="F88" t="s">
        <v>64</v>
      </c>
      <c r="G88">
        <v>10</v>
      </c>
      <c r="H88">
        <v>20</v>
      </c>
      <c r="I88">
        <f t="shared" si="1"/>
        <v>0</v>
      </c>
    </row>
    <row r="89" spans="1:9" x14ac:dyDescent="0.25">
      <c r="A89" s="26">
        <v>100005</v>
      </c>
      <c r="B89" s="26">
        <v>100005</v>
      </c>
      <c r="C89">
        <v>2</v>
      </c>
      <c r="D89">
        <v>100</v>
      </c>
      <c r="E89">
        <v>1000</v>
      </c>
      <c r="F89" t="s">
        <v>65</v>
      </c>
      <c r="G89">
        <v>10</v>
      </c>
      <c r="H89">
        <v>20</v>
      </c>
      <c r="I89">
        <f t="shared" si="1"/>
        <v>0</v>
      </c>
    </row>
    <row r="90" spans="1:9" x14ac:dyDescent="0.25">
      <c r="A90" s="26">
        <v>100005</v>
      </c>
      <c r="B90" s="26">
        <v>100005</v>
      </c>
      <c r="C90">
        <v>3</v>
      </c>
      <c r="D90">
        <v>1000</v>
      </c>
      <c r="E90">
        <v>10000</v>
      </c>
      <c r="F90" t="s">
        <v>66</v>
      </c>
      <c r="G90">
        <v>10</v>
      </c>
      <c r="H90">
        <v>20</v>
      </c>
      <c r="I90">
        <f t="shared" si="1"/>
        <v>0</v>
      </c>
    </row>
    <row r="91" spans="1:9" x14ac:dyDescent="0.25">
      <c r="A91" s="24">
        <v>902011</v>
      </c>
      <c r="B91" s="24" t="s">
        <v>73</v>
      </c>
      <c r="C91">
        <v>1</v>
      </c>
      <c r="D91">
        <v>10</v>
      </c>
      <c r="E91">
        <v>100</v>
      </c>
      <c r="F91" t="s">
        <v>64</v>
      </c>
      <c r="G91">
        <v>10</v>
      </c>
      <c r="H91">
        <v>20</v>
      </c>
      <c r="I91" t="str">
        <f t="shared" si="1"/>
        <v>903011</v>
      </c>
    </row>
    <row r="92" spans="1:9" x14ac:dyDescent="0.25">
      <c r="A92" s="24">
        <v>902011</v>
      </c>
      <c r="B92" s="24" t="s">
        <v>73</v>
      </c>
      <c r="C92">
        <v>2</v>
      </c>
      <c r="D92">
        <v>100</v>
      </c>
      <c r="E92">
        <v>1000</v>
      </c>
      <c r="F92" t="s">
        <v>65</v>
      </c>
      <c r="G92">
        <v>10</v>
      </c>
      <c r="H92">
        <v>20</v>
      </c>
      <c r="I92" t="str">
        <f t="shared" si="1"/>
        <v>903011</v>
      </c>
    </row>
    <row r="93" spans="1:9" x14ac:dyDescent="0.25">
      <c r="A93" s="24">
        <v>902011</v>
      </c>
      <c r="B93" s="24" t="s">
        <v>73</v>
      </c>
      <c r="C93">
        <v>3</v>
      </c>
      <c r="D93">
        <v>1000</v>
      </c>
      <c r="E93">
        <v>10000</v>
      </c>
      <c r="F93" t="s">
        <v>66</v>
      </c>
      <c r="G93">
        <v>10</v>
      </c>
      <c r="H93">
        <v>20</v>
      </c>
      <c r="I93" t="str">
        <f>IF(LEFT(A93,3)="802",REPLACE(A93,1,3,803),IF(LEFT(A93,3)="812",REPLACE(A93,1,3,803),IF(LEFT(A93,3)="902",REPLACE(A93,1,3,903),)))</f>
        <v>903011</v>
      </c>
    </row>
    <row r="94" spans="1:9" x14ac:dyDescent="0.25">
      <c r="A94" s="24">
        <v>902012</v>
      </c>
      <c r="B94" s="24" t="s">
        <v>74</v>
      </c>
      <c r="C94">
        <v>1</v>
      </c>
      <c r="D94">
        <v>10</v>
      </c>
      <c r="E94">
        <v>100</v>
      </c>
      <c r="F94" t="s">
        <v>64</v>
      </c>
      <c r="G94">
        <v>10</v>
      </c>
      <c r="H94">
        <v>20</v>
      </c>
      <c r="I94" t="str">
        <f t="shared" ref="I94:I117" si="2">IF(LEFT(A94,3)="802",REPLACE(A94,1,3,803),IF(LEFT(A94,3)="812",REPLACE(A94,1,3,803),IF(LEFT(A94,3)="902",REPLACE(A94,1,3,903),)))</f>
        <v>903012</v>
      </c>
    </row>
    <row r="95" spans="1:9" x14ac:dyDescent="0.25">
      <c r="A95" s="24">
        <v>902012</v>
      </c>
      <c r="B95" s="24" t="s">
        <v>74</v>
      </c>
      <c r="C95">
        <v>2</v>
      </c>
      <c r="D95">
        <v>100</v>
      </c>
      <c r="E95">
        <v>1000</v>
      </c>
      <c r="F95" t="s">
        <v>65</v>
      </c>
      <c r="G95">
        <v>10</v>
      </c>
      <c r="H95">
        <v>20</v>
      </c>
      <c r="I95" t="str">
        <f t="shared" si="2"/>
        <v>903012</v>
      </c>
    </row>
    <row r="96" spans="1:9" x14ac:dyDescent="0.25">
      <c r="A96" s="24">
        <v>902012</v>
      </c>
      <c r="B96" s="24" t="s">
        <v>74</v>
      </c>
      <c r="C96">
        <v>3</v>
      </c>
      <c r="D96">
        <v>1000</v>
      </c>
      <c r="E96">
        <v>10000</v>
      </c>
      <c r="F96" t="s">
        <v>66</v>
      </c>
      <c r="G96">
        <v>10</v>
      </c>
      <c r="H96">
        <v>20</v>
      </c>
      <c r="I96" t="str">
        <f t="shared" si="2"/>
        <v>903012</v>
      </c>
    </row>
    <row r="97" spans="1:9" x14ac:dyDescent="0.25">
      <c r="A97" s="24">
        <v>902013</v>
      </c>
      <c r="B97" s="24" t="s">
        <v>75</v>
      </c>
      <c r="C97">
        <v>1</v>
      </c>
      <c r="D97">
        <v>10</v>
      </c>
      <c r="E97">
        <v>100</v>
      </c>
      <c r="F97" t="s">
        <v>64</v>
      </c>
      <c r="G97">
        <v>10</v>
      </c>
      <c r="H97">
        <v>20</v>
      </c>
      <c r="I97" t="str">
        <f t="shared" si="2"/>
        <v>903013</v>
      </c>
    </row>
    <row r="98" spans="1:9" x14ac:dyDescent="0.25">
      <c r="A98" s="24">
        <v>902013</v>
      </c>
      <c r="B98" s="24" t="s">
        <v>75</v>
      </c>
      <c r="C98">
        <v>2</v>
      </c>
      <c r="D98">
        <v>100</v>
      </c>
      <c r="E98">
        <v>1000</v>
      </c>
      <c r="F98" t="s">
        <v>65</v>
      </c>
      <c r="G98">
        <v>10</v>
      </c>
      <c r="H98">
        <v>20</v>
      </c>
      <c r="I98" t="str">
        <f t="shared" si="2"/>
        <v>903013</v>
      </c>
    </row>
    <row r="99" spans="1:9" x14ac:dyDescent="0.25">
      <c r="A99" s="24">
        <v>902013</v>
      </c>
      <c r="B99" s="24" t="s">
        <v>75</v>
      </c>
      <c r="C99">
        <v>3</v>
      </c>
      <c r="D99">
        <v>1000</v>
      </c>
      <c r="E99">
        <v>10000</v>
      </c>
      <c r="F99" t="s">
        <v>66</v>
      </c>
      <c r="G99">
        <v>10</v>
      </c>
      <c r="H99">
        <v>20</v>
      </c>
      <c r="I99" t="str">
        <f t="shared" si="2"/>
        <v>903013</v>
      </c>
    </row>
    <row r="100" spans="1:9" x14ac:dyDescent="0.25">
      <c r="A100" s="24">
        <v>902014</v>
      </c>
      <c r="B100" s="24" t="s">
        <v>76</v>
      </c>
      <c r="C100">
        <v>1</v>
      </c>
      <c r="D100">
        <v>10</v>
      </c>
      <c r="E100">
        <v>100</v>
      </c>
      <c r="F100" t="s">
        <v>64</v>
      </c>
      <c r="G100">
        <v>10</v>
      </c>
      <c r="H100">
        <v>20</v>
      </c>
      <c r="I100" t="str">
        <f t="shared" si="2"/>
        <v>903014</v>
      </c>
    </row>
    <row r="101" spans="1:9" x14ac:dyDescent="0.25">
      <c r="A101" s="24">
        <v>902014</v>
      </c>
      <c r="B101" s="24" t="s">
        <v>76</v>
      </c>
      <c r="C101">
        <v>2</v>
      </c>
      <c r="D101">
        <v>100</v>
      </c>
      <c r="E101">
        <v>1000</v>
      </c>
      <c r="F101" t="s">
        <v>65</v>
      </c>
      <c r="G101">
        <v>10</v>
      </c>
      <c r="H101">
        <v>20</v>
      </c>
      <c r="I101" t="str">
        <f t="shared" si="2"/>
        <v>903014</v>
      </c>
    </row>
    <row r="102" spans="1:9" x14ac:dyDescent="0.25">
      <c r="A102" s="24">
        <v>902014</v>
      </c>
      <c r="B102" s="24" t="s">
        <v>76</v>
      </c>
      <c r="C102">
        <v>3</v>
      </c>
      <c r="D102">
        <v>1000</v>
      </c>
      <c r="E102">
        <v>10000</v>
      </c>
      <c r="F102" t="s">
        <v>66</v>
      </c>
      <c r="G102">
        <v>10</v>
      </c>
      <c r="H102">
        <v>20</v>
      </c>
      <c r="I102" t="str">
        <f t="shared" si="2"/>
        <v>903014</v>
      </c>
    </row>
    <row r="103" spans="1:9" x14ac:dyDescent="0.25">
      <c r="A103" s="24">
        <v>902015</v>
      </c>
      <c r="B103" s="24" t="s">
        <v>77</v>
      </c>
      <c r="C103">
        <v>1</v>
      </c>
      <c r="D103">
        <v>10</v>
      </c>
      <c r="E103">
        <v>100</v>
      </c>
      <c r="F103" t="s">
        <v>64</v>
      </c>
      <c r="G103">
        <v>10</v>
      </c>
      <c r="H103">
        <v>20</v>
      </c>
      <c r="I103" t="str">
        <f t="shared" si="2"/>
        <v>903015</v>
      </c>
    </row>
    <row r="104" spans="1:9" x14ac:dyDescent="0.25">
      <c r="A104" s="24">
        <v>902015</v>
      </c>
      <c r="B104" s="24" t="s">
        <v>77</v>
      </c>
      <c r="C104">
        <v>2</v>
      </c>
      <c r="D104">
        <v>100</v>
      </c>
      <c r="E104">
        <v>1000</v>
      </c>
      <c r="F104" t="s">
        <v>65</v>
      </c>
      <c r="G104">
        <v>10</v>
      </c>
      <c r="H104">
        <v>20</v>
      </c>
      <c r="I104" t="str">
        <f t="shared" si="2"/>
        <v>903015</v>
      </c>
    </row>
    <row r="105" spans="1:9" x14ac:dyDescent="0.25">
      <c r="A105" s="24">
        <v>902015</v>
      </c>
      <c r="B105" s="24" t="s">
        <v>77</v>
      </c>
      <c r="C105">
        <v>3</v>
      </c>
      <c r="D105">
        <v>1000</v>
      </c>
      <c r="E105">
        <v>10000</v>
      </c>
      <c r="F105" t="s">
        <v>66</v>
      </c>
      <c r="G105">
        <v>10</v>
      </c>
      <c r="H105">
        <v>20</v>
      </c>
      <c r="I105" t="str">
        <f t="shared" si="2"/>
        <v>903015</v>
      </c>
    </row>
    <row r="106" spans="1:9" x14ac:dyDescent="0.25">
      <c r="A106" s="24">
        <v>902017</v>
      </c>
      <c r="B106" s="24" t="s">
        <v>78</v>
      </c>
      <c r="C106">
        <v>1</v>
      </c>
      <c r="D106">
        <v>10</v>
      </c>
      <c r="E106">
        <v>100</v>
      </c>
      <c r="F106" t="s">
        <v>64</v>
      </c>
      <c r="G106">
        <v>10</v>
      </c>
      <c r="H106">
        <v>20</v>
      </c>
      <c r="I106" t="str">
        <f t="shared" si="2"/>
        <v>903017</v>
      </c>
    </row>
    <row r="107" spans="1:9" x14ac:dyDescent="0.25">
      <c r="A107" s="24">
        <v>902017</v>
      </c>
      <c r="B107" s="24" t="s">
        <v>78</v>
      </c>
      <c r="C107">
        <v>2</v>
      </c>
      <c r="D107">
        <v>100</v>
      </c>
      <c r="E107">
        <v>1000</v>
      </c>
      <c r="F107" t="s">
        <v>65</v>
      </c>
      <c r="G107">
        <v>10</v>
      </c>
      <c r="H107">
        <v>20</v>
      </c>
      <c r="I107" t="str">
        <f t="shared" si="2"/>
        <v>903017</v>
      </c>
    </row>
    <row r="108" spans="1:9" x14ac:dyDescent="0.25">
      <c r="A108" s="24">
        <v>902017</v>
      </c>
      <c r="B108" s="24" t="s">
        <v>78</v>
      </c>
      <c r="C108">
        <v>3</v>
      </c>
      <c r="D108">
        <v>1000</v>
      </c>
      <c r="E108">
        <v>10000</v>
      </c>
      <c r="F108" t="s">
        <v>66</v>
      </c>
      <c r="G108">
        <v>10</v>
      </c>
      <c r="H108">
        <v>20</v>
      </c>
      <c r="I108" t="str">
        <f t="shared" si="2"/>
        <v>903017</v>
      </c>
    </row>
    <row r="109" spans="1:9" x14ac:dyDescent="0.25">
      <c r="A109" s="24">
        <v>902018</v>
      </c>
      <c r="B109" s="24" t="s">
        <v>79</v>
      </c>
      <c r="C109">
        <v>1</v>
      </c>
      <c r="D109">
        <v>10</v>
      </c>
      <c r="E109">
        <v>100</v>
      </c>
      <c r="F109" t="s">
        <v>64</v>
      </c>
      <c r="G109">
        <v>10</v>
      </c>
      <c r="H109">
        <v>20</v>
      </c>
      <c r="I109" t="str">
        <f t="shared" si="2"/>
        <v>903018</v>
      </c>
    </row>
    <row r="110" spans="1:9" x14ac:dyDescent="0.25">
      <c r="A110" s="24">
        <v>902018</v>
      </c>
      <c r="B110" s="24" t="s">
        <v>79</v>
      </c>
      <c r="C110">
        <v>2</v>
      </c>
      <c r="D110">
        <v>100</v>
      </c>
      <c r="E110">
        <v>1000</v>
      </c>
      <c r="F110" t="s">
        <v>65</v>
      </c>
      <c r="G110">
        <v>10</v>
      </c>
      <c r="H110">
        <v>20</v>
      </c>
      <c r="I110" t="str">
        <f t="shared" si="2"/>
        <v>903018</v>
      </c>
    </row>
    <row r="111" spans="1:9" x14ac:dyDescent="0.25">
      <c r="A111" s="24">
        <v>902018</v>
      </c>
      <c r="B111" s="24" t="s">
        <v>79</v>
      </c>
      <c r="C111">
        <v>3</v>
      </c>
      <c r="D111">
        <v>1000</v>
      </c>
      <c r="E111">
        <v>10000</v>
      </c>
      <c r="F111" t="s">
        <v>66</v>
      </c>
      <c r="G111">
        <v>10</v>
      </c>
      <c r="H111">
        <v>20</v>
      </c>
      <c r="I111" t="str">
        <f t="shared" si="2"/>
        <v>903018</v>
      </c>
    </row>
    <row r="112" spans="1:9" x14ac:dyDescent="0.25">
      <c r="A112" s="24">
        <v>902019</v>
      </c>
      <c r="B112" s="24" t="s">
        <v>80</v>
      </c>
      <c r="C112">
        <v>1</v>
      </c>
      <c r="D112">
        <v>10</v>
      </c>
      <c r="E112">
        <v>100</v>
      </c>
      <c r="F112" t="s">
        <v>64</v>
      </c>
      <c r="G112">
        <v>10</v>
      </c>
      <c r="H112">
        <v>20</v>
      </c>
      <c r="I112" t="str">
        <f t="shared" si="2"/>
        <v>903019</v>
      </c>
    </row>
    <row r="113" spans="1:9" x14ac:dyDescent="0.25">
      <c r="A113" s="24">
        <v>902019</v>
      </c>
      <c r="B113" s="24" t="s">
        <v>80</v>
      </c>
      <c r="C113">
        <v>2</v>
      </c>
      <c r="D113">
        <v>100</v>
      </c>
      <c r="E113">
        <v>1000</v>
      </c>
      <c r="F113" t="s">
        <v>65</v>
      </c>
      <c r="G113">
        <v>10</v>
      </c>
      <c r="H113">
        <v>20</v>
      </c>
      <c r="I113" t="str">
        <f t="shared" si="2"/>
        <v>903019</v>
      </c>
    </row>
    <row r="114" spans="1:9" x14ac:dyDescent="0.25">
      <c r="A114" s="24">
        <v>902019</v>
      </c>
      <c r="B114" s="24" t="s">
        <v>80</v>
      </c>
      <c r="C114">
        <v>3</v>
      </c>
      <c r="D114">
        <v>1000</v>
      </c>
      <c r="E114">
        <v>10000</v>
      </c>
      <c r="F114" t="s">
        <v>66</v>
      </c>
      <c r="G114">
        <v>10</v>
      </c>
      <c r="H114">
        <v>20</v>
      </c>
      <c r="I114" t="str">
        <f t="shared" si="2"/>
        <v>903019</v>
      </c>
    </row>
    <row r="115" spans="1:9" x14ac:dyDescent="0.25">
      <c r="A115" s="25">
        <v>902080</v>
      </c>
      <c r="B115" s="25" t="s">
        <v>81</v>
      </c>
      <c r="C115">
        <v>1</v>
      </c>
      <c r="D115">
        <v>10</v>
      </c>
      <c r="E115">
        <v>100</v>
      </c>
      <c r="F115" t="s">
        <v>64</v>
      </c>
      <c r="G115">
        <v>10</v>
      </c>
      <c r="H115">
        <v>20</v>
      </c>
      <c r="I115" t="str">
        <f t="shared" si="2"/>
        <v>903080</v>
      </c>
    </row>
    <row r="116" spans="1:9" x14ac:dyDescent="0.25">
      <c r="A116" s="25">
        <v>902080</v>
      </c>
      <c r="B116" s="25" t="s">
        <v>81</v>
      </c>
      <c r="C116">
        <v>2</v>
      </c>
      <c r="D116">
        <v>100</v>
      </c>
      <c r="E116">
        <v>1000</v>
      </c>
      <c r="F116" t="s">
        <v>65</v>
      </c>
      <c r="G116">
        <v>10</v>
      </c>
      <c r="H116">
        <v>20</v>
      </c>
      <c r="I116" t="str">
        <f t="shared" si="2"/>
        <v>903080</v>
      </c>
    </row>
    <row r="117" spans="1:9" x14ac:dyDescent="0.25">
      <c r="A117" s="25">
        <v>902080</v>
      </c>
      <c r="B117" s="25" t="s">
        <v>81</v>
      </c>
      <c r="C117">
        <v>3</v>
      </c>
      <c r="D117">
        <v>1000</v>
      </c>
      <c r="E117">
        <v>10000</v>
      </c>
      <c r="F117" t="s">
        <v>66</v>
      </c>
      <c r="G117">
        <v>10</v>
      </c>
      <c r="H117">
        <v>20</v>
      </c>
      <c r="I117" t="str">
        <f t="shared" si="2"/>
        <v>903080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37" workbookViewId="0">
      <selection activeCell="D5" sqref="A1:J40"/>
    </sheetView>
  </sheetViews>
  <sheetFormatPr defaultRowHeight="15" x14ac:dyDescent="0.25"/>
  <cols>
    <col min="6" max="6" width="23.28515625" customWidth="1"/>
    <col min="8" max="8" width="21.7109375" customWidth="1"/>
  </cols>
  <sheetData>
    <row r="1" spans="1:10" x14ac:dyDescent="0.25">
      <c r="A1" s="20" t="s">
        <v>13</v>
      </c>
      <c r="B1" s="13" t="s">
        <v>53</v>
      </c>
      <c r="F1" s="19" t="str">
        <f>IF(LEFT(A1,3)="100","raw",IF(LEFT(A1,3)="802","intermediate_product",IF(LEFT(A1,3)="902","product",IF(LEFT(A1,3)="812","intermediate_product",IF(LEFT(A1,3)="811","intermediate_product",IF(LEFT(A1,3)="150","raw","raw"))))))</f>
        <v>raw</v>
      </c>
      <c r="G1" s="19" t="str">
        <f>IF(LEFT(A1,3)="100","100",IF(LEFT(A1,3)="802",803,IF(LEFT(A1,3)="902",903,IF(LEFT(A1,3)="812",803,IF(LEFT(A1,3)="811",803,)))))</f>
        <v>100</v>
      </c>
      <c r="H1" t="str">
        <f>IF(F1="intermediate_product","Bandung makuta wip",IF(F1="product","Bandung Makuta Fig",IF(F1="raw","")))</f>
        <v/>
      </c>
      <c r="I1" t="str">
        <f>IF(F1="intermediate_product","Work in process",IF(F1="product","Finishing good",IF(F1="raw","Raw Material")))</f>
        <v>Raw Material</v>
      </c>
      <c r="J1" t="str">
        <f>IF(F1="intermediate_product","10",IF(F1="product","10",IF(F1="raw","")))</f>
        <v/>
      </c>
    </row>
    <row r="2" spans="1:10" x14ac:dyDescent="0.25">
      <c r="A2" s="20" t="s">
        <v>10</v>
      </c>
      <c r="B2" s="5" t="s">
        <v>24</v>
      </c>
      <c r="C2">
        <v>1768.8235294117646</v>
      </c>
      <c r="D2">
        <v>10</v>
      </c>
      <c r="E2" s="9" t="s">
        <v>61</v>
      </c>
      <c r="F2" s="19" t="str">
        <f t="shared" ref="F2:F40" si="0">IF(LEFT(A2,3)="100","raw",IF(LEFT(A2,3)="802","intermediate_product",IF(LEFT(A2,3)="902","product",IF(LEFT(A2,3)="812","intermediate_product",IF(LEFT(A2,3)="811","intermediate_product",IF(LEFT(A2,3)="150","raw","raw"))))))</f>
        <v>raw</v>
      </c>
      <c r="G2" s="19" t="str">
        <f t="shared" ref="G2:G12" si="1">IF(LEFT(A2,3)="100","100",IF(LEFT(A2,3)="802",803,IF(LEFT(A2,3)="902",903,IF(LEFT(A2,3)="812",803,IF(LEFT(A2,3)="811",803,)))))</f>
        <v>100</v>
      </c>
      <c r="H2" t="str">
        <f t="shared" ref="H2:H40" si="2">IF(F2="intermediate_product","Bandung makuta wip",IF(F2="product","Bandung Makuta Fig",IF(F2="raw","")))</f>
        <v/>
      </c>
      <c r="I2" t="str">
        <f t="shared" ref="I2:I40" si="3">IF(F2="intermediate_product","Work in process",IF(F2="product","Finishing good",IF(F2="raw","Raw Material")))</f>
        <v>Raw Material</v>
      </c>
      <c r="J2" t="str">
        <f t="shared" ref="J2:J31" si="4">IF(F2="intermediate_product","10",IF(F2="product","10",IF(F2="raw","")))</f>
        <v/>
      </c>
    </row>
    <row r="3" spans="1:10" x14ac:dyDescent="0.25">
      <c r="A3" s="20" t="s">
        <v>10</v>
      </c>
      <c r="B3" s="5" t="s">
        <v>24</v>
      </c>
      <c r="C3">
        <v>840.90089999999987</v>
      </c>
      <c r="D3">
        <v>10</v>
      </c>
      <c r="E3" s="13" t="s">
        <v>61</v>
      </c>
      <c r="F3" s="19" t="str">
        <f t="shared" si="0"/>
        <v>raw</v>
      </c>
      <c r="G3" s="19" t="str">
        <f t="shared" si="1"/>
        <v>100</v>
      </c>
      <c r="H3" t="str">
        <f t="shared" si="2"/>
        <v/>
      </c>
      <c r="I3" t="str">
        <f t="shared" si="3"/>
        <v>Raw Material</v>
      </c>
      <c r="J3" t="str">
        <f t="shared" si="4"/>
        <v/>
      </c>
    </row>
    <row r="4" spans="1:10" x14ac:dyDescent="0.25">
      <c r="A4" s="21">
        <v>100001</v>
      </c>
      <c r="B4" s="12" t="s">
        <v>37</v>
      </c>
      <c r="C4">
        <v>34.200000000000003</v>
      </c>
      <c r="D4">
        <v>10</v>
      </c>
      <c r="E4" s="13" t="s">
        <v>61</v>
      </c>
      <c r="F4" s="19" t="str">
        <f t="shared" si="0"/>
        <v>raw</v>
      </c>
      <c r="G4" s="19" t="str">
        <f t="shared" si="1"/>
        <v>100</v>
      </c>
      <c r="H4" t="str">
        <f t="shared" si="2"/>
        <v/>
      </c>
      <c r="I4" t="str">
        <f t="shared" si="3"/>
        <v>Raw Material</v>
      </c>
      <c r="J4" t="str">
        <f t="shared" si="4"/>
        <v/>
      </c>
    </row>
    <row r="5" spans="1:10" x14ac:dyDescent="0.25">
      <c r="A5" s="21">
        <v>812032</v>
      </c>
      <c r="B5" s="13" t="s">
        <v>28</v>
      </c>
      <c r="C5">
        <v>62.484999999999999</v>
      </c>
      <c r="D5">
        <v>10</v>
      </c>
      <c r="E5" s="13" t="s">
        <v>61</v>
      </c>
      <c r="F5" s="19" t="str">
        <f t="shared" si="0"/>
        <v>intermediate_product</v>
      </c>
      <c r="G5" s="19">
        <f t="shared" si="1"/>
        <v>803</v>
      </c>
      <c r="H5" t="str">
        <f t="shared" si="2"/>
        <v>Bandung makuta wip</v>
      </c>
      <c r="I5" t="str">
        <f t="shared" si="3"/>
        <v>Work in process</v>
      </c>
      <c r="J5" t="str">
        <f t="shared" si="4"/>
        <v>10</v>
      </c>
    </row>
    <row r="6" spans="1:10" x14ac:dyDescent="0.25">
      <c r="A6" s="21">
        <v>812022</v>
      </c>
      <c r="B6" s="16" t="s">
        <v>51</v>
      </c>
      <c r="C6">
        <v>916.66666666666674</v>
      </c>
      <c r="D6">
        <v>10</v>
      </c>
      <c r="E6" s="13" t="s">
        <v>61</v>
      </c>
      <c r="F6" s="19" t="str">
        <f t="shared" si="0"/>
        <v>intermediate_product</v>
      </c>
      <c r="G6" s="19">
        <f t="shared" si="1"/>
        <v>803</v>
      </c>
      <c r="H6" t="str">
        <f t="shared" si="2"/>
        <v>Bandung makuta wip</v>
      </c>
      <c r="I6" t="str">
        <f t="shared" si="3"/>
        <v>Work in process</v>
      </c>
      <c r="J6" t="str">
        <f t="shared" si="4"/>
        <v>10</v>
      </c>
    </row>
    <row r="7" spans="1:10" x14ac:dyDescent="0.25">
      <c r="A7" s="21">
        <v>812022</v>
      </c>
      <c r="B7" s="16" t="s">
        <v>51</v>
      </c>
      <c r="C7" s="3"/>
      <c r="D7" s="9"/>
      <c r="F7" s="19" t="str">
        <f t="shared" si="0"/>
        <v>intermediate_product</v>
      </c>
      <c r="G7" s="19">
        <f t="shared" si="1"/>
        <v>803</v>
      </c>
      <c r="H7" t="str">
        <f t="shared" si="2"/>
        <v>Bandung makuta wip</v>
      </c>
      <c r="I7" t="str">
        <f t="shared" si="3"/>
        <v>Work in process</v>
      </c>
      <c r="J7" t="str">
        <f t="shared" si="4"/>
        <v>10</v>
      </c>
    </row>
    <row r="8" spans="1:10" x14ac:dyDescent="0.25">
      <c r="A8" s="20">
        <v>802024</v>
      </c>
      <c r="B8" s="4" t="s">
        <v>9</v>
      </c>
      <c r="C8">
        <v>859.74089999999978</v>
      </c>
      <c r="D8">
        <v>10</v>
      </c>
      <c r="E8" s="13" t="s">
        <v>61</v>
      </c>
      <c r="F8" s="19" t="str">
        <f t="shared" si="0"/>
        <v>intermediate_product</v>
      </c>
      <c r="G8" s="19">
        <f t="shared" si="1"/>
        <v>803</v>
      </c>
      <c r="H8" t="str">
        <f t="shared" si="2"/>
        <v>Bandung makuta wip</v>
      </c>
      <c r="I8" t="str">
        <f t="shared" si="3"/>
        <v>Work in process</v>
      </c>
      <c r="J8" t="str">
        <f t="shared" si="4"/>
        <v>10</v>
      </c>
    </row>
    <row r="9" spans="1:10" x14ac:dyDescent="0.25">
      <c r="A9" s="20">
        <v>802023</v>
      </c>
      <c r="B9" s="4" t="s">
        <v>8</v>
      </c>
      <c r="C9">
        <v>34.200000000000003</v>
      </c>
      <c r="D9">
        <v>10</v>
      </c>
      <c r="E9" s="13" t="s">
        <v>61</v>
      </c>
      <c r="F9" s="19" t="str">
        <f t="shared" si="0"/>
        <v>intermediate_product</v>
      </c>
      <c r="G9" s="19">
        <f t="shared" si="1"/>
        <v>803</v>
      </c>
      <c r="H9" t="str">
        <f t="shared" si="2"/>
        <v>Bandung makuta wip</v>
      </c>
      <c r="I9" t="str">
        <f t="shared" si="3"/>
        <v>Work in process</v>
      </c>
      <c r="J9" t="str">
        <f t="shared" si="4"/>
        <v>10</v>
      </c>
    </row>
    <row r="10" spans="1:10" x14ac:dyDescent="0.25">
      <c r="A10" s="20">
        <v>802022</v>
      </c>
      <c r="B10" s="4" t="s">
        <v>6</v>
      </c>
      <c r="C10">
        <v>62.484999999999999</v>
      </c>
      <c r="D10">
        <v>10</v>
      </c>
      <c r="E10" s="13" t="s">
        <v>61</v>
      </c>
      <c r="F10" s="19" t="str">
        <f t="shared" si="0"/>
        <v>intermediate_product</v>
      </c>
      <c r="G10" s="19">
        <f t="shared" si="1"/>
        <v>803</v>
      </c>
      <c r="H10" t="str">
        <f t="shared" si="2"/>
        <v>Bandung makuta wip</v>
      </c>
      <c r="I10" t="str">
        <f t="shared" si="3"/>
        <v>Work in process</v>
      </c>
      <c r="J10" t="str">
        <f t="shared" si="4"/>
        <v>10</v>
      </c>
    </row>
    <row r="11" spans="1:10" x14ac:dyDescent="0.25">
      <c r="A11" s="20">
        <v>802021</v>
      </c>
      <c r="B11" s="4" t="s">
        <v>4</v>
      </c>
      <c r="C11">
        <v>702</v>
      </c>
      <c r="D11">
        <v>10</v>
      </c>
      <c r="E11" s="13" t="s">
        <v>61</v>
      </c>
      <c r="F11" s="19" t="str">
        <f t="shared" si="0"/>
        <v>intermediate_product</v>
      </c>
      <c r="G11" s="19">
        <f t="shared" si="1"/>
        <v>803</v>
      </c>
      <c r="H11" t="str">
        <f t="shared" si="2"/>
        <v>Bandung makuta wip</v>
      </c>
      <c r="I11" t="str">
        <f t="shared" si="3"/>
        <v>Work in process</v>
      </c>
      <c r="J11" t="str">
        <f t="shared" si="4"/>
        <v>10</v>
      </c>
    </row>
    <row r="12" spans="1:10" x14ac:dyDescent="0.25">
      <c r="A12" s="20">
        <v>802020</v>
      </c>
      <c r="B12" s="4" t="s">
        <v>0</v>
      </c>
      <c r="C12">
        <v>916.66666666666674</v>
      </c>
      <c r="D12">
        <v>10</v>
      </c>
      <c r="E12" s="13" t="s">
        <v>61</v>
      </c>
      <c r="F12" s="19" t="str">
        <f t="shared" si="0"/>
        <v>intermediate_product</v>
      </c>
      <c r="G12" s="19">
        <f t="shared" si="1"/>
        <v>803</v>
      </c>
      <c r="H12" t="str">
        <f t="shared" si="2"/>
        <v>Bandung makuta wip</v>
      </c>
      <c r="I12" t="str">
        <f t="shared" si="3"/>
        <v>Work in process</v>
      </c>
      <c r="J12" t="str">
        <f t="shared" si="4"/>
        <v>10</v>
      </c>
    </row>
    <row r="13" spans="1:10" x14ac:dyDescent="0.25">
      <c r="A13" s="21">
        <v>150017</v>
      </c>
      <c r="B13" s="13" t="s">
        <v>58</v>
      </c>
      <c r="C13" s="3"/>
      <c r="D13" s="9"/>
      <c r="F13" s="19" t="str">
        <f t="shared" si="0"/>
        <v>raw</v>
      </c>
      <c r="G13" s="19">
        <f>IF(LEFT(A13,3)="100","100",IF(LEFT(A13,3)="802",803,IF(LEFT(A13,3)="902",903,IF(LEFT(A13,3)="812",803,IF(LEFT(A13,3)="811",803,100)))))</f>
        <v>100</v>
      </c>
      <c r="H13" t="str">
        <f t="shared" si="2"/>
        <v/>
      </c>
      <c r="I13" t="str">
        <f t="shared" si="3"/>
        <v>Raw Material</v>
      </c>
      <c r="J13" t="str">
        <f t="shared" si="4"/>
        <v/>
      </c>
    </row>
    <row r="14" spans="1:10" x14ac:dyDescent="0.25">
      <c r="A14" s="21">
        <v>140024</v>
      </c>
      <c r="B14" s="13" t="s">
        <v>60</v>
      </c>
      <c r="C14">
        <v>840.90089999999987</v>
      </c>
      <c r="D14">
        <v>10</v>
      </c>
      <c r="E14" s="13" t="s">
        <v>61</v>
      </c>
      <c r="F14" s="19" t="str">
        <f t="shared" si="0"/>
        <v>raw</v>
      </c>
      <c r="G14" s="19">
        <f t="shared" ref="G14:G40" si="5">IF(LEFT(A14,3)="100","100",IF(LEFT(A14,3)="802",803,IF(LEFT(A14,3)="902",903,IF(LEFT(A14,3)="812",803,IF(LEFT(A14,3)="811",803,100)))))</f>
        <v>100</v>
      </c>
      <c r="H14" t="str">
        <f t="shared" si="2"/>
        <v/>
      </c>
      <c r="I14" t="str">
        <f t="shared" si="3"/>
        <v>Raw Material</v>
      </c>
      <c r="J14" t="str">
        <f t="shared" si="4"/>
        <v/>
      </c>
    </row>
    <row r="15" spans="1:10" x14ac:dyDescent="0.25">
      <c r="A15" s="21">
        <v>130017</v>
      </c>
      <c r="B15" s="13" t="s">
        <v>46</v>
      </c>
      <c r="C15">
        <v>34.200000000000003</v>
      </c>
      <c r="D15">
        <v>10</v>
      </c>
      <c r="E15" s="13" t="s">
        <v>61</v>
      </c>
      <c r="F15" s="19" t="str">
        <f t="shared" si="0"/>
        <v>raw</v>
      </c>
      <c r="G15" s="19">
        <f t="shared" si="5"/>
        <v>100</v>
      </c>
      <c r="H15" t="str">
        <f t="shared" si="2"/>
        <v/>
      </c>
      <c r="I15" t="str">
        <f t="shared" si="3"/>
        <v>Raw Material</v>
      </c>
      <c r="J15" t="str">
        <f t="shared" si="4"/>
        <v/>
      </c>
    </row>
    <row r="16" spans="1:10" x14ac:dyDescent="0.25">
      <c r="A16" s="21">
        <v>120024</v>
      </c>
      <c r="B16" s="13" t="s">
        <v>57</v>
      </c>
      <c r="C16">
        <v>62.484999999999999</v>
      </c>
      <c r="D16">
        <v>10</v>
      </c>
      <c r="E16" s="13" t="s">
        <v>61</v>
      </c>
      <c r="F16" s="19" t="str">
        <f t="shared" si="0"/>
        <v>raw</v>
      </c>
      <c r="G16" s="19">
        <f t="shared" si="5"/>
        <v>100</v>
      </c>
      <c r="H16" t="str">
        <f t="shared" si="2"/>
        <v/>
      </c>
      <c r="I16" t="str">
        <f t="shared" si="3"/>
        <v>Raw Material</v>
      </c>
      <c r="J16" t="str">
        <f t="shared" si="4"/>
        <v/>
      </c>
    </row>
    <row r="17" spans="1:10" x14ac:dyDescent="0.25">
      <c r="A17" s="21">
        <v>120017</v>
      </c>
      <c r="B17" s="13" t="s">
        <v>45</v>
      </c>
      <c r="C17">
        <v>569.45450000000005</v>
      </c>
      <c r="D17">
        <v>10</v>
      </c>
      <c r="E17" s="13" t="s">
        <v>61</v>
      </c>
      <c r="F17" s="19" t="str">
        <f t="shared" si="0"/>
        <v>raw</v>
      </c>
      <c r="G17" s="19">
        <f t="shared" si="5"/>
        <v>100</v>
      </c>
      <c r="H17" t="str">
        <f t="shared" si="2"/>
        <v/>
      </c>
      <c r="I17" t="str">
        <f t="shared" si="3"/>
        <v>Raw Material</v>
      </c>
      <c r="J17" t="str">
        <f t="shared" si="4"/>
        <v/>
      </c>
    </row>
    <row r="18" spans="1:10" x14ac:dyDescent="0.25">
      <c r="A18" s="21">
        <v>110027</v>
      </c>
      <c r="B18" s="4" t="s">
        <v>54</v>
      </c>
      <c r="C18">
        <v>916.66666666666674</v>
      </c>
      <c r="D18">
        <v>10</v>
      </c>
      <c r="E18" s="13" t="s">
        <v>61</v>
      </c>
      <c r="F18" s="19" t="str">
        <f t="shared" si="0"/>
        <v>raw</v>
      </c>
      <c r="G18" s="19">
        <f t="shared" si="5"/>
        <v>100</v>
      </c>
      <c r="H18" t="str">
        <f t="shared" si="2"/>
        <v/>
      </c>
      <c r="I18" t="str">
        <f t="shared" si="3"/>
        <v>Raw Material</v>
      </c>
      <c r="J18" t="str">
        <f t="shared" si="4"/>
        <v/>
      </c>
    </row>
    <row r="19" spans="1:10" x14ac:dyDescent="0.25">
      <c r="A19" s="21">
        <v>110024</v>
      </c>
      <c r="B19" s="13" t="s">
        <v>52</v>
      </c>
      <c r="C19" s="3"/>
      <c r="D19" s="9"/>
      <c r="F19" s="19" t="str">
        <f t="shared" si="0"/>
        <v>raw</v>
      </c>
      <c r="G19" s="19">
        <f t="shared" si="5"/>
        <v>100</v>
      </c>
      <c r="H19" t="str">
        <f t="shared" si="2"/>
        <v/>
      </c>
      <c r="I19" t="str">
        <f t="shared" si="3"/>
        <v>Raw Material</v>
      </c>
      <c r="J19" t="str">
        <f t="shared" si="4"/>
        <v/>
      </c>
    </row>
    <row r="20" spans="1:10" x14ac:dyDescent="0.25">
      <c r="A20" s="21">
        <v>110019</v>
      </c>
      <c r="B20" s="13" t="s">
        <v>50</v>
      </c>
      <c r="C20">
        <v>840.90089999999987</v>
      </c>
      <c r="D20">
        <v>10</v>
      </c>
      <c r="E20" s="13" t="s">
        <v>61</v>
      </c>
      <c r="F20" s="19" t="str">
        <f t="shared" si="0"/>
        <v>raw</v>
      </c>
      <c r="G20" s="19">
        <f t="shared" si="5"/>
        <v>100</v>
      </c>
      <c r="H20" t="str">
        <f t="shared" si="2"/>
        <v/>
      </c>
      <c r="I20" t="str">
        <f t="shared" si="3"/>
        <v>Raw Material</v>
      </c>
      <c r="J20" t="str">
        <f t="shared" si="4"/>
        <v/>
      </c>
    </row>
    <row r="21" spans="1:10" x14ac:dyDescent="0.25">
      <c r="A21" s="20">
        <v>100105</v>
      </c>
      <c r="B21" s="5" t="s">
        <v>39</v>
      </c>
      <c r="C21">
        <v>34.200000000000003</v>
      </c>
      <c r="D21">
        <v>10</v>
      </c>
      <c r="E21" s="13" t="s">
        <v>61</v>
      </c>
      <c r="F21" s="19" t="str">
        <f t="shared" si="0"/>
        <v>raw</v>
      </c>
      <c r="G21" s="19" t="str">
        <f t="shared" si="5"/>
        <v>100</v>
      </c>
      <c r="H21" t="str">
        <f t="shared" si="2"/>
        <v/>
      </c>
      <c r="I21" t="str">
        <f t="shared" si="3"/>
        <v>Raw Material</v>
      </c>
      <c r="J21" t="str">
        <f t="shared" si="4"/>
        <v/>
      </c>
    </row>
    <row r="22" spans="1:10" x14ac:dyDescent="0.25">
      <c r="A22" s="22">
        <v>100104</v>
      </c>
      <c r="B22" s="12" t="s">
        <v>38</v>
      </c>
      <c r="C22">
        <v>62.484999999999999</v>
      </c>
      <c r="D22">
        <v>10</v>
      </c>
      <c r="E22" s="13" t="s">
        <v>61</v>
      </c>
      <c r="F22" s="19" t="str">
        <f t="shared" si="0"/>
        <v>raw</v>
      </c>
      <c r="G22" s="19" t="str">
        <f t="shared" si="5"/>
        <v>100</v>
      </c>
      <c r="H22" t="str">
        <f t="shared" si="2"/>
        <v/>
      </c>
      <c r="I22" t="str">
        <f t="shared" si="3"/>
        <v>Raw Material</v>
      </c>
      <c r="J22" t="str">
        <f t="shared" si="4"/>
        <v/>
      </c>
    </row>
    <row r="23" spans="1:10" x14ac:dyDescent="0.25">
      <c r="A23" s="22">
        <v>100103</v>
      </c>
      <c r="B23" s="5" t="s">
        <v>35</v>
      </c>
      <c r="C23">
        <v>300</v>
      </c>
      <c r="D23">
        <v>10</v>
      </c>
      <c r="E23" s="13" t="s">
        <v>61</v>
      </c>
      <c r="F23" s="19" t="str">
        <f t="shared" si="0"/>
        <v>raw</v>
      </c>
      <c r="G23" s="19" t="str">
        <f t="shared" si="5"/>
        <v>100</v>
      </c>
      <c r="H23" t="str">
        <f t="shared" si="2"/>
        <v/>
      </c>
      <c r="I23" t="str">
        <f t="shared" si="3"/>
        <v>Raw Material</v>
      </c>
      <c r="J23" t="str">
        <f t="shared" si="4"/>
        <v/>
      </c>
    </row>
    <row r="24" spans="1:10" x14ac:dyDescent="0.25">
      <c r="A24" s="22">
        <v>100102</v>
      </c>
      <c r="B24" s="5" t="s">
        <v>34</v>
      </c>
      <c r="C24">
        <v>2250</v>
      </c>
      <c r="D24">
        <v>10</v>
      </c>
      <c r="E24" s="13" t="s">
        <v>61</v>
      </c>
      <c r="F24" s="19" t="str">
        <f t="shared" si="0"/>
        <v>raw</v>
      </c>
      <c r="G24" s="19" t="str">
        <f t="shared" si="5"/>
        <v>100</v>
      </c>
      <c r="H24" t="str">
        <f t="shared" si="2"/>
        <v/>
      </c>
      <c r="I24" t="str">
        <f t="shared" si="3"/>
        <v>Raw Material</v>
      </c>
      <c r="J24" t="str">
        <f t="shared" si="4"/>
        <v/>
      </c>
    </row>
    <row r="25" spans="1:10" x14ac:dyDescent="0.25">
      <c r="A25" s="22">
        <v>100101</v>
      </c>
      <c r="B25" s="5" t="s">
        <v>33</v>
      </c>
      <c r="C25">
        <v>916.66666666666674</v>
      </c>
      <c r="D25">
        <v>10</v>
      </c>
      <c r="E25" s="13" t="s">
        <v>61</v>
      </c>
      <c r="F25" s="19" t="str">
        <f t="shared" si="0"/>
        <v>raw</v>
      </c>
      <c r="G25" s="19" t="str">
        <f t="shared" si="5"/>
        <v>100</v>
      </c>
      <c r="H25" t="str">
        <f t="shared" si="2"/>
        <v/>
      </c>
      <c r="I25" t="str">
        <f t="shared" si="3"/>
        <v>Raw Material</v>
      </c>
      <c r="J25" t="str">
        <f t="shared" si="4"/>
        <v/>
      </c>
    </row>
    <row r="26" spans="1:10" x14ac:dyDescent="0.25">
      <c r="A26" s="26">
        <v>100100</v>
      </c>
      <c r="B26" s="12" t="s">
        <v>32</v>
      </c>
      <c r="C26" s="3"/>
      <c r="D26" s="9"/>
      <c r="F26" s="19" t="str">
        <f t="shared" si="0"/>
        <v>raw</v>
      </c>
      <c r="G26" s="19" t="str">
        <f t="shared" si="5"/>
        <v>100</v>
      </c>
      <c r="H26" t="str">
        <f t="shared" si="2"/>
        <v/>
      </c>
      <c r="I26" t="str">
        <f t="shared" si="3"/>
        <v>Raw Material</v>
      </c>
      <c r="J26" t="str">
        <f t="shared" si="4"/>
        <v/>
      </c>
    </row>
    <row r="27" spans="1:10" x14ac:dyDescent="0.25">
      <c r="A27" s="26">
        <v>100098</v>
      </c>
      <c r="B27" s="5" t="s">
        <v>25</v>
      </c>
      <c r="C27">
        <v>84.085714285714289</v>
      </c>
      <c r="D27">
        <v>10</v>
      </c>
      <c r="E27" s="13" t="s">
        <v>61</v>
      </c>
      <c r="F27" s="19" t="str">
        <f t="shared" si="0"/>
        <v>raw</v>
      </c>
      <c r="G27" s="19" t="str">
        <f t="shared" si="5"/>
        <v>100</v>
      </c>
      <c r="H27" t="str">
        <f t="shared" si="2"/>
        <v/>
      </c>
      <c r="I27" t="str">
        <f t="shared" si="3"/>
        <v>Raw Material</v>
      </c>
      <c r="J27" t="str">
        <f t="shared" si="4"/>
        <v/>
      </c>
    </row>
    <row r="28" spans="1:10" x14ac:dyDescent="0.25">
      <c r="A28" s="20">
        <v>100075</v>
      </c>
      <c r="B28" s="13" t="s">
        <v>40</v>
      </c>
      <c r="C28">
        <v>7045.4549999999999</v>
      </c>
      <c r="D28">
        <v>10</v>
      </c>
      <c r="E28" s="13" t="s">
        <v>61</v>
      </c>
      <c r="F28" s="19" t="str">
        <f t="shared" si="0"/>
        <v>raw</v>
      </c>
      <c r="G28" s="19" t="str">
        <f t="shared" si="5"/>
        <v>100</v>
      </c>
      <c r="H28" t="str">
        <f t="shared" si="2"/>
        <v/>
      </c>
      <c r="I28" t="str">
        <f t="shared" si="3"/>
        <v>Raw Material</v>
      </c>
      <c r="J28" t="str">
        <f t="shared" si="4"/>
        <v/>
      </c>
    </row>
    <row r="29" spans="1:10" x14ac:dyDescent="0.25">
      <c r="A29" s="26">
        <v>100041</v>
      </c>
      <c r="B29" s="12" t="s">
        <v>31</v>
      </c>
      <c r="C29">
        <v>1401.1380000000001</v>
      </c>
      <c r="D29">
        <v>10</v>
      </c>
      <c r="E29" s="13" t="s">
        <v>61</v>
      </c>
      <c r="F29" s="19" t="str">
        <f t="shared" si="0"/>
        <v>raw</v>
      </c>
      <c r="G29" s="19" t="str">
        <f t="shared" si="5"/>
        <v>100</v>
      </c>
      <c r="H29" t="str">
        <f t="shared" si="2"/>
        <v/>
      </c>
      <c r="I29" t="str">
        <f t="shared" si="3"/>
        <v>Raw Material</v>
      </c>
      <c r="J29" t="str">
        <f t="shared" si="4"/>
        <v/>
      </c>
    </row>
    <row r="30" spans="1:10" x14ac:dyDescent="0.25">
      <c r="A30" s="23">
        <v>100007</v>
      </c>
      <c r="B30" s="12" t="s">
        <v>27</v>
      </c>
      <c r="C30">
        <v>41.04</v>
      </c>
      <c r="D30">
        <v>10</v>
      </c>
      <c r="E30" s="13" t="s">
        <v>61</v>
      </c>
      <c r="F30" s="19" t="str">
        <f t="shared" si="0"/>
        <v>raw</v>
      </c>
      <c r="G30" s="19" t="str">
        <f t="shared" si="5"/>
        <v>100</v>
      </c>
      <c r="H30" t="str">
        <f t="shared" si="2"/>
        <v/>
      </c>
      <c r="I30" t="str">
        <f t="shared" si="3"/>
        <v>Raw Material</v>
      </c>
      <c r="J30" t="str">
        <f t="shared" si="4"/>
        <v/>
      </c>
    </row>
    <row r="31" spans="1:10" x14ac:dyDescent="0.25">
      <c r="A31" s="26">
        <v>100005</v>
      </c>
      <c r="B31" s="12" t="s">
        <v>26</v>
      </c>
      <c r="C31">
        <v>434.80522285714284</v>
      </c>
      <c r="D31">
        <v>10</v>
      </c>
      <c r="E31" s="13" t="s">
        <v>61</v>
      </c>
      <c r="F31" s="19" t="str">
        <f t="shared" si="0"/>
        <v>raw</v>
      </c>
      <c r="G31" s="19" t="str">
        <f t="shared" si="5"/>
        <v>100</v>
      </c>
      <c r="H31" t="str">
        <f t="shared" si="2"/>
        <v/>
      </c>
      <c r="I31" t="str">
        <f t="shared" si="3"/>
        <v>Raw Material</v>
      </c>
      <c r="J31" t="str">
        <f t="shared" si="4"/>
        <v/>
      </c>
    </row>
    <row r="32" spans="1:10" x14ac:dyDescent="0.25">
      <c r="A32" s="24">
        <v>902011</v>
      </c>
      <c r="B32" s="3" t="s">
        <v>12</v>
      </c>
      <c r="C32">
        <v>7045.4549999999999</v>
      </c>
      <c r="D32">
        <v>10</v>
      </c>
      <c r="E32" s="13" t="s">
        <v>66</v>
      </c>
      <c r="F32" s="19" t="str">
        <f t="shared" si="0"/>
        <v>product</v>
      </c>
      <c r="G32" s="19">
        <f t="shared" si="5"/>
        <v>903</v>
      </c>
      <c r="H32" t="str">
        <f t="shared" si="2"/>
        <v>Bandung Makuta Fig</v>
      </c>
      <c r="I32" t="str">
        <f t="shared" si="3"/>
        <v>Finishing good</v>
      </c>
    </row>
    <row r="33" spans="1:13" x14ac:dyDescent="0.25">
      <c r="A33" s="24">
        <v>902012</v>
      </c>
      <c r="B33" s="3" t="s">
        <v>14</v>
      </c>
      <c r="C33">
        <v>1401.1380000000001</v>
      </c>
      <c r="D33">
        <v>10</v>
      </c>
      <c r="E33" s="13" t="s">
        <v>66</v>
      </c>
      <c r="F33" s="19" t="str">
        <f t="shared" si="0"/>
        <v>product</v>
      </c>
      <c r="G33" s="19">
        <f t="shared" si="5"/>
        <v>903</v>
      </c>
      <c r="H33" t="str">
        <f t="shared" si="2"/>
        <v>Bandung Makuta Fig</v>
      </c>
      <c r="I33" t="str">
        <f t="shared" si="3"/>
        <v>Finishing good</v>
      </c>
      <c r="L33" s="2"/>
      <c r="M33" s="5"/>
    </row>
    <row r="34" spans="1:13" x14ac:dyDescent="0.25">
      <c r="A34" s="24">
        <v>902013</v>
      </c>
      <c r="B34" s="3" t="s">
        <v>15</v>
      </c>
      <c r="C34">
        <v>41.04</v>
      </c>
      <c r="D34">
        <v>10</v>
      </c>
      <c r="E34" s="13" t="s">
        <v>66</v>
      </c>
      <c r="F34" s="19" t="str">
        <f t="shared" si="0"/>
        <v>product</v>
      </c>
      <c r="G34" s="19">
        <f t="shared" si="5"/>
        <v>903</v>
      </c>
      <c r="H34" t="str">
        <f t="shared" si="2"/>
        <v>Bandung Makuta Fig</v>
      </c>
      <c r="I34" t="str">
        <f t="shared" si="3"/>
        <v>Finishing good</v>
      </c>
      <c r="L34" s="2"/>
      <c r="M34" s="5"/>
    </row>
    <row r="35" spans="1:13" x14ac:dyDescent="0.25">
      <c r="A35" s="24">
        <v>902014</v>
      </c>
      <c r="B35" s="3" t="s">
        <v>18</v>
      </c>
      <c r="C35">
        <v>434.80522285714284</v>
      </c>
      <c r="D35">
        <v>10</v>
      </c>
      <c r="E35" s="13" t="s">
        <v>66</v>
      </c>
      <c r="F35" s="19" t="str">
        <f t="shared" si="0"/>
        <v>product</v>
      </c>
      <c r="G35" s="19">
        <f t="shared" si="5"/>
        <v>903</v>
      </c>
      <c r="H35" t="str">
        <f t="shared" si="2"/>
        <v>Bandung Makuta Fig</v>
      </c>
      <c r="I35" t="str">
        <f t="shared" si="3"/>
        <v>Finishing good</v>
      </c>
    </row>
    <row r="36" spans="1:13" x14ac:dyDescent="0.25">
      <c r="A36" s="24">
        <v>902015</v>
      </c>
      <c r="B36" s="3" t="s">
        <v>19</v>
      </c>
      <c r="C36">
        <v>84.085714285714289</v>
      </c>
      <c r="D36">
        <v>10</v>
      </c>
      <c r="E36" s="13" t="s">
        <v>66</v>
      </c>
      <c r="F36" s="19" t="str">
        <f t="shared" si="0"/>
        <v>product</v>
      </c>
      <c r="G36" s="19">
        <f t="shared" si="5"/>
        <v>903</v>
      </c>
      <c r="H36" t="str">
        <f t="shared" si="2"/>
        <v>Bandung Makuta Fig</v>
      </c>
      <c r="I36" t="str">
        <f t="shared" si="3"/>
        <v>Finishing good</v>
      </c>
    </row>
    <row r="37" spans="1:13" x14ac:dyDescent="0.25">
      <c r="A37" s="24">
        <v>902017</v>
      </c>
      <c r="B37" s="3" t="s">
        <v>20</v>
      </c>
      <c r="C37">
        <v>7045.4549999999999</v>
      </c>
      <c r="D37">
        <v>10</v>
      </c>
      <c r="E37" s="13" t="s">
        <v>66</v>
      </c>
      <c r="F37" s="19" t="str">
        <f t="shared" si="0"/>
        <v>product</v>
      </c>
      <c r="G37" s="19">
        <f t="shared" si="5"/>
        <v>903</v>
      </c>
      <c r="H37" t="str">
        <f t="shared" si="2"/>
        <v>Bandung Makuta Fig</v>
      </c>
      <c r="I37" t="str">
        <f t="shared" si="3"/>
        <v>Finishing good</v>
      </c>
    </row>
    <row r="38" spans="1:13" x14ac:dyDescent="0.25">
      <c r="A38" s="24">
        <v>902018</v>
      </c>
      <c r="B38" s="3" t="s">
        <v>21</v>
      </c>
      <c r="C38">
        <v>1401.1380000000001</v>
      </c>
      <c r="D38">
        <v>10</v>
      </c>
      <c r="E38" s="13" t="s">
        <v>66</v>
      </c>
      <c r="F38" s="19" t="str">
        <f t="shared" si="0"/>
        <v>product</v>
      </c>
      <c r="G38" s="19">
        <f t="shared" si="5"/>
        <v>903</v>
      </c>
      <c r="H38" t="str">
        <f t="shared" si="2"/>
        <v>Bandung Makuta Fig</v>
      </c>
      <c r="I38" t="str">
        <f t="shared" si="3"/>
        <v>Finishing good</v>
      </c>
      <c r="L38" s="2"/>
      <c r="M38" s="5"/>
    </row>
    <row r="39" spans="1:13" x14ac:dyDescent="0.25">
      <c r="A39" s="24">
        <v>902019</v>
      </c>
      <c r="B39" s="3" t="s">
        <v>22</v>
      </c>
      <c r="C39">
        <v>41.04</v>
      </c>
      <c r="D39">
        <v>10</v>
      </c>
      <c r="E39" s="13" t="s">
        <v>66</v>
      </c>
      <c r="F39" s="19" t="str">
        <f t="shared" si="0"/>
        <v>product</v>
      </c>
      <c r="G39" s="19">
        <f t="shared" si="5"/>
        <v>903</v>
      </c>
      <c r="H39" t="str">
        <f t="shared" si="2"/>
        <v>Bandung Makuta Fig</v>
      </c>
      <c r="I39" t="str">
        <f t="shared" si="3"/>
        <v>Finishing good</v>
      </c>
      <c r="L39" s="2"/>
      <c r="M39" s="5"/>
    </row>
    <row r="40" spans="1:13" x14ac:dyDescent="0.25">
      <c r="A40" s="25">
        <v>902080</v>
      </c>
      <c r="B40" s="3" t="s">
        <v>36</v>
      </c>
      <c r="C40">
        <v>434.80522285714284</v>
      </c>
      <c r="D40">
        <v>10</v>
      </c>
      <c r="E40" s="13" t="s">
        <v>66</v>
      </c>
      <c r="F40" s="19" t="str">
        <f t="shared" si="0"/>
        <v>product</v>
      </c>
      <c r="G40" s="19">
        <f t="shared" si="5"/>
        <v>903</v>
      </c>
      <c r="H40" t="str">
        <f t="shared" si="2"/>
        <v>Bandung Makuta Fig</v>
      </c>
      <c r="I40" t="str">
        <f t="shared" si="3"/>
        <v>Finishing good</v>
      </c>
      <c r="L40" s="2"/>
      <c r="M40" s="5"/>
    </row>
    <row r="43" spans="1:13" x14ac:dyDescent="0.25">
      <c r="L43" s="2"/>
      <c r="M43" s="5"/>
    </row>
    <row r="44" spans="1:13" x14ac:dyDescent="0.25">
      <c r="L44" s="2"/>
      <c r="M44" s="5"/>
    </row>
    <row r="45" spans="1:13" x14ac:dyDescent="0.25">
      <c r="L45" s="2"/>
      <c r="M45" s="5"/>
    </row>
    <row r="46" spans="1:13" x14ac:dyDescent="0.25">
      <c r="L46" s="2"/>
      <c r="M46" s="5"/>
    </row>
    <row r="47" spans="1:13" x14ac:dyDescent="0.25">
      <c r="L47" s="2"/>
      <c r="M47" s="5"/>
    </row>
    <row r="48" spans="1:13" x14ac:dyDescent="0.25">
      <c r="L48" s="2"/>
      <c r="M48" s="5"/>
    </row>
    <row r="49" spans="12:13" x14ac:dyDescent="0.25">
      <c r="L49" s="2"/>
      <c r="M49" s="5"/>
    </row>
    <row r="50" spans="12:13" x14ac:dyDescent="0.25">
      <c r="L50" s="2"/>
      <c r="M50" s="5"/>
    </row>
    <row r="51" spans="12:13" x14ac:dyDescent="0.25">
      <c r="L51" s="2"/>
      <c r="M51" s="5"/>
    </row>
    <row r="52" spans="12:13" x14ac:dyDescent="0.25">
      <c r="L52" s="2"/>
      <c r="M52" s="5"/>
    </row>
    <row r="53" spans="12:13" x14ac:dyDescent="0.25">
      <c r="L53" s="2"/>
      <c r="M53" s="5"/>
    </row>
    <row r="54" spans="12:13" x14ac:dyDescent="0.25">
      <c r="L54" s="2"/>
      <c r="M54" s="5"/>
    </row>
    <row r="56" spans="12:13" x14ac:dyDescent="0.25">
      <c r="L56" s="1"/>
      <c r="M56" s="5"/>
    </row>
    <row r="57" spans="12:13" x14ac:dyDescent="0.25">
      <c r="L57" s="1"/>
      <c r="M57" s="5"/>
    </row>
    <row r="58" spans="12:13" x14ac:dyDescent="0.25">
      <c r="L58" s="1"/>
      <c r="M58" s="5"/>
    </row>
    <row r="59" spans="12:13" x14ac:dyDescent="0.25">
      <c r="L59" s="1"/>
      <c r="M59" s="5"/>
    </row>
    <row r="60" spans="12:13" x14ac:dyDescent="0.25">
      <c r="L60" s="1"/>
      <c r="M60" s="5"/>
    </row>
    <row r="61" spans="12:13" x14ac:dyDescent="0.25">
      <c r="L61" s="1"/>
      <c r="M61" s="5"/>
    </row>
    <row r="62" spans="12:13" x14ac:dyDescent="0.25">
      <c r="L62" s="1"/>
      <c r="M62" s="5"/>
    </row>
    <row r="63" spans="12:13" x14ac:dyDescent="0.25">
      <c r="L63" s="1"/>
      <c r="M63" s="5"/>
    </row>
    <row r="64" spans="12:13" x14ac:dyDescent="0.25">
      <c r="L64" s="1"/>
      <c r="M64" s="5"/>
    </row>
  </sheetData>
  <sortState ref="L2:M139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sudah di insert recipes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2018-04-29T12:08:46Z</dcterms:created>
  <dcterms:modified xsi:type="dcterms:W3CDTF">2018-04-30T05:46:30Z</dcterms:modified>
</cp:coreProperties>
</file>