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Default ContentType="image/jpeg" Extension="jpg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hianAndBrian\source\repos\CostEstimatingSystem\CostEstimatingSystem\Templates\"/>
    </mc:Choice>
  </mc:AlternateContent>
  <xr:revisionPtr revIDLastSave="0" documentId="13_ncr:1_{B0A423F7-E34E-4ED9-B2B3-2FF8964C68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timate Summary" sheetId="1" r:id="rId1"/>
    <sheet name="Child Parts" sheetId="8" r:id="rId2"/>
    <sheet name="Procured Parts" sheetId="5" r:id="rId3"/>
    <sheet name="Raw Material" sheetId="6" r:id="rId4"/>
    <sheet name="Process Costs" sheetId="7" r:id="rId5"/>
  </sheets>
  <definedNames>
    <definedName name="Estimate_Currency1">'Estimate Summary'!$C$5</definedName>
    <definedName name="Estimate_Currency2">'Estimate Summary'!$C$10</definedName>
    <definedName name="Estimate_Currency3">'Estimate Summary'!$C$15</definedName>
    <definedName name="Estimate_Description">'Estimate Summary'!$D$4</definedName>
    <definedName name="Estimate_Name">'Estimate Summary'!$D$3</definedName>
    <definedName name="Estimate_Profit">'Estimate Summary'!$C$13</definedName>
    <definedName name="Estimate_SGA">'Estimate Summary'!$C$12</definedName>
    <definedName name="Estimate_TotalCost">'Estimate Summary'!$D$15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<sst xmlns="http://schemas.openxmlformats.org/spreadsheetml/2006/main" count="71" uniqueCount="71">
  <si>
    <t xml:space="preserve">                                                        Costing 360 - Estimate Summary </t>
  </si>
  <si>
    <t>Estimate Name</t>
  </si>
  <si>
    <t>1-07-01-06 Output Gear</t>
  </si>
  <si>
    <t>Description</t>
  </si>
  <si>
    <t>Machined PB Bar</t>
  </si>
  <si>
    <t>Currency</t>
  </si>
  <si>
    <t>EUR</t>
  </si>
  <si>
    <t>Child Parts</t>
  </si>
  <si>
    <t>Procured Parts</t>
  </si>
  <si>
    <t>Raw Material</t>
  </si>
  <si>
    <t>Process</t>
  </si>
  <si>
    <t>Manufacturing Cost</t>
  </si>
  <si>
    <t>SGA</t>
  </si>
  <si>
    <t>Profit</t>
  </si>
  <si>
    <t>Total Cost</t>
  </si>
  <si>
    <t>Child Part</t>
  </si>
  <si>
    <t>Supplier</t>
  </si>
  <si>
    <t>Supplier Location</t>
  </si>
  <si>
    <t>NoOff</t>
  </si>
  <si>
    <t>Scrap %</t>
  </si>
  <si>
    <t>Overhead %</t>
  </si>
  <si>
    <t>Part Category</t>
  </si>
  <si>
    <t>Part Type</t>
  </si>
  <si>
    <t>Part</t>
  </si>
  <si>
    <t>Source Currency</t>
  </si>
  <si>
    <t>Unit Cost (Country of Origin)</t>
  </si>
  <si>
    <t>Exchange rate</t>
  </si>
  <si>
    <t>Unit Cost Country of Estimate</t>
  </si>
  <si>
    <t>No Off</t>
  </si>
  <si>
    <t>Scrap on BoP</t>
  </si>
  <si>
    <t>BoP OH%</t>
  </si>
  <si>
    <t>Material Category</t>
  </si>
  <si>
    <t>Material Type</t>
  </si>
  <si>
    <t>Material</t>
  </si>
  <si>
    <t>Gross Usage</t>
  </si>
  <si>
    <t>Net Usage</t>
  </si>
  <si>
    <t>Reclaim / UOM</t>
  </si>
  <si>
    <t>Metals - Non Ferrous</t>
  </si>
  <si>
    <t>Phosphor Bronze</t>
  </si>
  <si>
    <t>Phosphor Bronze Bar 30dia</t>
  </si>
  <si>
    <t>Setup</t>
  </si>
  <si>
    <t>Labour</t>
  </si>
  <si>
    <t>Machine</t>
  </si>
  <si>
    <t>Process Step</t>
  </si>
  <si>
    <t>Machine Category</t>
  </si>
  <si>
    <t>Machine Type</t>
  </si>
  <si>
    <t>Setup Manning</t>
  </si>
  <si>
    <t>Setup Time (Mins)</t>
  </si>
  <si>
    <t>Batch Size</t>
  </si>
  <si>
    <t>Setup Cost</t>
  </si>
  <si>
    <t>Heads</t>
  </si>
  <si>
    <t>Direct Labour</t>
  </si>
  <si>
    <t>Indirect Labour</t>
  </si>
  <si>
    <t>Fringe Labour</t>
  </si>
  <si>
    <t>Total Labour Rate / Hr</t>
  </si>
  <si>
    <t>Total Labour Cost</t>
  </si>
  <si>
    <t>Mc Rate</t>
  </si>
  <si>
    <t>Cycle Time (Secs)</t>
  </si>
  <si>
    <t>Nbr / Hr</t>
  </si>
  <si>
    <t>Parts / Cycle</t>
  </si>
  <si>
    <t>Mc Cost</t>
  </si>
  <si>
    <t>Unit Cost</t>
  </si>
  <si>
    <t>Machining</t>
  </si>
  <si>
    <t>Turning</t>
  </si>
  <si>
    <t>CNC Lathe - 75dia x 500 centres</t>
  </si>
  <si>
    <t>Default Rate</t>
  </si>
  <si>
    <t>Gear Cutting</t>
  </si>
  <si>
    <t>Gear Cutting (Dry Cut - Hobbing)</t>
  </si>
  <si>
    <t>Broaching</t>
  </si>
  <si>
    <t>Press Broach - Manual Load</t>
  </si>
  <si>
    <t>System default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</si>
</sst>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/>
  </cellStyleXfs>
  <cellXfs count="72">
    <xf numFmtId="0" applyNumberFormat="1" fontId="0" applyFont="1" fillId="0" applyFill="1" borderId="0" applyBorder="1" xfId="0" applyProtection="1"/>
    <xf numFmtId="9" applyNumberFormat="1" fontId="1" applyFont="1" fillId="0" applyFill="1" borderId="0" applyBorder="1" xfId="1" applyProtection="1"/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4" applyFill="1" borderId="1" applyBorder="1" xfId="0">
      <protection locked="0"/>
    </xf>
    <xf numFmtId="165" applyNumberFormat="1" fontId="0" applyFont="1" fillId="4" applyFill="1" borderId="1" applyBorder="1" xfId="0">
      <protection locked="0"/>
    </xf>
    <xf numFmtId="0" applyNumberFormat="1" fontId="0" applyFont="1" fillId="2" applyFill="1" borderId="1" applyBorder="1" xfId="0">
      <protection locked="0"/>
    </xf>
    <xf numFmtId="165" applyNumberFormat="1" fontId="0" applyFont="1" fillId="2" applyFill="1" borderId="1" applyBorder="1" xfId="0">
      <protection locked="0"/>
    </xf>
    <xf numFmtId="9" applyNumberFormat="1" fontId="0" applyFont="1" fillId="4" applyFill="1" borderId="1" applyBorder="1" xfId="1">
      <protection locked="0"/>
    </xf>
    <xf numFmtId="9" applyNumberFormat="1" fontId="0" applyFont="1" fillId="2" applyFill="1" borderId="1" applyBorder="1" xfId="1">
      <protection locked="0"/>
    </xf>
    <xf numFmtId="164" applyNumberFormat="1" fontId="0" applyFont="1" fillId="4" applyFill="1" borderId="1" applyBorder="1" xfId="0" applyProtection="1"/>
    <xf numFmtId="0" applyNumberFormat="1" fontId="2" applyFont="1" fillId="3" applyFill="1" borderId="2" applyBorder="1" xfId="0" applyProtection="1">
      <alignment wrapText="1"/>
    </xf>
    <xf numFmtId="0" applyNumberFormat="1" fontId="2" applyFont="1" fillId="3" applyFill="1" borderId="3" applyBorder="1" xfId="0" applyProtection="1">
      <alignment wrapText="1"/>
    </xf>
    <xf numFmtId="2" applyNumberFormat="1" fontId="2" applyFont="1" fillId="3" applyFill="1" borderId="3" applyBorder="1" xfId="0" applyProtection="1">
      <alignment wrapText="1"/>
    </xf>
    <xf numFmtId="164" applyNumberFormat="1" fontId="0" applyFont="1" fillId="4" applyFill="1" borderId="1" applyBorder="1" xfId="1" applyProtection="1"/>
    <xf numFmtId="164" applyNumberFormat="1" fontId="0" applyFont="1" fillId="0" applyFill="1" borderId="0" applyBorder="1" xfId="0" applyProtection="1"/>
    <xf numFmtId="164" applyNumberFormat="1" fontId="2" applyFont="1" fillId="3" applyFill="1" borderId="3" applyBorder="1" xfId="0" applyProtection="1">
      <alignment wrapText="1"/>
    </xf>
    <xf numFmtId="0" applyNumberFormat="1" fontId="2" applyFont="1" fillId="3" applyFill="1" borderId="4" applyBorder="1" xfId="0" applyProtection="1">
      <alignment wrapText="1"/>
    </xf>
    <xf numFmtId="0" applyNumberFormat="1" fontId="0" applyFont="1" fillId="0" applyFill="1" borderId="0" applyBorder="1" xfId="0" applyProtection="1">
      <alignment wrapText="1"/>
    </xf>
    <xf numFmtId="165" applyNumberFormat="1" fontId="0" applyFont="1" fillId="4" applyFill="1" borderId="1" applyBorder="1" xfId="0" applyProtection="1"/>
    <xf numFmtId="164" applyNumberFormat="1" fontId="0" applyFont="1" fillId="4" applyFill="1" borderId="1" applyBorder="1" xfId="0">
      <protection locked="0"/>
    </xf>
    <xf numFmtId="164" applyNumberFormat="1" fontId="0" applyFont="1" fillId="2" applyFill="1" borderId="1" applyBorder="1" xfId="0">
      <protection locked="0"/>
    </xf>
    <xf numFmtId="164" applyNumberFormat="1" fontId="0" applyFont="1" fillId="4" applyFill="1" borderId="1" applyBorder="1" xfId="1">
      <protection locked="0"/>
    </xf>
    <xf numFmtId="2" applyNumberFormat="1" fontId="0" applyFont="1" fillId="0" applyFill="1" borderId="0" applyBorder="1" xfId="0" applyProtection="1"/>
    <xf numFmtId="164" applyNumberFormat="1" fontId="0" applyFont="1" fillId="0" applyFill="1" borderId="0" applyBorder="1" xfId="0" applyProtection="1">
      <alignment wrapText="1"/>
    </xf>
    <xf numFmtId="164" applyNumberFormat="1" fontId="0" applyFont="1" fillId="2" applyFill="1" borderId="1" applyBorder="1" xfId="0" applyProtection="1"/>
    <xf numFmtId="165" applyNumberFormat="1" fontId="0" applyFont="1" fillId="2" applyFill="1" borderId="1" applyBorder="1" xfId="0" applyProtection="1"/>
    <xf numFmtId="166" applyNumberFormat="1" fontId="0" applyFont="1" fillId="0" applyFill="1" borderId="0" applyBorder="1" xfId="0" applyProtection="1"/>
    <xf numFmtId="166" applyNumberFormat="1" fontId="2" applyFont="1" fillId="3" applyFill="1" borderId="3" applyBorder="1" xfId="0" applyProtection="1">
      <alignment wrapText="1"/>
    </xf>
    <xf numFmtId="166" applyNumberFormat="1" fontId="0" applyFont="1" fillId="4" applyFill="1" borderId="1" applyBorder="1" xfId="0">
      <protection locked="0"/>
    </xf>
    <xf numFmtId="166" applyNumberFormat="1" fontId="0" applyFont="1" fillId="2" applyFill="1" borderId="1" applyBorder="1" xfId="0">
      <protection locked="0"/>
    </xf>
    <xf numFmtId="0" applyNumberFormat="1" fontId="0" applyFont="1" fillId="0" applyFill="1" borderId="0" applyBorder="1" xfId="0" applyProtection="1" applyAlignment="1">
      <alignment horizontal="right" vertical="center"/>
    </xf>
    <xf numFmtId="164" applyNumberFormat="1" fontId="2" applyFont="1" fillId="3" applyFill="1" borderId="4" applyBorder="1" xfId="0" applyProtection="1" applyAlignment="1">
      <alignment horizontal="right" vertical="center" wrapText="1"/>
    </xf>
    <xf numFmtId="166" applyNumberFormat="1" fontId="2" applyFont="1" fillId="3" applyFill="1" borderId="4" applyBorder="1" xfId="0" applyProtection="1" applyAlignment="1">
      <alignment horizontal="right" vertical="center" wrapText="1"/>
    </xf>
    <xf numFmtId="164" applyNumberFormat="1" fontId="0" applyFont="1" fillId="0" applyFill="1" borderId="0" applyBorder="1" xfId="0" applyProtection="1" applyAlignment="1">
      <alignment horizontal="right" vertical="center"/>
    </xf>
    <xf numFmtId="2" applyNumberFormat="1" fontId="0" applyFont="1" fillId="0" applyFill="1" borderId="0" applyBorder="1" xfId="0" applyProtection="1" applyAlignment="1">
      <alignment horizontal="right" vertical="center"/>
    </xf>
    <xf numFmtId="164" applyNumberFormat="1" fontId="2" applyFont="1" fillId="3" applyFill="1" borderId="4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 vertical="center"/>
    </xf>
    <xf numFmtId="164" applyNumberFormat="1" fontId="0" applyFont="1" fillId="0" applyFill="1" borderId="0" applyBorder="1" xfId="0" applyProtection="1" applyAlignment="1">
      <alignment horizontal="center" vertical="center"/>
    </xf>
    <xf numFmtId="2" applyNumberFormat="1" fontId="0" applyFont="1" fillId="0" applyFill="1" borderId="0" applyBorder="1" xfId="0" applyProtection="1" applyAlignment="1">
      <alignment horizontal="center" vertical="center"/>
    </xf>
    <xf numFmtId="164" applyNumberFormat="1" fontId="0" applyFont="1" fillId="4" applyFill="1" borderId="1" applyBorder="1" xfId="0" applyProtection="1" applyAlignment="1">
      <alignment horizontal="right"/>
    </xf>
    <xf numFmtId="10" applyNumberFormat="1" fontId="0" applyFont="1" fillId="4" applyFill="1" borderId="1" applyBorder="1" xfId="1">
      <protection locked="0"/>
    </xf>
    <xf numFmtId="10" applyNumberFormat="1" fontId="0" applyFont="1" fillId="2" applyFill="1" borderId="1" applyBorder="1" xfId="1">
      <protection locked="0"/>
    </xf>
    <xf numFmtId="10" applyNumberFormat="1" fontId="2" applyFont="1" fillId="3" applyFill="1" borderId="4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left" vertical="center"/>
    </xf>
    <xf numFmtId="9" applyNumberFormat="1" fontId="0" applyFont="1" fillId="0" applyFill="1" borderId="0" applyBorder="1" xfId="1" applyAlignment="1">
      <alignment horizontal="center" vertical="center"/>
      <protection locked="0"/>
    </xf>
    <xf numFmtId="0" applyNumberFormat="1" fontId="2" applyFont="1" fillId="3" applyFill="1" borderId="6" applyBorder="1" xfId="0" applyProtection="1" applyAlignment="1">
      <alignment horizontal="center" vertical="center" wrapText="1"/>
    </xf>
    <xf numFmtId="0" applyNumberFormat="1" fontId="2" applyFont="1" fillId="3" applyFill="1" borderId="4" applyBorder="1" xfId="0" applyProtection="1" applyAlignment="1">
      <alignment horizontal="center" vertical="center" wrapText="1"/>
    </xf>
    <xf numFmtId="0" applyNumberFormat="1" fontId="2" applyFont="1" fillId="3" applyFill="1" borderId="5" applyBorder="1" xfId="0" applyProtection="1" applyAlignment="1">
      <alignment horizontal="center" vertical="center" wrapText="1"/>
    </xf>
    <xf numFmtId="0" applyNumberFormat="1" fontId="2" applyFont="1" fillId="3" applyFill="1" borderId="2" applyBorder="1" xfId="0" applyProtection="1" applyAlignment="1">
      <alignment horizontal="center" vertical="center" wrapText="1"/>
    </xf>
    <xf numFmtId="0" applyNumberFormat="1" fontId="4" applyFont="1" fillId="3" applyFill="1" borderId="7" applyBorder="1" xfId="0" applyProtection="1" applyAlignment="1">
      <alignment horizontal="left" vertical="center" wrapText="1"/>
    </xf>
    <xf numFmtId="0" applyNumberFormat="1" fontId="0" applyFont="1" fillId="0" applyFill="1" borderId="8" applyBorder="1" xfId="0" applyProtection="1" applyAlignment="1">
      <alignment horizontal="left" vertical="center" wrapText="1"/>
    </xf>
    <xf numFmtId="0" applyNumberFormat="1" fontId="0" applyFont="1" fillId="0" applyFill="1" borderId="9" applyBorder="1" xfId="0" applyProtection="1" applyAlignment="1">
      <alignment horizontal="left" vertical="center" wrapText="1"/>
    </xf>
    <xf numFmtId="0" applyNumberFormat="1" fontId="0" applyFont="1" fillId="0" applyFill="1" borderId="0" applyBorder="1" xfId="0" applyProtection="1" applyAlignment="1">
      <alignment vertical="top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3" applyFont="1" fillId="0" applyFill="1" borderId="10" applyBorder="1" xfId="0" applyProtection="1" applyAlignment="1">
      <alignment vertical="center"/>
    </xf>
    <xf numFmtId="0" applyNumberFormat="1" fontId="0" applyFont="1" fillId="0" applyFill="1" borderId="11" applyBorder="1" xfId="0" applyProtection="1" applyAlignment="1">
      <alignment vertical="center"/>
    </xf>
    <xf numFmtId="0" applyNumberFormat="1" fontId="0" applyFont="1" fillId="0" applyFill="1" borderId="12" applyBorder="1" xfId="0" applyProtection="1" applyAlignment="1">
      <alignment vertical="center"/>
    </xf>
    <xf numFmtId="0" applyNumberFormat="1" fontId="3" applyFont="1" fillId="0" applyFill="1" borderId="13" applyBorder="1" xfId="0" applyProtection="1" applyAlignment="1">
      <alignment vertical="top"/>
    </xf>
    <xf numFmtId="0" applyNumberFormat="1" fontId="0" applyFont="1" fillId="0" applyFill="1" borderId="14" applyBorder="1" xfId="0" applyProtection="1" applyAlignment="1">
      <alignment vertical="top"/>
    </xf>
    <xf numFmtId="0" applyNumberFormat="1" fontId="3" applyFont="1" fillId="0" applyFill="1" borderId="13" applyBorder="1" xfId="0" applyProtection="1" applyAlignment="1">
      <alignment vertical="center"/>
    </xf>
    <xf numFmtId="0" applyNumberFormat="1" fontId="0" applyFont="1" fillId="0" applyFill="1" borderId="14" applyBorder="1" xfId="0" applyProtection="1" applyAlignment="1">
      <alignment horizontal="left" vertical="center"/>
    </xf>
    <xf numFmtId="2" applyNumberFormat="1" fontId="0" applyFont="1" fillId="0" applyFill="1" borderId="14" applyBorder="1" xfId="0" applyProtection="1" applyAlignment="1">
      <alignment vertical="center"/>
    </xf>
    <xf numFmtId="0" applyNumberFormat="1" fontId="2" applyFont="1" fillId="3" applyFill="1" borderId="15" applyBorder="1" xfId="0" applyProtection="1" applyAlignment="1">
      <alignment vertical="center" wrapText="1"/>
    </xf>
    <xf numFmtId="2" applyNumberFormat="1" fontId="2" applyFont="1" fillId="3" applyFill="1" borderId="16" applyBorder="1" xfId="0" applyProtection="1" applyAlignment="1">
      <alignment vertical="center" wrapText="1"/>
    </xf>
    <xf numFmtId="0" applyNumberFormat="1" fontId="0" applyFont="1" fillId="0" applyFill="1" borderId="14" applyBorder="1" xfId="0" applyProtection="1" applyAlignment="1">
      <alignment vertical="center"/>
    </xf>
    <xf numFmtId="2" applyNumberFormat="1" fontId="2" applyFont="1" fillId="3" applyFill="1" borderId="17" applyBorder="1" xfId="0" applyProtection="1" applyAlignment="1">
      <alignment vertical="center" wrapText="1"/>
    </xf>
    <xf numFmtId="0" applyNumberFormat="1" fontId="0" applyFont="1" fillId="0" applyFill="1" borderId="18" applyBorder="1" xfId="0" applyProtection="1" applyAlignment="1">
      <alignment horizontal="center"/>
    </xf>
    <xf numFmtId="0" applyNumberFormat="1" fontId="0" applyFont="1" fillId="0" applyFill="1" borderId="19" applyBorder="1" xfId="0" applyProtection="1" applyAlignment="1">
      <alignment horizontal="center"/>
    </xf>
    <xf numFmtId="0" applyNumberFormat="1" fontId="0" applyFont="1" fillId="0" applyFill="1" borderId="20" applyBorder="1" xfId="0" applyProtection="1" applyAlignment="1">
      <alignment horizontal="center"/>
    </xf>
    <xf numFmtId="2" applyNumberFormat="1" fontId="2" applyFont="1" fillId="3" applyFill="1" borderId="21" applyBorder="1" xfId="0" applyProtection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FFD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../xl/media/image3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1</xdr:col>
      <xdr:colOff>1390650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4A729B-201B-427F-9EC3-CE40C3005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209550"/>
          <a:ext cx="1374850" cy="8191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1</xdr:row>
      <xdr:rowOff>9525</xdr:rowOff>
    </xdr:from>
    <xdr:to>
      <xdr:col>1</xdr:col>
      <xdr:colOff>1393901</xdr:colOff>
      <xdr:row>1</xdr:row>
      <xdr:rowOff>828674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0D1CF1-F947-476D-A418-9CA094E40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1" y="209550"/>
          <a:ext cx="1374850" cy="819149"/>
        </a:xfrm>
        <a:prstGeom prst="rect">
          <a:avLst/>
        </a:prstGeom>
      </xdr:spPr>
    </xdr:pic>
    <xdr:clientData/>
  </xdr:twoCellAnchor>
  <xdr:oneCellAnchor>
    <xdr:from>
      <xdr:col>4</xdr:col>
      <xdr:colOff>95250</xdr:colOff>
      <xdr:row>2</xdr:row>
      <xdr:rowOff>95250</xdr:rowOff>
    </xdr:from>
    <xdr:ext cx="5229225" cy="3505200"/>
    <xdr:pic>
      <xdr:nvPicPr>
        <xdr:cNvPr id="4" descr="" name="1-07-01-06 Output Gear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F15"/>
  <sheetViews>
    <sheetView tabSelected="1" workbookViewId="0">
      <selection activeCell="E19" sqref="E19"/>
    </sheetView>
  </sheetViews>
  <sheetFormatPr defaultRowHeight="15" x14ac:dyDescent="0.25"/>
  <cols>
    <col min="1" max="1" width="4" customWidth="1"/>
    <col min="2" max="2" width="24" customWidth="1"/>
    <col min="3" max="3" width="7.140625" customWidth="1"/>
    <col min="4" max="4" width="44.28515625" customWidth="1"/>
    <col min="5" max="5" width="80.85546875" customWidth="1"/>
  </cols>
  <sheetData>
    <row r="1" ht="15.75"/>
    <row r="2" ht="66" customHeight="1">
      <c r="B2" s="50" t="s">
        <v>0</v>
      </c>
      <c r="C2" s="51"/>
      <c r="D2" s="51"/>
      <c r="E2" s="52"/>
    </row>
    <row r="3" ht="25.5" customHeight="1" s="2" customFormat="1">
      <c r="B3" s="56" t="s">
        <v>1</v>
      </c>
      <c r="C3" s="57"/>
      <c r="D3" s="58" t="s">
        <v>2</v>
      </c>
      <c r="E3" s="68"/>
      <c r="F3" s="44"/>
    </row>
    <row r="4" ht="63" customHeight="1">
      <c r="B4" s="59" t="s">
        <v>3</v>
      </c>
      <c r="C4" s="53"/>
      <c r="D4" s="60" t="s">
        <v>4</v>
      </c>
      <c r="E4" s="69"/>
      <c r="F4" s="3"/>
    </row>
    <row r="5" ht="25.5" customHeight="1" s="2" customFormat="1">
      <c r="B5" s="61" t="s">
        <v>5</v>
      </c>
      <c r="C5" s="54" t="s">
        <v>6</v>
      </c>
      <c r="D5" s="62"/>
      <c r="E5" s="69"/>
    </row>
    <row r="6" ht="25.5" customHeight="1" s="2" customFormat="1">
      <c r="B6" s="61" t="s">
        <v>7</v>
      </c>
      <c r="C6" s="54"/>
      <c r="D6" s="63">
        <f>'Child Parts'!I24</f>
        <v>0</v>
      </c>
      <c r="E6" s="69"/>
    </row>
    <row r="7" ht="25.5" customHeight="1" s="2" customFormat="1">
      <c r="B7" s="61" t="s">
        <v>8</v>
      </c>
      <c r="C7" s="55"/>
      <c r="D7" s="63">
        <f>'Procured Parts'!L24</f>
        <v>0</v>
      </c>
      <c r="E7" s="69"/>
    </row>
    <row r="8" ht="25.5" customHeight="1" s="2" customFormat="1">
      <c r="B8" s="61" t="s">
        <v>9</v>
      </c>
      <c r="C8" s="55"/>
      <c r="D8" s="63">
        <f>'Raw Material'!K24</f>
        <v>0</v>
      </c>
      <c r="E8" s="69"/>
    </row>
    <row r="9" ht="25.5" customHeight="1" s="2" customFormat="1">
      <c r="B9" s="61" t="s">
        <v>10</v>
      </c>
      <c r="C9" s="55"/>
      <c r="D9" s="63">
        <f>'Process Costs'!V24</f>
        <v>0</v>
      </c>
      <c r="E9" s="69"/>
    </row>
    <row r="10" ht="25.5" customHeight="1" s="2" customFormat="1">
      <c r="B10" s="64" t="s">
        <v>11</v>
      </c>
      <c r="C10" s="46" t="s">
        <v>6</v>
      </c>
      <c r="D10" s="65">
        <f>SUM(D6+D7+D8+D9)</f>
        <v>0</v>
      </c>
      <c r="E10" s="69"/>
    </row>
    <row r="11" ht="25.5" customHeight="1" s="2" customFormat="1">
      <c r="B11" s="61"/>
      <c r="C11" s="55"/>
      <c r="D11" s="66"/>
      <c r="E11" s="69"/>
    </row>
    <row r="12" ht="25.5" customHeight="1" s="2" customFormat="1">
      <c r="B12" s="61" t="s">
        <v>12</v>
      </c>
      <c r="C12" s="45">
        <v>0.1</v>
      </c>
      <c r="D12" s="63">
        <f>D10*C12</f>
        <v>0</v>
      </c>
      <c r="E12" s="69"/>
    </row>
    <row r="13" ht="25.5" customHeight="1" s="2" customFormat="1">
      <c r="B13" s="61" t="s">
        <v>13</v>
      </c>
      <c r="C13" s="45">
        <v>0.1</v>
      </c>
      <c r="D13" s="63">
        <f>(D10+D12)*C13</f>
        <v>0</v>
      </c>
      <c r="E13" s="69"/>
    </row>
    <row r="14" ht="25.5" customHeight="1" s="2" customFormat="1">
      <c r="B14" s="61"/>
      <c r="C14" s="55"/>
      <c r="D14" s="66"/>
      <c r="E14" s="70"/>
    </row>
    <row r="15" ht="25.5" customHeight="1" s="2" customFormat="1">
      <c r="B15" s="64" t="s">
        <v>14</v>
      </c>
      <c r="C15" s="46" t="s">
        <v>6</v>
      </c>
      <c r="D15" s="67">
        <v>19.353229</v>
      </c>
      <c r="E15" s="71"/>
    </row>
    <row r="16" ht="15.75"/>
  </sheetData>
  <mergeCells>
    <mergeCell ref="B2:E2"/>
    <mergeCell ref="E3:E14"/>
  </mergeCells>
  <pageMargins left="0.7" right="0.7" top="0.75" bottom="0.75" header="0.3" footer="0.3"/>
  <pageSetup paperSize="9" orientation="portrait" verticalDpi="0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EA6B-4089-484C-A2E4-C9E0B29AEFE5}">
  <dimension ref="A2:P28"/>
  <sheetViews>
    <sheetView workbookViewId="0">
      <pane ySplit="2" topLeftCell="A3" activePane="bottomLeft" state="frozen"/>
      <selection pane="bottomLeft"/>
    </sheetView>
  </sheetViews>
  <sheetFormatPr defaultColWidth="9.140625" defaultRowHeight="15" x14ac:dyDescent="0.25"/>
  <cols>
    <col min="1" max="1" width="4.28515625" customWidth="1"/>
    <col min="2" max="3" width="26.85546875" customWidth="1"/>
    <col min="4" max="4" width="26.28515625" customWidth="1"/>
    <col min="5" max="5" width="21.7109375" customWidth="1"/>
    <col min="6" max="6" width="16.140625" customWidth="1"/>
    <col min="7" max="8" width="16.140625" customWidth="1" style="27"/>
    <col min="9" max="9" width="10.28515625" customWidth="1"/>
    <col min="10" max="10" width="10.28515625" customWidth="1" style="15"/>
    <col min="11" max="11" width="10.28515625" customWidth="1" style="23"/>
    <col min="12" max="12" width="10.28515625" customWidth="1"/>
  </cols>
  <sheetData>
    <row r="2" ht="45" customHeight="1">
      <c r="B2" s="11" t="s">
        <v>15</v>
      </c>
      <c r="C2" s="11" t="s">
        <v>16</v>
      </c>
      <c r="D2" s="11" t="s">
        <v>17</v>
      </c>
      <c r="E2" s="12" t="s">
        <v>5</v>
      </c>
      <c r="F2" s="12" t="s">
        <v>18</v>
      </c>
      <c r="G2" s="28" t="s">
        <v>19</v>
      </c>
      <c r="H2" s="28" t="s">
        <v>20</v>
      </c>
      <c r="I2" s="13" t="s">
        <v>14</v>
      </c>
    </row>
    <row r="3" ht="15.75">
      <c r="B3" s="4"/>
      <c r="C3" s="4"/>
      <c r="D3" s="4"/>
      <c r="E3" s="4"/>
      <c r="F3" s="4"/>
      <c r="G3" s="29"/>
      <c r="H3" s="29"/>
      <c r="I3" s="10"/>
    </row>
    <row r="4">
      <c r="B4" s="6"/>
      <c r="C4" s="6"/>
      <c r="D4" s="6"/>
      <c r="E4" s="6"/>
      <c r="F4" s="6"/>
      <c r="G4" s="30"/>
      <c r="H4" s="30"/>
      <c r="I4" s="10"/>
    </row>
    <row r="5">
      <c r="B5" s="4"/>
      <c r="C5" s="4"/>
      <c r="D5" s="4"/>
      <c r="E5" s="4"/>
      <c r="F5" s="4"/>
      <c r="G5" s="29"/>
      <c r="H5" s="29"/>
      <c r="I5" s="10"/>
    </row>
    <row r="6">
      <c r="B6" s="6"/>
      <c r="C6" s="6"/>
      <c r="D6" s="6"/>
      <c r="E6" s="6"/>
      <c r="F6" s="6"/>
      <c r="G6" s="30"/>
      <c r="H6" s="30"/>
      <c r="I6" s="10"/>
    </row>
    <row r="7">
      <c r="B7" s="4"/>
      <c r="C7" s="4"/>
      <c r="D7" s="4"/>
      <c r="E7" s="4"/>
      <c r="F7" s="4"/>
      <c r="G7" s="29"/>
      <c r="H7" s="29"/>
      <c r="I7" s="10"/>
    </row>
    <row r="8">
      <c r="B8" s="6"/>
      <c r="C8" s="6"/>
      <c r="D8" s="6"/>
      <c r="E8" s="6"/>
      <c r="F8" s="6"/>
      <c r="G8" s="30"/>
      <c r="H8" s="30"/>
      <c r="I8" s="10"/>
    </row>
    <row r="9">
      <c r="B9" s="4"/>
      <c r="C9" s="4"/>
      <c r="D9" s="4"/>
      <c r="E9" s="4"/>
      <c r="F9" s="4"/>
      <c r="G9" s="29"/>
      <c r="H9" s="29"/>
      <c r="I9" s="10"/>
    </row>
    <row r="10">
      <c r="B10" s="6"/>
      <c r="C10" s="6"/>
      <c r="D10" s="6"/>
      <c r="E10" s="6"/>
      <c r="F10" s="6"/>
      <c r="G10" s="30"/>
      <c r="H10" s="30"/>
      <c r="I10" s="10"/>
    </row>
    <row r="11">
      <c r="B11" s="4"/>
      <c r="C11" s="4"/>
      <c r="D11" s="4"/>
      <c r="E11" s="4"/>
      <c r="F11" s="4"/>
      <c r="G11" s="29"/>
      <c r="H11" s="29"/>
      <c r="I11" s="10"/>
    </row>
    <row r="12">
      <c r="B12" s="6"/>
      <c r="C12" s="6"/>
      <c r="D12" s="6"/>
      <c r="E12" s="6"/>
      <c r="F12" s="6"/>
      <c r="G12" s="30"/>
      <c r="H12" s="30"/>
      <c r="I12" s="10"/>
    </row>
    <row r="13">
      <c r="B13" s="4"/>
      <c r="C13" s="4"/>
      <c r="D13" s="4"/>
      <c r="E13" s="4"/>
      <c r="F13" s="4"/>
      <c r="G13" s="29"/>
      <c r="H13" s="29"/>
      <c r="I13" s="10"/>
    </row>
    <row r="14">
      <c r="B14" s="6"/>
      <c r="C14" s="6"/>
      <c r="D14" s="6"/>
      <c r="E14" s="6"/>
      <c r="F14" s="6"/>
      <c r="G14" s="30"/>
      <c r="H14" s="30"/>
      <c r="I14" s="10"/>
    </row>
    <row r="15" s="15" customFormat="1">
      <c r="B15" s="4"/>
      <c r="C15" s="4"/>
      <c r="D15" s="4"/>
      <c r="E15" s="4"/>
      <c r="F15" s="4"/>
      <c r="G15" s="29"/>
      <c r="H15" s="29"/>
      <c r="I15" s="10"/>
      <c r="K15" s="23"/>
    </row>
    <row r="16" s="15" customFormat="1">
      <c r="B16" s="6"/>
      <c r="C16" s="6"/>
      <c r="D16" s="6"/>
      <c r="E16" s="6"/>
      <c r="F16" s="6"/>
      <c r="G16" s="30"/>
      <c r="H16" s="30"/>
      <c r="I16" s="10"/>
      <c r="K16" s="23"/>
    </row>
    <row r="17" s="15" customFormat="1">
      <c r="B17" s="4"/>
      <c r="C17" s="4"/>
      <c r="D17" s="4"/>
      <c r="E17" s="4"/>
      <c r="F17" s="4"/>
      <c r="G17" s="29"/>
      <c r="H17" s="29"/>
      <c r="I17" s="10"/>
      <c r="K17" s="23"/>
    </row>
    <row r="18" s="15" customFormat="1">
      <c r="B18" s="6"/>
      <c r="C18" s="6"/>
      <c r="D18" s="6"/>
      <c r="E18" s="6"/>
      <c r="F18" s="6"/>
      <c r="G18" s="30"/>
      <c r="H18" s="30"/>
      <c r="I18" s="10"/>
      <c r="K18" s="23"/>
    </row>
    <row r="19" s="15" customFormat="1">
      <c r="B19" s="4"/>
      <c r="C19" s="4"/>
      <c r="D19" s="4"/>
      <c r="E19" s="4"/>
      <c r="F19" s="4"/>
      <c r="G19" s="29"/>
      <c r="H19" s="29"/>
      <c r="I19" s="10"/>
      <c r="K19" s="23"/>
    </row>
    <row r="20" s="15" customFormat="1">
      <c r="B20" s="6"/>
      <c r="C20" s="6"/>
      <c r="D20" s="6"/>
      <c r="E20" s="6"/>
      <c r="F20" s="6"/>
      <c r="G20" s="30"/>
      <c r="H20" s="30"/>
      <c r="I20" s="10"/>
      <c r="K20" s="23"/>
    </row>
    <row r="21" s="15" customFormat="1">
      <c r="B21" s="4"/>
      <c r="C21" s="4"/>
      <c r="D21" s="4"/>
      <c r="E21" s="4"/>
      <c r="F21" s="4"/>
      <c r="G21" s="29"/>
      <c r="H21" s="29"/>
      <c r="I21" s="10"/>
      <c r="K21" s="23"/>
    </row>
    <row r="22" s="15" customFormat="1">
      <c r="B22" s="6"/>
      <c r="C22" s="6"/>
      <c r="D22" s="6"/>
      <c r="E22" s="6"/>
      <c r="F22" s="6"/>
      <c r="G22" s="30"/>
      <c r="H22" s="30"/>
      <c r="I22" s="10"/>
      <c r="K22" s="23"/>
    </row>
    <row r="23" s="15" customFormat="1">
      <c r="B23" s="4"/>
      <c r="C23" s="4"/>
      <c r="D23" s="4"/>
      <c r="E23" s="4"/>
      <c r="F23" s="4"/>
      <c r="G23" s="29"/>
      <c r="H23" s="29"/>
      <c r="I23" s="10"/>
      <c r="K23" s="23"/>
    </row>
    <row r="24" ht="25.5" customHeight="1" s="34" customFormat="1">
      <c r="A24" s="31"/>
      <c r="B24" s="32"/>
      <c r="C24" s="32"/>
      <c r="D24" s="32"/>
      <c r="E24" s="32"/>
      <c r="F24" s="32"/>
      <c r="G24" s="33"/>
      <c r="H24" s="36">
        <f>Estimate_Currency1</f>
        <v>0</v>
      </c>
      <c r="I24" s="32">
        <f>SUM(I3:I23)</f>
        <v>0</v>
      </c>
      <c r="K24" s="35"/>
      <c r="L24" s="31"/>
      <c r="M24" s="31"/>
      <c r="N24" s="31"/>
      <c r="O24" s="31"/>
      <c r="P24" s="31"/>
    </row>
    <row r="25" ht="15.75" s="15" customFormat="1">
      <c r="G25" s="27"/>
      <c r="H25" s="27"/>
      <c r="K25" s="23"/>
    </row>
    <row r="26" s="15" customFormat="1">
      <c r="G26" s="27"/>
      <c r="H26" s="27"/>
      <c r="K26" s="23"/>
    </row>
    <row r="27" s="15" customFormat="1">
      <c r="G27" s="27"/>
      <c r="H27" s="27"/>
      <c r="K27" s="23"/>
    </row>
    <row r="28" s="15" customFormat="1">
      <c r="G28" s="27"/>
      <c r="H28" s="27"/>
      <c r="K28" s="23"/>
    </row>
  </sheetData>
  <sheetProtection formatCells="0" formatColumns="0" formatRows="0" insertRows="0" deleteRows="0" autoFilter="0" pivotTables="0"/>
  <dataConsolidate/>
  <pageMargins left="0.7" right="0.7" top="0.75" bottom="0.75" header="0.3" footer="0.3"/>
  <pageSetup paperSize="9" orientation="portrait" verticalDpi="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N24"/>
  <sheetViews>
    <sheetView workbookViewId="0">
      <pane ySplit="2" topLeftCell="A3" activePane="bottomLeft" state="frozen"/>
      <selection pane="bottomLeft"/>
    </sheetView>
  </sheetViews>
  <sheetFormatPr defaultColWidth="9.140625" defaultRowHeight="15" x14ac:dyDescent="0.25"/>
  <cols>
    <col min="1" max="1" width="4.28515625" customWidth="1"/>
    <col min="2" max="2" width="26.85546875" customWidth="1"/>
    <col min="3" max="3" width="26.28515625" customWidth="1"/>
    <col min="4" max="4" bestFit="1" width="29.28515625" customWidth="1"/>
    <col min="5" max="5" width="33.140625" customWidth="1"/>
    <col min="6" max="6" width="13.85546875" customWidth="1"/>
    <col min="7" max="7" width="10.85546875" customWidth="1"/>
    <col min="8" max="8" width="13.85546875" customWidth="1"/>
    <col min="9" max="9" width="12" customWidth="1"/>
    <col min="12" max="12" width="9.140625" customWidth="1"/>
    <col min="13" max="13" width="10.28515625" customWidth="1" style="15"/>
    <col min="14" max="14" width="10.28515625" customWidth="1" style="23"/>
    <col min="15" max="15" width="10.28515625" customWidth="1"/>
  </cols>
  <sheetData>
    <row r="2" ht="45.75">
      <c r="B2" s="11" t="s">
        <v>21</v>
      </c>
      <c r="C2" s="12" t="s">
        <v>22</v>
      </c>
      <c r="D2" s="12" t="s">
        <v>23</v>
      </c>
      <c r="E2" s="12" t="s">
        <v>24</v>
      </c>
      <c r="F2" s="12" t="s">
        <v>25</v>
      </c>
      <c r="G2" s="12" t="s">
        <v>26</v>
      </c>
      <c r="H2" s="12" t="s">
        <v>27</v>
      </c>
      <c r="I2" s="12" t="s">
        <v>28</v>
      </c>
      <c r="J2" s="12" t="s">
        <v>29</v>
      </c>
      <c r="K2" s="12" t="s">
        <v>30</v>
      </c>
      <c r="L2" s="13" t="s">
        <v>14</v>
      </c>
    </row>
    <row r="3" ht="15.75">
      <c r="B3" s="4"/>
      <c r="C3" s="4"/>
      <c r="D3" s="4"/>
      <c r="E3" s="4"/>
      <c r="F3" s="10"/>
      <c r="G3" s="10"/>
      <c r="H3" s="10"/>
      <c r="I3" s="4"/>
      <c r="J3" s="8"/>
      <c r="K3" s="8"/>
      <c r="L3" s="40"/>
    </row>
    <row r="4">
      <c r="B4" s="6"/>
      <c r="C4" s="6"/>
      <c r="D4" s="6"/>
      <c r="E4" s="6"/>
      <c r="F4" s="10"/>
      <c r="G4" s="10"/>
      <c r="H4" s="10"/>
      <c r="I4" s="6"/>
      <c r="J4" s="9"/>
      <c r="K4" s="9"/>
      <c r="L4" s="40"/>
    </row>
    <row r="5">
      <c r="B5" s="4"/>
      <c r="C5" s="4"/>
      <c r="D5" s="4"/>
      <c r="E5" s="4"/>
      <c r="F5" s="10"/>
      <c r="G5" s="10"/>
      <c r="H5" s="10"/>
      <c r="I5" s="4"/>
      <c r="J5" s="8"/>
      <c r="K5" s="8"/>
      <c r="L5" s="40"/>
    </row>
    <row r="6">
      <c r="B6" s="6"/>
      <c r="C6" s="6"/>
      <c r="D6" s="6"/>
      <c r="E6" s="6"/>
      <c r="F6" s="10"/>
      <c r="G6" s="10"/>
      <c r="H6" s="10"/>
      <c r="I6" s="6"/>
      <c r="J6" s="9"/>
      <c r="K6" s="9"/>
      <c r="L6" s="40"/>
    </row>
    <row r="7">
      <c r="B7" s="4"/>
      <c r="C7" s="4"/>
      <c r="D7" s="4"/>
      <c r="E7" s="4"/>
      <c r="F7" s="10"/>
      <c r="G7" s="10"/>
      <c r="H7" s="10"/>
      <c r="I7" s="4"/>
      <c r="J7" s="8"/>
      <c r="K7" s="8"/>
      <c r="L7" s="40"/>
    </row>
    <row r="8">
      <c r="B8" s="6"/>
      <c r="C8" s="6"/>
      <c r="D8" s="6"/>
      <c r="E8" s="6"/>
      <c r="F8" s="10"/>
      <c r="G8" s="10"/>
      <c r="H8" s="10"/>
      <c r="I8" s="6"/>
      <c r="J8" s="9"/>
      <c r="K8" s="9"/>
      <c r="L8" s="40"/>
    </row>
    <row r="9">
      <c r="B9" s="4"/>
      <c r="C9" s="4"/>
      <c r="D9" s="4"/>
      <c r="E9" s="4"/>
      <c r="F9" s="10"/>
      <c r="G9" s="10"/>
      <c r="H9" s="10"/>
      <c r="I9" s="4"/>
      <c r="J9" s="8"/>
      <c r="K9" s="8"/>
      <c r="L9" s="40"/>
    </row>
    <row r="10">
      <c r="B10" s="6"/>
      <c r="C10" s="6"/>
      <c r="D10" s="6"/>
      <c r="E10" s="6"/>
      <c r="F10" s="10"/>
      <c r="G10" s="10"/>
      <c r="H10" s="10"/>
      <c r="I10" s="6"/>
      <c r="J10" s="9"/>
      <c r="K10" s="9"/>
      <c r="L10" s="40"/>
    </row>
    <row r="11">
      <c r="B11" s="4"/>
      <c r="C11" s="4"/>
      <c r="D11" s="4"/>
      <c r="E11" s="4"/>
      <c r="F11" s="10"/>
      <c r="G11" s="10"/>
      <c r="H11" s="10"/>
      <c r="I11" s="4"/>
      <c r="J11" s="8"/>
      <c r="K11" s="8"/>
      <c r="L11" s="40"/>
    </row>
    <row r="12">
      <c r="B12" s="6"/>
      <c r="C12" s="6"/>
      <c r="D12" s="6"/>
      <c r="E12" s="6"/>
      <c r="F12" s="10"/>
      <c r="G12" s="10"/>
      <c r="H12" s="10"/>
      <c r="I12" s="6"/>
      <c r="J12" s="9"/>
      <c r="K12" s="9"/>
      <c r="L12" s="40"/>
    </row>
    <row r="13">
      <c r="B13" s="4"/>
      <c r="C13" s="4"/>
      <c r="D13" s="4"/>
      <c r="E13" s="4"/>
      <c r="F13" s="10"/>
      <c r="G13" s="10"/>
      <c r="H13" s="10"/>
      <c r="I13" s="4"/>
      <c r="J13" s="8"/>
      <c r="K13" s="8"/>
      <c r="L13" s="40"/>
    </row>
    <row r="14">
      <c r="B14" s="6"/>
      <c r="C14" s="6"/>
      <c r="D14" s="6"/>
      <c r="E14" s="6"/>
      <c r="F14" s="10"/>
      <c r="G14" s="10"/>
      <c r="H14" s="10"/>
      <c r="I14" s="6"/>
      <c r="J14" s="9"/>
      <c r="K14" s="9"/>
      <c r="L14" s="40"/>
    </row>
    <row r="15">
      <c r="B15" s="4"/>
      <c r="C15" s="4"/>
      <c r="D15" s="4"/>
      <c r="E15" s="4"/>
      <c r="F15" s="10"/>
      <c r="G15" s="10"/>
      <c r="H15" s="10"/>
      <c r="I15" s="4"/>
      <c r="J15" s="8"/>
      <c r="K15" s="8"/>
      <c r="L15" s="40"/>
    </row>
    <row r="16">
      <c r="B16" s="6"/>
      <c r="C16" s="6"/>
      <c r="D16" s="6"/>
      <c r="E16" s="6"/>
      <c r="F16" s="10"/>
      <c r="G16" s="10"/>
      <c r="H16" s="10"/>
      <c r="I16" s="6"/>
      <c r="J16" s="9"/>
      <c r="K16" s="9"/>
      <c r="L16" s="40"/>
    </row>
    <row r="17">
      <c r="B17" s="4"/>
      <c r="C17" s="4"/>
      <c r="D17" s="4"/>
      <c r="E17" s="4"/>
      <c r="F17" s="10"/>
      <c r="G17" s="10"/>
      <c r="H17" s="10"/>
      <c r="I17" s="4"/>
      <c r="J17" s="8"/>
      <c r="K17" s="8"/>
      <c r="L17" s="40"/>
    </row>
    <row r="18">
      <c r="B18" s="6"/>
      <c r="C18" s="6"/>
      <c r="D18" s="6"/>
      <c r="E18" s="6"/>
      <c r="F18" s="10"/>
      <c r="G18" s="10"/>
      <c r="H18" s="10"/>
      <c r="I18" s="6"/>
      <c r="J18" s="9"/>
      <c r="K18" s="9"/>
      <c r="L18" s="40"/>
    </row>
    <row r="19">
      <c r="B19" s="4"/>
      <c r="C19" s="4"/>
      <c r="D19" s="4"/>
      <c r="E19" s="4"/>
      <c r="F19" s="10"/>
      <c r="G19" s="10"/>
      <c r="H19" s="10"/>
      <c r="I19" s="4"/>
      <c r="J19" s="8"/>
      <c r="K19" s="8"/>
      <c r="L19" s="40"/>
    </row>
    <row r="20">
      <c r="B20" s="6"/>
      <c r="C20" s="6"/>
      <c r="D20" s="6"/>
      <c r="E20" s="6"/>
      <c r="F20" s="10"/>
      <c r="G20" s="10"/>
      <c r="H20" s="10"/>
      <c r="I20" s="6"/>
      <c r="J20" s="9"/>
      <c r="K20" s="9"/>
      <c r="L20" s="40"/>
    </row>
    <row r="21">
      <c r="B21" s="4"/>
      <c r="C21" s="4"/>
      <c r="D21" s="4"/>
      <c r="E21" s="4"/>
      <c r="F21" s="10"/>
      <c r="G21" s="10"/>
      <c r="H21" s="10"/>
      <c r="I21" s="4"/>
      <c r="J21" s="8"/>
      <c r="K21" s="8"/>
      <c r="L21" s="40"/>
    </row>
    <row r="22">
      <c r="B22" s="6"/>
      <c r="C22" s="6"/>
      <c r="D22" s="6"/>
      <c r="E22" s="6"/>
      <c r="F22" s="10"/>
      <c r="G22" s="10"/>
      <c r="H22" s="10"/>
      <c r="I22" s="6"/>
      <c r="J22" s="9"/>
      <c r="K22" s="9"/>
      <c r="L22" s="40"/>
    </row>
    <row r="23">
      <c r="B23" s="4"/>
      <c r="C23" s="4"/>
      <c r="D23" s="4"/>
      <c r="E23" s="4"/>
      <c r="F23" s="20"/>
      <c r="G23" s="20"/>
      <c r="H23" s="20"/>
      <c r="I23" s="4"/>
      <c r="J23" s="8"/>
      <c r="K23" s="8"/>
      <c r="L23" s="40"/>
    </row>
    <row r="24" ht="25.5" customHeight="1" s="37" customFormat="1">
      <c r="B24" s="36"/>
      <c r="C24" s="36"/>
      <c r="D24" s="36"/>
      <c r="E24" s="36"/>
      <c r="F24" s="36"/>
      <c r="G24" s="36"/>
      <c r="H24" s="36"/>
      <c r="I24" s="36"/>
      <c r="J24" s="36"/>
      <c r="K24" s="36">
        <f>Estimate_Currency1</f>
        <v>0</v>
      </c>
      <c r="L24" s="32">
        <f>SUM(L3:L23)</f>
        <v>0</v>
      </c>
      <c r="M24" s="38"/>
      <c r="N24" s="39"/>
    </row>
    <row r="25" ht="15.75"/>
  </sheetData>
  <sheetProtection formatCells="0" formatColumns="0" formatRows="0" insertRows="0" deleteRows="0" autoFilter="0" pivotTables="0"/>
  <dataConsolidate/>
  <pageMargins left="0.7" right="0.7" top="0.75" bottom="0.75" header="0.3" footer="0.3"/>
  <pageSetup paperSize="9" orientation="portrait" verticalDpi="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K24"/>
  <sheetViews>
    <sheetView workbookViewId="0"/>
  </sheetViews>
  <sheetFormatPr defaultColWidth="9.140625" defaultRowHeight="15" x14ac:dyDescent="0.25"/>
  <cols>
    <col min="1" max="1" width="3.5703125" customWidth="1"/>
    <col min="2" max="2" width="33.42578125" customWidth="1"/>
    <col min="3" max="3" width="18.28515625" customWidth="1"/>
    <col min="4" max="4" bestFit="1" width="45.42578125" customWidth="1"/>
    <col min="5" max="5" width="13.85546875" customWidth="1"/>
    <col min="6" max="6" width="10.140625" customWidth="1"/>
    <col min="7" max="7" width="8.85546875" customWidth="1"/>
    <col min="12" max="12" width="29.42578125" customWidth="1"/>
    <col min="13" max="13" width="9.42578125" customWidth="1"/>
  </cols>
  <sheetData>
    <row r="2" ht="45.75">
      <c r="B2" s="11" t="s">
        <v>31</v>
      </c>
      <c r="C2" s="12" t="s">
        <v>32</v>
      </c>
      <c r="D2" s="12" t="s">
        <v>33</v>
      </c>
      <c r="E2" s="12" t="s">
        <v>27</v>
      </c>
      <c r="F2" s="12" t="s">
        <v>34</v>
      </c>
      <c r="G2" s="12" t="s">
        <v>35</v>
      </c>
      <c r="H2" s="12" t="s">
        <v>29</v>
      </c>
      <c r="I2" s="12" t="s">
        <v>36</v>
      </c>
      <c r="J2" s="12" t="s">
        <v>30</v>
      </c>
      <c r="K2" s="13" t="s">
        <v>14</v>
      </c>
    </row>
    <row r="3" ht="15.75">
      <c r="B3" s="4" t="s">
        <v>37</v>
      </c>
      <c r="C3" s="4" t="s">
        <v>38</v>
      </c>
      <c r="D3" s="4" t="s">
        <v>39</v>
      </c>
      <c r="E3" s="10">
        <v>9.3</v>
      </c>
      <c r="F3" s="4">
        <v>0.9</v>
      </c>
      <c r="G3" s="4">
        <v>0.83</v>
      </c>
      <c r="H3" s="8">
        <v>0.03</v>
      </c>
      <c r="I3" s="14">
        <v>0</v>
      </c>
      <c r="J3" s="8">
        <v>0.05</v>
      </c>
      <c r="K3" s="40">
        <v>9.052155</v>
      </c>
    </row>
    <row r="4">
      <c r="B4" s="6"/>
      <c r="C4" s="6"/>
      <c r="D4" s="6"/>
      <c r="E4" s="20"/>
      <c r="F4" s="6"/>
      <c r="G4" s="6"/>
      <c r="H4" s="9"/>
      <c r="I4" s="22"/>
      <c r="J4" s="9"/>
      <c r="K4" s="40"/>
    </row>
    <row r="5">
      <c r="B5" s="4"/>
      <c r="C5" s="4"/>
      <c r="D5" s="4"/>
      <c r="E5" s="20"/>
      <c r="F5" s="4"/>
      <c r="G5" s="4"/>
      <c r="H5" s="8"/>
      <c r="I5" s="22"/>
      <c r="J5" s="8"/>
      <c r="K5" s="40"/>
    </row>
    <row r="6">
      <c r="B6" s="6"/>
      <c r="C6" s="6"/>
      <c r="D6" s="6"/>
      <c r="E6" s="20"/>
      <c r="F6" s="6"/>
      <c r="G6" s="6"/>
      <c r="H6" s="9"/>
      <c r="I6" s="22"/>
      <c r="J6" s="9"/>
      <c r="K6" s="40"/>
    </row>
    <row r="7">
      <c r="B7" s="4"/>
      <c r="C7" s="4"/>
      <c r="D7" s="4"/>
      <c r="E7" s="20"/>
      <c r="F7" s="4"/>
      <c r="G7" s="4"/>
      <c r="H7" s="8"/>
      <c r="I7" s="22"/>
      <c r="J7" s="8"/>
      <c r="K7" s="40"/>
    </row>
    <row r="8">
      <c r="B8" s="6"/>
      <c r="C8" s="6"/>
      <c r="D8" s="6"/>
      <c r="E8" s="20"/>
      <c r="F8" s="6"/>
      <c r="G8" s="6"/>
      <c r="H8" s="9"/>
      <c r="I8" s="22"/>
      <c r="J8" s="9"/>
      <c r="K8" s="40"/>
    </row>
    <row r="9">
      <c r="B9" s="4"/>
      <c r="C9" s="4"/>
      <c r="D9" s="4"/>
      <c r="E9" s="20"/>
      <c r="F9" s="4"/>
      <c r="G9" s="4"/>
      <c r="H9" s="8"/>
      <c r="I9" s="22"/>
      <c r="J9" s="8"/>
      <c r="K9" s="40"/>
    </row>
    <row r="10">
      <c r="B10" s="6"/>
      <c r="C10" s="6"/>
      <c r="D10" s="6"/>
      <c r="E10" s="20"/>
      <c r="F10" s="6"/>
      <c r="G10" s="6"/>
      <c r="H10" s="9"/>
      <c r="I10" s="22"/>
      <c r="J10" s="9"/>
      <c r="K10" s="40"/>
    </row>
    <row r="11">
      <c r="B11" s="4"/>
      <c r="C11" s="4"/>
      <c r="D11" s="4"/>
      <c r="E11" s="20"/>
      <c r="F11" s="4"/>
      <c r="G11" s="4"/>
      <c r="H11" s="8"/>
      <c r="I11" s="22"/>
      <c r="J11" s="8"/>
      <c r="K11" s="40"/>
    </row>
    <row r="12">
      <c r="B12" s="6"/>
      <c r="C12" s="6"/>
      <c r="D12" s="6"/>
      <c r="E12" s="20"/>
      <c r="F12" s="6"/>
      <c r="G12" s="6"/>
      <c r="H12" s="9"/>
      <c r="I12" s="22"/>
      <c r="J12" s="9"/>
      <c r="K12" s="40"/>
    </row>
    <row r="13">
      <c r="B13" s="4"/>
      <c r="C13" s="4"/>
      <c r="D13" s="4"/>
      <c r="E13" s="20"/>
      <c r="F13" s="4"/>
      <c r="G13" s="4"/>
      <c r="H13" s="8"/>
      <c r="I13" s="22"/>
      <c r="J13" s="8"/>
      <c r="K13" s="40"/>
    </row>
    <row r="14">
      <c r="B14" s="6"/>
      <c r="C14" s="6"/>
      <c r="D14" s="6"/>
      <c r="E14" s="20"/>
      <c r="F14" s="6"/>
      <c r="G14" s="6"/>
      <c r="H14" s="9"/>
      <c r="I14" s="22"/>
      <c r="J14" s="9"/>
      <c r="K14" s="40"/>
    </row>
    <row r="15">
      <c r="B15" s="4"/>
      <c r="C15" s="4"/>
      <c r="D15" s="4"/>
      <c r="E15" s="20"/>
      <c r="F15" s="4"/>
      <c r="G15" s="4"/>
      <c r="H15" s="8"/>
      <c r="I15" s="22"/>
      <c r="J15" s="8"/>
      <c r="K15" s="40"/>
    </row>
    <row r="16">
      <c r="B16" s="6"/>
      <c r="C16" s="6"/>
      <c r="D16" s="6"/>
      <c r="E16" s="20"/>
      <c r="F16" s="6"/>
      <c r="G16" s="6"/>
      <c r="H16" s="9"/>
      <c r="I16" s="22"/>
      <c r="J16" s="9"/>
      <c r="K16" s="40"/>
    </row>
    <row r="17">
      <c r="B17" s="4"/>
      <c r="C17" s="4"/>
      <c r="D17" s="4"/>
      <c r="E17" s="20"/>
      <c r="F17" s="4"/>
      <c r="G17" s="4"/>
      <c r="H17" s="8"/>
      <c r="I17" s="22"/>
      <c r="J17" s="8"/>
      <c r="K17" s="40"/>
    </row>
    <row r="18">
      <c r="B18" s="6"/>
      <c r="C18" s="6"/>
      <c r="D18" s="6"/>
      <c r="E18" s="20"/>
      <c r="F18" s="6"/>
      <c r="G18" s="6"/>
      <c r="H18" s="9"/>
      <c r="I18" s="22"/>
      <c r="J18" s="9"/>
      <c r="K18" s="40"/>
    </row>
    <row r="19">
      <c r="B19" s="4"/>
      <c r="C19" s="4"/>
      <c r="D19" s="4"/>
      <c r="E19" s="20"/>
      <c r="F19" s="4"/>
      <c r="G19" s="4"/>
      <c r="H19" s="8"/>
      <c r="I19" s="22"/>
      <c r="J19" s="8"/>
      <c r="K19" s="40"/>
    </row>
    <row r="20">
      <c r="B20" s="6"/>
      <c r="C20" s="6"/>
      <c r="D20" s="6"/>
      <c r="E20" s="20"/>
      <c r="F20" s="6"/>
      <c r="G20" s="6"/>
      <c r="H20" s="9"/>
      <c r="I20" s="22"/>
      <c r="J20" s="9"/>
      <c r="K20" s="40"/>
    </row>
    <row r="21">
      <c r="B21" s="4"/>
      <c r="C21" s="4"/>
      <c r="D21" s="4"/>
      <c r="E21" s="20"/>
      <c r="F21" s="4"/>
      <c r="G21" s="4"/>
      <c r="H21" s="8"/>
      <c r="I21" s="22"/>
      <c r="J21" s="8"/>
      <c r="K21" s="40"/>
    </row>
    <row r="22">
      <c r="B22" s="6"/>
      <c r="C22" s="6"/>
      <c r="D22" s="6"/>
      <c r="E22" s="20"/>
      <c r="F22" s="6"/>
      <c r="G22" s="6"/>
      <c r="H22" s="9"/>
      <c r="I22" s="22"/>
      <c r="J22" s="9"/>
      <c r="K22" s="40"/>
    </row>
    <row r="23">
      <c r="B23" s="4"/>
      <c r="C23" s="4"/>
      <c r="D23" s="4"/>
      <c r="E23" s="20"/>
      <c r="F23" s="4"/>
      <c r="G23" s="4"/>
      <c r="H23" s="8"/>
      <c r="I23" s="22"/>
      <c r="J23" s="8"/>
      <c r="K23" s="40"/>
    </row>
    <row r="24" ht="25.5" customHeight="1" s="37" customFormat="1">
      <c r="B24" s="36"/>
      <c r="C24" s="36"/>
      <c r="D24" s="36"/>
      <c r="E24" s="36"/>
      <c r="F24" s="36"/>
      <c r="G24" s="36"/>
      <c r="H24" s="36"/>
      <c r="I24" s="36"/>
      <c r="J24" s="36">
        <f>Estimate_Currency1</f>
        <v>0</v>
      </c>
      <c r="K24" s="32">
        <f>SUM(K3:K23)</f>
        <v>0</v>
      </c>
    </row>
    <row r="25" ht="15.75"/>
  </sheetData>
  <sheetProtection formatCells="0" formatColumns="0" formatRows="0" insertRows="0" deleteRows="0" autoFilter="0" pivotTables="0"/>
  <pageMargins left="0.7" right="0.7" top="0.75" bottom="0.75" header="0.3" footer="0.3"/>
  <pageSetup paperSize="9" orientation="portrait" verticalDpi="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X26"/>
  <sheetViews>
    <sheetView workbookViewId="0">
      <pane ySplit="3" topLeftCell="A4" activePane="bottomLeft" state="frozen"/>
      <selection pane="bottomLeft" activeCell="C29" sqref="C29"/>
    </sheetView>
  </sheetViews>
  <sheetFormatPr defaultColWidth="9.140625" defaultRowHeight="15" x14ac:dyDescent="0.25"/>
  <cols>
    <col min="1" max="1" width="4.28515625" customWidth="1"/>
    <col min="2" max="2" bestFit="1" width="7.7109375" customWidth="1"/>
    <col min="3" max="3" width="35.28515625" customWidth="1"/>
    <col min="4" max="4" bestFit="1" width="29.140625" customWidth="1"/>
    <col min="5" max="5" bestFit="1" width="40.28515625" customWidth="1"/>
    <col min="6" max="6" width="11.28515625" customWidth="1"/>
    <col min="7" max="7" width="11.42578125" customWidth="1"/>
    <col min="8" max="8" width="8.42578125" customWidth="1"/>
    <col min="9" max="9" width="9.140625" customWidth="1"/>
    <col min="10" max="10" bestFit="1" width="6.42578125" customWidth="1"/>
    <col min="11" max="11" bestFit="1" width="9.5703125" customWidth="1"/>
    <col min="12" max="12" bestFit="1" width="7.85546875" customWidth="1"/>
    <col min="13" max="13" bestFit="1" width="7.5703125" customWidth="1"/>
    <col min="14" max="15" bestFit="1" width="11.85546875" customWidth="1"/>
    <col min="16" max="16" bestFit="1" width="8.5703125" customWidth="1" style="15"/>
    <col min="17" max="17" bestFit="1" width="10.5703125" customWidth="1"/>
    <col min="18" max="18" bestFit="1" width="8" customWidth="1"/>
    <col min="19" max="19" width="8" customWidth="1"/>
    <col min="20" max="20" bestFit="1" width="8" customWidth="1"/>
    <col min="21" max="21" bestFit="1" width="7.7109375" customWidth="1"/>
    <col min="22" max="22" bestFit="1" width="9.5703125" customWidth="1"/>
    <col min="23" max="23" width="9.140625" customWidth="1" style="15"/>
  </cols>
  <sheetData>
    <row r="2" ht="22.5" customHeight="1">
      <c r="B2" s="11"/>
      <c r="C2" s="11"/>
      <c r="D2" s="11"/>
      <c r="E2" s="11"/>
      <c r="F2" s="47" t="s">
        <v>40</v>
      </c>
      <c r="G2" s="48"/>
      <c r="H2" s="48"/>
      <c r="I2" s="49"/>
      <c r="J2" s="48" t="s">
        <v>41</v>
      </c>
      <c r="K2" s="48"/>
      <c r="L2" s="48"/>
      <c r="M2" s="48"/>
      <c r="N2" s="48"/>
      <c r="O2" s="49"/>
      <c r="P2" s="47" t="s">
        <v>42</v>
      </c>
      <c r="Q2" s="48"/>
      <c r="R2" s="48"/>
      <c r="S2" s="48"/>
      <c r="T2" s="49"/>
      <c r="U2" s="11"/>
      <c r="V2" s="11"/>
    </row>
    <row r="3" ht="31.5" s="18" customFormat="1">
      <c r="B3" s="11" t="s">
        <v>43</v>
      </c>
      <c r="C3" s="11" t="s">
        <v>44</v>
      </c>
      <c r="D3" s="11" t="s">
        <v>45</v>
      </c>
      <c r="E3" s="12" t="s">
        <v>42</v>
      </c>
      <c r="F3" s="12" t="s">
        <v>46</v>
      </c>
      <c r="G3" s="12" t="s">
        <v>47</v>
      </c>
      <c r="H3" s="12" t="s">
        <v>48</v>
      </c>
      <c r="I3" s="12" t="s">
        <v>49</v>
      </c>
      <c r="J3" s="12" t="s">
        <v>50</v>
      </c>
      <c r="K3" s="13" t="s">
        <v>51</v>
      </c>
      <c r="L3" s="13" t="s">
        <v>52</v>
      </c>
      <c r="M3" s="13" t="s">
        <v>53</v>
      </c>
      <c r="N3" s="13" t="s">
        <v>54</v>
      </c>
      <c r="O3" s="12" t="s">
        <v>55</v>
      </c>
      <c r="P3" s="16" t="s">
        <v>56</v>
      </c>
      <c r="Q3" s="12" t="s">
        <v>57</v>
      </c>
      <c r="R3" s="12" t="s">
        <v>58</v>
      </c>
      <c r="S3" s="12" t="s">
        <v>59</v>
      </c>
      <c r="T3" s="12" t="s">
        <v>60</v>
      </c>
      <c r="U3" s="12" t="s">
        <v>19</v>
      </c>
      <c r="V3" s="17" t="s">
        <v>61</v>
      </c>
      <c r="W3" s="24"/>
    </row>
    <row r="4" ht="15.75">
      <c r="B4" s="4">
        <v>10</v>
      </c>
      <c r="C4" s="4" t="s">
        <v>62</v>
      </c>
      <c r="D4" s="4" t="s">
        <v>63</v>
      </c>
      <c r="E4" s="4" t="s">
        <v>64</v>
      </c>
      <c r="F4" s="4">
        <v>1</v>
      </c>
      <c r="G4" s="4">
        <v>20</v>
      </c>
      <c r="H4" s="4">
        <v>200</v>
      </c>
      <c r="I4" s="10">
        <v>0.110566</v>
      </c>
      <c r="J4" s="4">
        <v>1</v>
      </c>
      <c r="K4" s="10">
        <v>27.4</v>
      </c>
      <c r="L4" s="10">
        <v>11.74</v>
      </c>
      <c r="M4" s="10">
        <v>9.78</v>
      </c>
      <c r="N4" s="10">
        <v>48.92</v>
      </c>
      <c r="O4" s="10">
        <v>1.223</v>
      </c>
      <c r="P4" s="10" t="s">
        <v>65</v>
      </c>
      <c r="Q4" s="4">
        <v>90</v>
      </c>
      <c r="R4" s="19">
        <v>40</v>
      </c>
      <c r="S4" s="5">
        <v>1</v>
      </c>
      <c r="T4" s="10">
        <v>0.4355</v>
      </c>
      <c r="U4" s="41">
        <v>0.02</v>
      </c>
      <c r="V4" s="10">
        <v>1.802236</v>
      </c>
    </row>
    <row r="5">
      <c r="B5" s="6">
        <v>20</v>
      </c>
      <c r="C5" s="6" t="s">
        <v>62</v>
      </c>
      <c r="D5" s="6" t="s">
        <v>66</v>
      </c>
      <c r="E5" s="6" t="s">
        <v>67</v>
      </c>
      <c r="F5" s="6">
        <v>1</v>
      </c>
      <c r="G5" s="6">
        <v>20</v>
      </c>
      <c r="H5" s="6">
        <v>200</v>
      </c>
      <c r="I5" s="20">
        <v>0.1522</v>
      </c>
      <c r="J5" s="6">
        <v>1</v>
      </c>
      <c r="K5" s="21">
        <v>27.4</v>
      </c>
      <c r="L5" s="21">
        <v>11.74</v>
      </c>
      <c r="M5" s="21">
        <v>9.78</v>
      </c>
      <c r="N5" s="21">
        <v>48.92</v>
      </c>
      <c r="O5" s="20">
        <v>2.446</v>
      </c>
      <c r="P5" s="21" t="s">
        <v>65</v>
      </c>
      <c r="Q5" s="6">
        <v>180</v>
      </c>
      <c r="R5" s="7">
        <v>20</v>
      </c>
      <c r="S5" s="7">
        <v>1</v>
      </c>
      <c r="T5" s="10">
        <v>2.12</v>
      </c>
      <c r="U5" s="42">
        <v>0.02</v>
      </c>
      <c r="V5" s="10">
        <v>4.80952</v>
      </c>
    </row>
    <row r="6">
      <c r="B6" s="4">
        <v>30</v>
      </c>
      <c r="C6" s="4" t="s">
        <v>62</v>
      </c>
      <c r="D6" s="4" t="s">
        <v>68</v>
      </c>
      <c r="E6" s="4" t="s">
        <v>69</v>
      </c>
      <c r="F6" s="4">
        <v>1</v>
      </c>
      <c r="G6" s="4">
        <v>15</v>
      </c>
      <c r="H6" s="4">
        <v>200</v>
      </c>
      <c r="I6" s="20">
        <v>0.075112</v>
      </c>
      <c r="J6" s="4">
        <v>1</v>
      </c>
      <c r="K6" s="20">
        <v>27.4</v>
      </c>
      <c r="L6" s="20">
        <v>11.74</v>
      </c>
      <c r="M6" s="20">
        <v>9.78</v>
      </c>
      <c r="N6" s="20">
        <v>48.92</v>
      </c>
      <c r="O6" s="20">
        <v>0.203833</v>
      </c>
      <c r="P6" s="20" t="s">
        <v>70</v>
      </c>
      <c r="Q6" s="4">
        <v>15</v>
      </c>
      <c r="R6" s="5">
        <v>240</v>
      </c>
      <c r="S6" s="5">
        <v>1</v>
      </c>
      <c r="T6" s="10">
        <v>0.046541</v>
      </c>
      <c r="U6" s="41">
        <v>0.02</v>
      </c>
      <c r="V6" s="10">
        <v>0.330493</v>
      </c>
    </row>
    <row r="7">
      <c r="B7" s="6"/>
      <c r="C7" s="6"/>
      <c r="D7" s="6"/>
      <c r="E7" s="6"/>
      <c r="F7" s="6"/>
      <c r="G7" s="6"/>
      <c r="H7" s="6"/>
      <c r="I7" s="10"/>
      <c r="J7" s="6"/>
      <c r="K7" s="25"/>
      <c r="L7" s="25"/>
      <c r="M7" s="25"/>
      <c r="N7" s="25"/>
      <c r="O7" s="10"/>
      <c r="P7" s="25"/>
      <c r="Q7" s="6"/>
      <c r="R7" s="26"/>
      <c r="S7" s="7"/>
      <c r="T7" s="10"/>
      <c r="U7" s="42"/>
      <c r="V7" s="10"/>
    </row>
    <row r="8">
      <c r="B8" s="4"/>
      <c r="C8" s="4"/>
      <c r="D8" s="4"/>
      <c r="E8" s="4"/>
      <c r="F8" s="4"/>
      <c r="G8" s="4"/>
      <c r="H8" s="4"/>
      <c r="I8" s="20"/>
      <c r="J8" s="4"/>
      <c r="K8" s="20"/>
      <c r="L8" s="20"/>
      <c r="M8" s="20"/>
      <c r="N8" s="20"/>
      <c r="O8" s="20"/>
      <c r="P8" s="20"/>
      <c r="Q8" s="4"/>
      <c r="R8" s="5"/>
      <c r="S8" s="5"/>
      <c r="T8" s="20"/>
      <c r="U8" s="41"/>
      <c r="V8" s="10"/>
    </row>
    <row r="9">
      <c r="B9" s="6"/>
      <c r="C9" s="6"/>
      <c r="D9" s="6"/>
      <c r="E9" s="6"/>
      <c r="F9" s="6"/>
      <c r="G9" s="6"/>
      <c r="H9" s="6"/>
      <c r="I9" s="20"/>
      <c r="J9" s="6"/>
      <c r="K9" s="21"/>
      <c r="L9" s="21"/>
      <c r="M9" s="21"/>
      <c r="N9" s="21"/>
      <c r="O9" s="20"/>
      <c r="P9" s="21"/>
      <c r="Q9" s="6"/>
      <c r="R9" s="7"/>
      <c r="S9" s="7"/>
      <c r="T9" s="20"/>
      <c r="U9" s="42"/>
      <c r="V9" s="10"/>
    </row>
    <row r="10">
      <c r="B10" s="4"/>
      <c r="C10" s="4"/>
      <c r="D10" s="4"/>
      <c r="E10" s="4"/>
      <c r="F10" s="4"/>
      <c r="G10" s="4"/>
      <c r="H10" s="4"/>
      <c r="I10" s="20"/>
      <c r="J10" s="4"/>
      <c r="K10" s="20"/>
      <c r="L10" s="20"/>
      <c r="M10" s="20"/>
      <c r="N10" s="20"/>
      <c r="O10" s="20"/>
      <c r="P10" s="20"/>
      <c r="Q10" s="4"/>
      <c r="R10" s="5"/>
      <c r="S10" s="5"/>
      <c r="T10" s="20"/>
      <c r="U10" s="41"/>
      <c r="V10" s="10"/>
    </row>
    <row r="11">
      <c r="B11" s="6"/>
      <c r="C11" s="6"/>
      <c r="D11" s="6"/>
      <c r="E11" s="6"/>
      <c r="F11" s="6"/>
      <c r="G11" s="6"/>
      <c r="H11" s="6"/>
      <c r="I11" s="20"/>
      <c r="J11" s="6"/>
      <c r="K11" s="21"/>
      <c r="L11" s="21"/>
      <c r="M11" s="21"/>
      <c r="N11" s="21"/>
      <c r="O11" s="20"/>
      <c r="P11" s="21"/>
      <c r="Q11" s="6"/>
      <c r="R11" s="7"/>
      <c r="S11" s="7"/>
      <c r="T11" s="20"/>
      <c r="U11" s="42"/>
      <c r="V11" s="10"/>
    </row>
    <row r="12">
      <c r="B12" s="4"/>
      <c r="C12" s="4"/>
      <c r="D12" s="4"/>
      <c r="E12" s="4"/>
      <c r="F12" s="4"/>
      <c r="G12" s="4"/>
      <c r="H12" s="4"/>
      <c r="I12" s="20"/>
      <c r="J12" s="4"/>
      <c r="K12" s="20"/>
      <c r="L12" s="20"/>
      <c r="M12" s="20"/>
      <c r="N12" s="20"/>
      <c r="O12" s="20"/>
      <c r="P12" s="20"/>
      <c r="Q12" s="4"/>
      <c r="R12" s="5"/>
      <c r="S12" s="5"/>
      <c r="T12" s="20"/>
      <c r="U12" s="41"/>
      <c r="V12" s="10"/>
    </row>
    <row r="13">
      <c r="B13" s="6"/>
      <c r="C13" s="6"/>
      <c r="D13" s="6"/>
      <c r="E13" s="6"/>
      <c r="F13" s="6"/>
      <c r="G13" s="6"/>
      <c r="H13" s="6"/>
      <c r="I13" s="20"/>
      <c r="J13" s="6"/>
      <c r="K13" s="21"/>
      <c r="L13" s="21"/>
      <c r="M13" s="21"/>
      <c r="N13" s="21"/>
      <c r="O13" s="20"/>
      <c r="P13" s="21"/>
      <c r="Q13" s="6"/>
      <c r="R13" s="7"/>
      <c r="S13" s="7"/>
      <c r="T13" s="20"/>
      <c r="U13" s="42"/>
      <c r="V13" s="10"/>
    </row>
    <row r="14">
      <c r="B14" s="4"/>
      <c r="C14" s="4"/>
      <c r="D14" s="4"/>
      <c r="E14" s="4"/>
      <c r="F14" s="4"/>
      <c r="G14" s="4"/>
      <c r="H14" s="4"/>
      <c r="I14" s="20"/>
      <c r="J14" s="4"/>
      <c r="K14" s="20"/>
      <c r="L14" s="20"/>
      <c r="M14" s="20"/>
      <c r="N14" s="20"/>
      <c r="O14" s="20"/>
      <c r="P14" s="20"/>
      <c r="Q14" s="4"/>
      <c r="R14" s="5"/>
      <c r="S14" s="5"/>
      <c r="T14" s="20"/>
      <c r="U14" s="41"/>
      <c r="V14" s="10"/>
    </row>
    <row r="15">
      <c r="B15" s="6"/>
      <c r="C15" s="6"/>
      <c r="D15" s="6"/>
      <c r="E15" s="6"/>
      <c r="F15" s="6"/>
      <c r="G15" s="6"/>
      <c r="H15" s="6"/>
      <c r="I15" s="20"/>
      <c r="J15" s="6"/>
      <c r="K15" s="21"/>
      <c r="L15" s="21"/>
      <c r="M15" s="21"/>
      <c r="N15" s="21"/>
      <c r="O15" s="20"/>
      <c r="P15" s="21"/>
      <c r="Q15" s="6"/>
      <c r="R15" s="7"/>
      <c r="S15" s="7"/>
      <c r="T15" s="20"/>
      <c r="U15" s="42"/>
      <c r="V15" s="10"/>
    </row>
    <row r="16">
      <c r="B16" s="4"/>
      <c r="C16" s="4"/>
      <c r="D16" s="4"/>
      <c r="E16" s="4"/>
      <c r="F16" s="4"/>
      <c r="G16" s="4"/>
      <c r="H16" s="4"/>
      <c r="I16" s="20"/>
      <c r="J16" s="4"/>
      <c r="K16" s="20"/>
      <c r="L16" s="20"/>
      <c r="M16" s="20"/>
      <c r="N16" s="20"/>
      <c r="O16" s="20"/>
      <c r="P16" s="20"/>
      <c r="Q16" s="4"/>
      <c r="R16" s="5"/>
      <c r="S16" s="5"/>
      <c r="T16" s="20"/>
      <c r="U16" s="41"/>
      <c r="V16" s="10"/>
    </row>
    <row r="17">
      <c r="B17" s="6"/>
      <c r="C17" s="6"/>
      <c r="D17" s="6"/>
      <c r="E17" s="6"/>
      <c r="F17" s="6"/>
      <c r="G17" s="6"/>
      <c r="H17" s="6"/>
      <c r="I17" s="20"/>
      <c r="J17" s="6"/>
      <c r="K17" s="21"/>
      <c r="L17" s="21"/>
      <c r="M17" s="21"/>
      <c r="N17" s="21"/>
      <c r="O17" s="20"/>
      <c r="P17" s="21"/>
      <c r="Q17" s="6"/>
      <c r="R17" s="7"/>
      <c r="S17" s="7"/>
      <c r="T17" s="20"/>
      <c r="U17" s="42"/>
      <c r="V17" s="10"/>
    </row>
    <row r="18">
      <c r="B18" s="4"/>
      <c r="C18" s="4"/>
      <c r="D18" s="4"/>
      <c r="E18" s="4"/>
      <c r="F18" s="4"/>
      <c r="G18" s="4"/>
      <c r="H18" s="4"/>
      <c r="I18" s="20"/>
      <c r="J18" s="4"/>
      <c r="K18" s="20"/>
      <c r="L18" s="20"/>
      <c r="M18" s="20"/>
      <c r="N18" s="20"/>
      <c r="O18" s="20"/>
      <c r="P18" s="20"/>
      <c r="Q18" s="4"/>
      <c r="R18" s="5"/>
      <c r="S18" s="5"/>
      <c r="T18" s="20"/>
      <c r="U18" s="41"/>
      <c r="V18" s="10"/>
    </row>
    <row r="19">
      <c r="B19" s="6"/>
      <c r="C19" s="6"/>
      <c r="D19" s="6"/>
      <c r="E19" s="6"/>
      <c r="F19" s="6"/>
      <c r="G19" s="6"/>
      <c r="H19" s="6"/>
      <c r="I19" s="20"/>
      <c r="J19" s="6"/>
      <c r="K19" s="21"/>
      <c r="L19" s="21"/>
      <c r="M19" s="21"/>
      <c r="N19" s="21"/>
      <c r="O19" s="20"/>
      <c r="P19" s="21"/>
      <c r="Q19" s="6"/>
      <c r="R19" s="7"/>
      <c r="S19" s="7"/>
      <c r="T19" s="20"/>
      <c r="U19" s="42"/>
      <c r="V19" s="10"/>
    </row>
    <row r="20">
      <c r="B20" s="4"/>
      <c r="C20" s="4"/>
      <c r="D20" s="4"/>
      <c r="E20" s="4"/>
      <c r="F20" s="4"/>
      <c r="G20" s="4"/>
      <c r="H20" s="4"/>
      <c r="I20" s="20"/>
      <c r="J20" s="4"/>
      <c r="K20" s="20"/>
      <c r="L20" s="20"/>
      <c r="M20" s="20"/>
      <c r="N20" s="20"/>
      <c r="O20" s="20"/>
      <c r="P20" s="20"/>
      <c r="Q20" s="4"/>
      <c r="R20" s="5"/>
      <c r="S20" s="5"/>
      <c r="T20" s="20"/>
      <c r="U20" s="41"/>
      <c r="V20" s="10"/>
    </row>
    <row r="21">
      <c r="B21" s="6"/>
      <c r="C21" s="6"/>
      <c r="D21" s="6"/>
      <c r="E21" s="6"/>
      <c r="F21" s="6"/>
      <c r="G21" s="6"/>
      <c r="H21" s="6"/>
      <c r="I21" s="20"/>
      <c r="J21" s="6"/>
      <c r="K21" s="21"/>
      <c r="L21" s="21"/>
      <c r="M21" s="21"/>
      <c r="N21" s="21"/>
      <c r="O21" s="20"/>
      <c r="P21" s="21"/>
      <c r="Q21" s="6"/>
      <c r="R21" s="7"/>
      <c r="S21" s="7"/>
      <c r="T21" s="20"/>
      <c r="U21" s="42"/>
      <c r="V21" s="10"/>
    </row>
    <row r="22">
      <c r="B22" s="4"/>
      <c r="C22" s="4"/>
      <c r="D22" s="4"/>
      <c r="E22" s="4"/>
      <c r="F22" s="4"/>
      <c r="G22" s="4"/>
      <c r="H22" s="4"/>
      <c r="I22" s="20"/>
      <c r="J22" s="4"/>
      <c r="K22" s="20"/>
      <c r="L22" s="20"/>
      <c r="M22" s="20"/>
      <c r="N22" s="20"/>
      <c r="O22" s="20"/>
      <c r="P22" s="20"/>
      <c r="Q22" s="4"/>
      <c r="R22" s="5"/>
      <c r="S22" s="5"/>
      <c r="T22" s="20"/>
      <c r="U22" s="41"/>
      <c r="V22" s="10"/>
    </row>
    <row r="23">
      <c r="B23" s="6"/>
      <c r="C23" s="6"/>
      <c r="D23" s="6"/>
      <c r="E23" s="6"/>
      <c r="F23" s="6"/>
      <c r="G23" s="6"/>
      <c r="H23" s="6"/>
      <c r="I23" s="20"/>
      <c r="J23" s="6"/>
      <c r="K23" s="21"/>
      <c r="L23" s="21"/>
      <c r="M23" s="21"/>
      <c r="N23" s="21"/>
      <c r="O23" s="20"/>
      <c r="P23" s="21"/>
      <c r="Q23" s="6"/>
      <c r="R23" s="7"/>
      <c r="S23" s="7"/>
      <c r="T23" s="20"/>
      <c r="U23" s="42"/>
      <c r="V23" s="10"/>
    </row>
    <row r="24" ht="25.5" customHeight="1" s="37" customFormat="1">
      <c r="B24" s="36"/>
      <c r="C24" s="36"/>
      <c r="D24" s="36"/>
      <c r="E24" s="36"/>
      <c r="F24" s="36"/>
      <c r="G24" s="36"/>
      <c r="H24" s="36">
        <f>Estimate_Currency1</f>
        <v>0</v>
      </c>
      <c r="I24" s="32">
        <f>SUM(I4:I23)</f>
        <v>0</v>
      </c>
      <c r="J24" s="36"/>
      <c r="K24" s="36"/>
      <c r="L24" s="36"/>
      <c r="M24" s="36"/>
      <c r="N24" s="36">
        <f>Estimate_Currency1</f>
        <v>0</v>
      </c>
      <c r="O24" s="32">
        <f>SUM(O4:O23)</f>
        <v>0</v>
      </c>
      <c r="P24" s="36"/>
      <c r="Q24" s="36"/>
      <c r="R24" s="36"/>
      <c r="S24" s="36">
        <f>Estimate_Currency1</f>
        <v>0</v>
      </c>
      <c r="T24" s="32">
        <f>SUM(T4:T23)</f>
        <v>0</v>
      </c>
      <c r="U24" s="43">
        <f>Estimate_Currency1</f>
        <v>0</v>
      </c>
      <c r="V24" s="32">
        <f>SUM(V4:V23)</f>
        <v>0</v>
      </c>
      <c r="W24" s="38"/>
    </row>
    <row r="25" ht="15.75"/>
    <row r="26">
      <c r="X26" s="15"/>
    </row>
  </sheetData>
  <sheetProtection formatCells="0" formatColumns="0" formatRows="0" insertRows="0" deleteRows="0" autoFilter="0" pivotTables="0"/>
  <mergeCells>
    <mergeCell ref="F2:I2"/>
    <mergeCell ref="P2:T2"/>
    <mergeCell ref="J2:O2"/>
  </mergeCells>
  <pageMargins left="0.7" right="0.7" top="0.75" bottom="0.75" header="0.3" footer="0.3"/>
  <pageSetup paperSize="9" orientation="portrait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Estimate Summary</vt:lpstr>
      <vt:lpstr>Child Parts</vt:lpstr>
      <vt:lpstr>Procured Parts</vt:lpstr>
      <vt:lpstr>Raw Material</vt:lpstr>
      <vt:lpstr>Process Costs</vt:lpstr>
      <vt:lpstr>Estimate_Currency1</vt:lpstr>
      <vt:lpstr>Estimate_Currency2</vt:lpstr>
      <vt:lpstr>Estimate_Currency3</vt:lpstr>
      <vt:lpstr>Estimate_Description</vt:lpstr>
      <vt:lpstr>Estimate_Name</vt:lpstr>
      <vt:lpstr>Estimate_Profit</vt:lpstr>
      <vt:lpstr>Estimate_SGA</vt:lpstr>
      <vt:lpstr>Estimate_TotalCost</vt:lpstr>
    </vt:vector>
  </TitlesOfParts>
  <Company>Aston Martin Lagonda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Flanagan, Brian</dc:creator>
  <cp:lastModifiedBy>RhianAndBrian</cp:lastModifiedBy>
  <cp:lastPrinted>2018-02-13T11:10:21Z</cp:lastPrinted>
  <dcterms:created xsi:type="dcterms:W3CDTF">2014-12-01T08:54:02Z</dcterms:created>
  <dcterms:modified xsi:type="dcterms:W3CDTF">2023-01-23T19:35:14Z</dcterms:modified>
</cp:coreProperties>
</file>