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hidePivotFieldList="1" defaultThemeVersion="124226"/>
  <mc:AlternateContent xmlns:mc="http://schemas.openxmlformats.org/markup-compatibility/2006">
    <mc:Choice Requires="x15">
      <x15ac:absPath xmlns:x15ac="http://schemas.microsoft.com/office/spreadsheetml/2010/11/ac" url="https://d.docs.live.net/561212017da57194/Desktop/E-commerce Project-Intern/"/>
    </mc:Choice>
  </mc:AlternateContent>
  <xr:revisionPtr revIDLastSave="114" documentId="13_ncr:1_{01DDE00C-ADD8-407E-969D-D0EFDC19E99C}" xr6:coauthVersionLast="47" xr6:coauthVersionMax="47" xr10:uidLastSave="{FA2C6845-FF5E-471A-A466-FF78A832C464}"/>
  <bookViews>
    <workbookView xWindow="-110" yWindow="-110" windowWidth="19420" windowHeight="10300" activeTab="4" xr2:uid="{00000000-000D-0000-FFFF-FFFF00000000}"/>
  </bookViews>
  <sheets>
    <sheet name="customers" sheetId="1" r:id="rId1"/>
    <sheet name="products" sheetId="2" r:id="rId2"/>
    <sheet name="orders" sheetId="3" r:id="rId3"/>
    <sheet name="Pivot table data" sheetId="9" r:id="rId4"/>
    <sheet name="Dashboard" sheetId="8" r:id="rId5"/>
  </sheets>
  <definedNames>
    <definedName name="_xlcn.WorksheetConnection_ecommerce_dataset.xlsxTable11" hidden="1">Table1[]</definedName>
    <definedName name="_xlcn.WorksheetConnection_ecommerce_dataset.xlsxTable21" hidden="1">Table2[]</definedName>
    <definedName name="_xlcn.WorksheetConnection_ecommerce_dataset.xlsxTable31" hidden="1">Table3[]</definedName>
    <definedName name="Slicer_category">#N/A</definedName>
    <definedName name="Slicer_order_date__Year">#N/A</definedName>
    <definedName name="Slicer_region">#N/A</definedName>
  </definedNames>
  <calcPr calcId="191029"/>
  <pivotCaches>
    <pivotCache cacheId="216" r:id="rId6"/>
    <pivotCache cacheId="219" r:id="rId7"/>
    <pivotCache cacheId="222" r:id="rId8"/>
    <pivotCache cacheId="225" r:id="rId9"/>
    <pivotCache cacheId="228" r:id="rId10"/>
    <pivotCache cacheId="231" r:id="rId11"/>
    <pivotCache cacheId="234" r:id="rId12"/>
    <pivotCache cacheId="237"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ecommerce_dataset.xlsx!Table3"/>
          <x15:modelTable id="Table2" name="Table2" connection="WorksheetConnection_ecommerce_dataset.xlsx!Table2"/>
          <x15:modelTable id="Table1" name="Table1" connection="WorksheetConnection_ecommerce_dataset.xlsx!Table1"/>
        </x15:modelTables>
        <x15:modelRelationships>
          <x15:modelRelationship fromTable="Table3" fromColumn="customer_id" toTable="Table1" toColumn="customer_id"/>
          <x15:modelRelationship fromTable="Table3" fromColumn="product_id" toTable="Table2" toColumn="product_id"/>
        </x15:modelRelationships>
        <x15:extLst>
          <ext xmlns:x16="http://schemas.microsoft.com/office/spreadsheetml/2014/11/main" uri="{9835A34E-60A6-4A7C-AAB8-D5F71C897F49}">
            <x16:modelTimeGroupings>
              <x16:modelTimeGrouping tableName="Table1" columnName="signup_date" columnId="signup_date">
                <x16:calculatedTimeColumn columnName="signup_date (Year)" columnId="signup_date (Year)" contentType="years" isSelected="1"/>
                <x16:calculatedTimeColumn columnName="signup_date (Month Index)" columnId="signup_date (Month Index)" contentType="monthsindex" isSelected="1"/>
                <x16:calculatedTimeColumn columnName="signup_date (Month)" columnId="signup_date (Month)" contentType="months" isSelected="1"/>
              </x16:modelTimeGrouping>
              <x16:modelTimeGrouping tableName="Table3" columnName="order_date" columnId="order_date">
                <x16:calculatedTimeColumn columnName="order_date (Year)" columnId="order_date (Year)" contentType="years" isSelected="1"/>
                <x16:calculatedTimeColumn columnName="order_date (Quarter)" columnId="order_date (Quarter)" contentType="quarters" isSelected="0"/>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1" i="3" l="1"/>
  <c r="G201" i="3" s="1"/>
  <c r="F200" i="3"/>
  <c r="G200" i="3" s="1"/>
  <c r="F199" i="3"/>
  <c r="G199" i="3" s="1"/>
  <c r="F198" i="3"/>
  <c r="G198" i="3" s="1"/>
  <c r="F197" i="3"/>
  <c r="G197" i="3" s="1"/>
  <c r="F196" i="3"/>
  <c r="G196" i="3" s="1"/>
  <c r="F195" i="3"/>
  <c r="G195" i="3" s="1"/>
  <c r="F194" i="3"/>
  <c r="G194" i="3" s="1"/>
  <c r="F193" i="3"/>
  <c r="G193" i="3" s="1"/>
  <c r="F192" i="3"/>
  <c r="G192" i="3" s="1"/>
  <c r="F191" i="3"/>
  <c r="G191" i="3" s="1"/>
  <c r="F190" i="3"/>
  <c r="G190" i="3" s="1"/>
  <c r="F189" i="3"/>
  <c r="G189" i="3" s="1"/>
  <c r="F188" i="3"/>
  <c r="G188" i="3" s="1"/>
  <c r="F187" i="3"/>
  <c r="G187" i="3" s="1"/>
  <c r="F186" i="3"/>
  <c r="G186" i="3" s="1"/>
  <c r="F185" i="3"/>
  <c r="G185" i="3" s="1"/>
  <c r="F184" i="3"/>
  <c r="G184" i="3" s="1"/>
  <c r="F183" i="3"/>
  <c r="G183" i="3" s="1"/>
  <c r="F182" i="3"/>
  <c r="G182" i="3" s="1"/>
  <c r="F181" i="3"/>
  <c r="G181" i="3" s="1"/>
  <c r="F180" i="3"/>
  <c r="G180" i="3" s="1"/>
  <c r="F179" i="3"/>
  <c r="G179" i="3" s="1"/>
  <c r="F178" i="3"/>
  <c r="G178" i="3" s="1"/>
  <c r="F177" i="3"/>
  <c r="G177" i="3" s="1"/>
  <c r="F176" i="3"/>
  <c r="G176" i="3" s="1"/>
  <c r="F175" i="3"/>
  <c r="G175" i="3" s="1"/>
  <c r="F174" i="3"/>
  <c r="G174" i="3" s="1"/>
  <c r="F173" i="3"/>
  <c r="G173" i="3" s="1"/>
  <c r="F172" i="3"/>
  <c r="G172" i="3" s="1"/>
  <c r="F171" i="3"/>
  <c r="G171" i="3" s="1"/>
  <c r="F170" i="3"/>
  <c r="G170" i="3" s="1"/>
  <c r="F169" i="3"/>
  <c r="G169" i="3" s="1"/>
  <c r="F168" i="3"/>
  <c r="G168" i="3" s="1"/>
  <c r="F167" i="3"/>
  <c r="G167" i="3" s="1"/>
  <c r="F166" i="3"/>
  <c r="G166" i="3" s="1"/>
  <c r="F165" i="3"/>
  <c r="G165" i="3" s="1"/>
  <c r="F164" i="3"/>
  <c r="G164" i="3" s="1"/>
  <c r="F163" i="3"/>
  <c r="G163" i="3" s="1"/>
  <c r="F162" i="3"/>
  <c r="G162" i="3" s="1"/>
  <c r="F161" i="3"/>
  <c r="G161" i="3" s="1"/>
  <c r="F160" i="3"/>
  <c r="G160" i="3" s="1"/>
  <c r="F159" i="3"/>
  <c r="G159" i="3" s="1"/>
  <c r="F158" i="3"/>
  <c r="G158" i="3" s="1"/>
  <c r="F157" i="3"/>
  <c r="G157" i="3" s="1"/>
  <c r="F156" i="3"/>
  <c r="G156" i="3" s="1"/>
  <c r="F155" i="3"/>
  <c r="G155" i="3" s="1"/>
  <c r="F154" i="3"/>
  <c r="G154" i="3" s="1"/>
  <c r="F153" i="3"/>
  <c r="G153" i="3" s="1"/>
  <c r="F152" i="3"/>
  <c r="G152" i="3" s="1"/>
  <c r="F151" i="3"/>
  <c r="G151" i="3" s="1"/>
  <c r="F150" i="3"/>
  <c r="G150" i="3" s="1"/>
  <c r="F149" i="3"/>
  <c r="G149" i="3" s="1"/>
  <c r="F148" i="3"/>
  <c r="G148" i="3" s="1"/>
  <c r="F147" i="3"/>
  <c r="G147" i="3" s="1"/>
  <c r="F146" i="3"/>
  <c r="G146" i="3" s="1"/>
  <c r="F145" i="3"/>
  <c r="G145" i="3" s="1"/>
  <c r="F144" i="3"/>
  <c r="G144" i="3" s="1"/>
  <c r="F143" i="3"/>
  <c r="G143" i="3" s="1"/>
  <c r="F142" i="3"/>
  <c r="G142" i="3" s="1"/>
  <c r="F141" i="3"/>
  <c r="G141" i="3" s="1"/>
  <c r="F140" i="3"/>
  <c r="G140" i="3" s="1"/>
  <c r="F139" i="3"/>
  <c r="G139" i="3" s="1"/>
  <c r="F138" i="3"/>
  <c r="G138" i="3" s="1"/>
  <c r="F137" i="3"/>
  <c r="G137" i="3" s="1"/>
  <c r="F136" i="3"/>
  <c r="G136" i="3" s="1"/>
  <c r="F135" i="3"/>
  <c r="G135" i="3" s="1"/>
  <c r="F134" i="3"/>
  <c r="G134" i="3" s="1"/>
  <c r="F133" i="3"/>
  <c r="G133" i="3" s="1"/>
  <c r="F132" i="3"/>
  <c r="G132" i="3" s="1"/>
  <c r="F131" i="3"/>
  <c r="G131" i="3" s="1"/>
  <c r="F130" i="3"/>
  <c r="G130" i="3" s="1"/>
  <c r="F129" i="3"/>
  <c r="G129" i="3" s="1"/>
  <c r="F128" i="3"/>
  <c r="G128" i="3" s="1"/>
  <c r="F127" i="3"/>
  <c r="G127" i="3" s="1"/>
  <c r="F126" i="3"/>
  <c r="G126" i="3" s="1"/>
  <c r="F125" i="3"/>
  <c r="G125" i="3" s="1"/>
  <c r="F124" i="3"/>
  <c r="G124" i="3" s="1"/>
  <c r="F123" i="3"/>
  <c r="G123" i="3" s="1"/>
  <c r="F122" i="3"/>
  <c r="G122" i="3" s="1"/>
  <c r="F121" i="3"/>
  <c r="G121" i="3" s="1"/>
  <c r="F120" i="3"/>
  <c r="G120" i="3" s="1"/>
  <c r="F119" i="3"/>
  <c r="G119" i="3" s="1"/>
  <c r="F118" i="3"/>
  <c r="G118" i="3" s="1"/>
  <c r="F117" i="3"/>
  <c r="G117" i="3" s="1"/>
  <c r="F116" i="3"/>
  <c r="G116" i="3" s="1"/>
  <c r="F115" i="3"/>
  <c r="G115" i="3" s="1"/>
  <c r="F114" i="3"/>
  <c r="G114" i="3" s="1"/>
  <c r="F113" i="3"/>
  <c r="G113" i="3" s="1"/>
  <c r="F112" i="3"/>
  <c r="G112" i="3" s="1"/>
  <c r="F111" i="3"/>
  <c r="G111" i="3" s="1"/>
  <c r="F110" i="3"/>
  <c r="G110" i="3" s="1"/>
  <c r="F109" i="3"/>
  <c r="G109" i="3" s="1"/>
  <c r="F108" i="3"/>
  <c r="G108" i="3" s="1"/>
  <c r="F107" i="3"/>
  <c r="G107" i="3" s="1"/>
  <c r="F106" i="3"/>
  <c r="G106" i="3" s="1"/>
  <c r="F105" i="3"/>
  <c r="G105" i="3" s="1"/>
  <c r="F104" i="3"/>
  <c r="G104" i="3" s="1"/>
  <c r="F103" i="3"/>
  <c r="G103" i="3" s="1"/>
  <c r="F102" i="3"/>
  <c r="G102" i="3" s="1"/>
  <c r="F101" i="3"/>
  <c r="G101" i="3" s="1"/>
  <c r="F100" i="3"/>
  <c r="G100" i="3" s="1"/>
  <c r="F99" i="3"/>
  <c r="G99" i="3" s="1"/>
  <c r="F98" i="3"/>
  <c r="G98" i="3" s="1"/>
  <c r="F97" i="3"/>
  <c r="G97" i="3" s="1"/>
  <c r="F96" i="3"/>
  <c r="G96" i="3" s="1"/>
  <c r="F95" i="3"/>
  <c r="G95" i="3" s="1"/>
  <c r="F94" i="3"/>
  <c r="G94" i="3" s="1"/>
  <c r="F93" i="3"/>
  <c r="G93" i="3" s="1"/>
  <c r="F92" i="3"/>
  <c r="G92" i="3" s="1"/>
  <c r="F91" i="3"/>
  <c r="G91" i="3" s="1"/>
  <c r="F90" i="3"/>
  <c r="G90" i="3" s="1"/>
  <c r="F89" i="3"/>
  <c r="G89" i="3" s="1"/>
  <c r="F88" i="3"/>
  <c r="G88" i="3" s="1"/>
  <c r="F87" i="3"/>
  <c r="G87" i="3" s="1"/>
  <c r="F86" i="3"/>
  <c r="G86" i="3" s="1"/>
  <c r="F85" i="3"/>
  <c r="G85" i="3" s="1"/>
  <c r="F84" i="3"/>
  <c r="G84" i="3" s="1"/>
  <c r="F83" i="3"/>
  <c r="G83" i="3" s="1"/>
  <c r="F82" i="3"/>
  <c r="G82" i="3" s="1"/>
  <c r="F81" i="3"/>
  <c r="G81" i="3" s="1"/>
  <c r="F80" i="3"/>
  <c r="G80" i="3" s="1"/>
  <c r="F79" i="3"/>
  <c r="G79" i="3" s="1"/>
  <c r="F78" i="3"/>
  <c r="G78" i="3" s="1"/>
  <c r="F77" i="3"/>
  <c r="G77" i="3" s="1"/>
  <c r="F76" i="3"/>
  <c r="G76" i="3" s="1"/>
  <c r="F75" i="3"/>
  <c r="G75" i="3" s="1"/>
  <c r="F74" i="3"/>
  <c r="G74" i="3" s="1"/>
  <c r="F73" i="3"/>
  <c r="G73" i="3" s="1"/>
  <c r="F72" i="3"/>
  <c r="G72" i="3" s="1"/>
  <c r="F71" i="3"/>
  <c r="G71" i="3" s="1"/>
  <c r="F70" i="3"/>
  <c r="G70" i="3" s="1"/>
  <c r="F69" i="3"/>
  <c r="G69" i="3" s="1"/>
  <c r="F68" i="3"/>
  <c r="G68" i="3" s="1"/>
  <c r="F67" i="3"/>
  <c r="G67" i="3" s="1"/>
  <c r="F66" i="3"/>
  <c r="G66" i="3" s="1"/>
  <c r="F65" i="3"/>
  <c r="G65" i="3" s="1"/>
  <c r="F64" i="3"/>
  <c r="G64" i="3" s="1"/>
  <c r="F63" i="3"/>
  <c r="G63" i="3" s="1"/>
  <c r="F62" i="3"/>
  <c r="G62" i="3" s="1"/>
  <c r="F61" i="3"/>
  <c r="G61" i="3" s="1"/>
  <c r="F60" i="3"/>
  <c r="G60" i="3" s="1"/>
  <c r="F59" i="3"/>
  <c r="G59" i="3" s="1"/>
  <c r="F58" i="3"/>
  <c r="G58" i="3" s="1"/>
  <c r="F57" i="3"/>
  <c r="G57" i="3" s="1"/>
  <c r="F56" i="3"/>
  <c r="G56" i="3" s="1"/>
  <c r="F55" i="3"/>
  <c r="G55" i="3" s="1"/>
  <c r="F54" i="3"/>
  <c r="G54" i="3" s="1"/>
  <c r="F53" i="3"/>
  <c r="G53" i="3" s="1"/>
  <c r="F52" i="3"/>
  <c r="G52" i="3" s="1"/>
  <c r="F51" i="3"/>
  <c r="G51" i="3" s="1"/>
  <c r="F50" i="3"/>
  <c r="G50" i="3" s="1"/>
  <c r="F49" i="3"/>
  <c r="G49" i="3" s="1"/>
  <c r="F48" i="3"/>
  <c r="G48" i="3" s="1"/>
  <c r="F47" i="3"/>
  <c r="G47" i="3" s="1"/>
  <c r="F46" i="3"/>
  <c r="G46" i="3" s="1"/>
  <c r="F45" i="3"/>
  <c r="G45" i="3" s="1"/>
  <c r="F44" i="3"/>
  <c r="G44" i="3" s="1"/>
  <c r="F43" i="3"/>
  <c r="G43" i="3" s="1"/>
  <c r="F42" i="3"/>
  <c r="G42" i="3" s="1"/>
  <c r="F41" i="3"/>
  <c r="G41" i="3" s="1"/>
  <c r="F40" i="3"/>
  <c r="G40" i="3" s="1"/>
  <c r="F39" i="3"/>
  <c r="G39" i="3" s="1"/>
  <c r="F38" i="3"/>
  <c r="G38" i="3" s="1"/>
  <c r="F37" i="3"/>
  <c r="G37" i="3" s="1"/>
  <c r="F36" i="3"/>
  <c r="G36" i="3" s="1"/>
  <c r="F35" i="3"/>
  <c r="G35" i="3" s="1"/>
  <c r="F34" i="3"/>
  <c r="G34" i="3" s="1"/>
  <c r="F33" i="3"/>
  <c r="G33" i="3" s="1"/>
  <c r="F32" i="3"/>
  <c r="G32" i="3" s="1"/>
  <c r="F31" i="3"/>
  <c r="G31" i="3" s="1"/>
  <c r="F30" i="3"/>
  <c r="G30" i="3" s="1"/>
  <c r="F29" i="3"/>
  <c r="G29" i="3" s="1"/>
  <c r="F28" i="3"/>
  <c r="G28" i="3" s="1"/>
  <c r="F27" i="3"/>
  <c r="G27" i="3" s="1"/>
  <c r="F26" i="3"/>
  <c r="G26" i="3" s="1"/>
  <c r="F25" i="3"/>
  <c r="G25" i="3" s="1"/>
  <c r="F24" i="3"/>
  <c r="G24" i="3" s="1"/>
  <c r="F23" i="3"/>
  <c r="G23" i="3" s="1"/>
  <c r="F22" i="3"/>
  <c r="G22" i="3" s="1"/>
  <c r="F21" i="3"/>
  <c r="G21" i="3" s="1"/>
  <c r="F20" i="3"/>
  <c r="G20" i="3" s="1"/>
  <c r="F19" i="3"/>
  <c r="G19" i="3" s="1"/>
  <c r="F18" i="3"/>
  <c r="G18" i="3" s="1"/>
  <c r="F17" i="3"/>
  <c r="G17" i="3" s="1"/>
  <c r="F16" i="3"/>
  <c r="G16" i="3" s="1"/>
  <c r="F15" i="3"/>
  <c r="G15" i="3" s="1"/>
  <c r="F14" i="3"/>
  <c r="G14" i="3" s="1"/>
  <c r="F13" i="3"/>
  <c r="G13" i="3" s="1"/>
  <c r="F12" i="3"/>
  <c r="G12" i="3" s="1"/>
  <c r="F11" i="3"/>
  <c r="G11" i="3" s="1"/>
  <c r="F10" i="3"/>
  <c r="G10" i="3" s="1"/>
  <c r="F9" i="3"/>
  <c r="G9" i="3" s="1"/>
  <c r="F8" i="3"/>
  <c r="G8" i="3" s="1"/>
  <c r="F7" i="3"/>
  <c r="G7" i="3" s="1"/>
  <c r="F6" i="3"/>
  <c r="G6" i="3" s="1"/>
  <c r="F5" i="3"/>
  <c r="G5" i="3" s="1"/>
  <c r="F4" i="3"/>
  <c r="G4" i="3" s="1"/>
  <c r="F3" i="3"/>
  <c r="G3" i="3" s="1"/>
  <c r="F2" i="3"/>
  <c r="G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357758-EE1E-4541-B30E-92F02E3037F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335FA5-10BD-4900-85CF-4F93AA2F25ED}" name="WorksheetConnection_ecommerce_dataset.xlsx!Table1" type="102" refreshedVersion="8" minRefreshableVersion="5">
    <extLst>
      <ext xmlns:x15="http://schemas.microsoft.com/office/spreadsheetml/2010/11/main" uri="{DE250136-89BD-433C-8126-D09CA5730AF9}">
        <x15:connection id="Table1" autoDelete="1">
          <x15:rangePr sourceName="_xlcn.WorksheetConnection_ecommerce_dataset.xlsxTable11"/>
        </x15:connection>
      </ext>
    </extLst>
  </connection>
  <connection id="3" xr16:uid="{87F81AED-B13A-4677-86B8-1E9C6E62B7AA}" name="WorksheetConnection_ecommerce_dataset.xlsx!Table2" type="102" refreshedVersion="8" minRefreshableVersion="5">
    <extLst>
      <ext xmlns:x15="http://schemas.microsoft.com/office/spreadsheetml/2010/11/main" uri="{DE250136-89BD-433C-8126-D09CA5730AF9}">
        <x15:connection id="Table2">
          <x15:rangePr sourceName="_xlcn.WorksheetConnection_ecommerce_dataset.xlsxTable21"/>
        </x15:connection>
      </ext>
    </extLst>
  </connection>
  <connection id="4" xr16:uid="{AD6CE3C5-5522-4F27-9538-C0218680FFF4}" name="WorksheetConnection_ecommerce_dataset.xlsx!Table3" type="102" refreshedVersion="8" minRefreshableVersion="5">
    <extLst>
      <ext xmlns:x15="http://schemas.microsoft.com/office/spreadsheetml/2010/11/main" uri="{DE250136-89BD-433C-8126-D09CA5730AF9}">
        <x15:connection id="Table3">
          <x15:rangePr sourceName="_xlcn.WorksheetConnection_ecommerce_dataset.xlsxTable31"/>
        </x15:connection>
      </ext>
    </extLst>
  </connection>
</connections>
</file>

<file path=xl/sharedStrings.xml><?xml version="1.0" encoding="utf-8"?>
<sst xmlns="http://schemas.openxmlformats.org/spreadsheetml/2006/main" count="344" uniqueCount="175">
  <si>
    <t>customer_id</t>
  </si>
  <si>
    <t>customer_name</t>
  </si>
  <si>
    <t>email</t>
  </si>
  <si>
    <t>region</t>
  </si>
  <si>
    <t>signup_date</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</si>
  <si>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</si>
  <si>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</si>
  <si>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</si>
  <si>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</si>
  <si>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</si>
  <si>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</si>
  <si>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</si>
  <si>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</si>
  <si>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</si>
  <si>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</si>
  <si>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</si>
  <si>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</si>
  <si>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</si>
  <si>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</si>
  <si>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</si>
  <si>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</si>
  <si>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</si>
  <si>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</si>
  <si>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</si>
  <si>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</si>
  <si>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Customer 21</t>
  </si>
  <si>
    <t>Customer 22</t>
  </si>
  <si>
    <t>Customer 23</t>
  </si>
  <si>
    <t>Customer 24</t>
  </si>
  <si>
    <t>Customer 25</t>
  </si>
  <si>
    <t>Customer 26</t>
  </si>
  <si>
    <t>Customer 27</t>
  </si>
  <si>
    <t>Customer 28</t>
  </si>
  <si>
    <t>Customer 29</t>
  </si>
  <si>
    <t>Customer 30</t>
  </si>
  <si>
    <t>Customer 31</t>
  </si>
  <si>
    <t>Customer 32</t>
  </si>
  <si>
    <t>Customer 33</t>
  </si>
  <si>
    <t>Customer 34</t>
  </si>
  <si>
    <t>Customer 35</t>
  </si>
  <si>
    <t>Customer 36</t>
  </si>
  <si>
    <t>Customer 37</t>
  </si>
  <si>
    <t>Customer 38</t>
  </si>
  <si>
    <t>Customer 39</t>
  </si>
  <si>
    <t>Customer 40</t>
  </si>
  <si>
    <t>Customer 41</t>
  </si>
  <si>
    <t>Customer 42</t>
  </si>
  <si>
    <t>Customer 43</t>
  </si>
  <si>
    <t>Customer 44</t>
  </si>
  <si>
    <t>Customer 45</t>
  </si>
  <si>
    <t>Customer 46</t>
  </si>
  <si>
    <t>Customer 47</t>
  </si>
  <si>
    <t>Customer 48</t>
  </si>
  <si>
    <t>Customer 49</t>
  </si>
  <si>
    <t>Customer 50</t>
  </si>
  <si>
    <t>customer1@example.com</t>
  </si>
  <si>
    <t>customer2@example.com</t>
  </si>
  <si>
    <t>customer3@example.com</t>
  </si>
  <si>
    <t>customer4@example.com</t>
  </si>
  <si>
    <t>customer5@example.com</t>
  </si>
  <si>
    <t>customer6@example.com</t>
  </si>
  <si>
    <t>customer7@example.com</t>
  </si>
  <si>
    <t>customer8@example.com</t>
  </si>
  <si>
    <t>customer9@example.com</t>
  </si>
  <si>
    <t>customer10@example.com</t>
  </si>
  <si>
    <t>customer11@example.com</t>
  </si>
  <si>
    <t>customer12@example.com</t>
  </si>
  <si>
    <t>customer13@example.com</t>
  </si>
  <si>
    <t>customer14@example.com</t>
  </si>
  <si>
    <t>customer15@example.com</t>
  </si>
  <si>
    <t>customer16@example.com</t>
  </si>
  <si>
    <t>customer17@example.com</t>
  </si>
  <si>
    <t>customer18@example.com</t>
  </si>
  <si>
    <t>customer19@example.com</t>
  </si>
  <si>
    <t>customer20@example.com</t>
  </si>
  <si>
    <t>customer21@example.com</t>
  </si>
  <si>
    <t>customer22@example.com</t>
  </si>
  <si>
    <t>customer23@example.com</t>
  </si>
  <si>
    <t>customer24@example.com</t>
  </si>
  <si>
    <t>customer25@example.com</t>
  </si>
  <si>
    <t>customer26@example.com</t>
  </si>
  <si>
    <t>customer27@example.com</t>
  </si>
  <si>
    <t>customer28@example.com</t>
  </si>
  <si>
    <t>customer29@example.com</t>
  </si>
  <si>
    <t>customer30@example.com</t>
  </si>
  <si>
    <t>customer31@example.com</t>
  </si>
  <si>
    <t>customer32@example.com</t>
  </si>
  <si>
    <t>customer33@example.com</t>
  </si>
  <si>
    <t>customer34@example.com</t>
  </si>
  <si>
    <t>customer35@example.com</t>
  </si>
  <si>
    <t>customer36@example.com</t>
  </si>
  <si>
    <t>customer37@example.com</t>
  </si>
  <si>
    <t>customer38@example.com</t>
  </si>
  <si>
    <t>customer39@example.com</t>
  </si>
  <si>
    <t>customer40@example.com</t>
  </si>
  <si>
    <t>customer41@example.com</t>
  </si>
  <si>
    <t>customer42@example.com</t>
  </si>
  <si>
    <t>customer43@example.com</t>
  </si>
  <si>
    <t>customer44@example.com</t>
  </si>
  <si>
    <t>customer45@example.com</t>
  </si>
  <si>
    <t>customer46@example.com</t>
  </si>
  <si>
    <t>customer47@example.com</t>
  </si>
  <si>
    <t>customer48@example.com</t>
  </si>
  <si>
    <t>customer49@example.com</t>
  </si>
  <si>
    <t>customer50@example.com</t>
  </si>
  <si>
    <t>South</t>
  </si>
  <si>
    <t>West</t>
  </si>
  <si>
    <t>North</t>
  </si>
  <si>
    <t>East</t>
  </si>
  <si>
    <t>product_id</t>
  </si>
  <si>
    <t>product_name</t>
  </si>
  <si>
    <t>category</t>
  </si>
  <si>
    <t>price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</si>
  <si>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</si>
  <si>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</si>
  <si>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</si>
  <si>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</si>
  <si>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</si>
  <si>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</si>
  <si>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</si>
  <si>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</si>
  <si>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</si>
  <si>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</si>
  <si>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</si>
  <si>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</si>
  <si>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</si>
  <si>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</si>
  <si>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</si>
  <si>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</si>
  <si>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</si>
  <si>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</si>
  <si>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</si>
  <si>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</si>
  <si>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</si>
  <si>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</si>
  <si>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</si>
  <si>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</si>
  <si>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</si>
  <si>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Product 26</t>
  </si>
  <si>
    <t>Product 27</t>
  </si>
  <si>
    <t>Product 28</t>
  </si>
  <si>
    <t>Product 29</t>
  </si>
  <si>
    <t>Product 30</t>
  </si>
  <si>
    <t>Accessories</t>
  </si>
  <si>
    <t>Home Appliances</t>
  </si>
  <si>
    <t>Electronics</t>
  </si>
  <si>
    <t>order_id</t>
  </si>
  <si>
    <t>quantity</t>
  </si>
  <si>
    <t>order_date</t>
  </si>
  <si>
    <t>total_value</t>
  </si>
  <si>
    <t>Row Labels</t>
  </si>
  <si>
    <t>Grand Total</t>
  </si>
  <si>
    <t>Sum of total_value</t>
  </si>
  <si>
    <t>Column Labels</t>
  </si>
  <si>
    <t>Feb</t>
  </si>
  <si>
    <t>Mar</t>
  </si>
  <si>
    <t>Apr</t>
  </si>
  <si>
    <t>May</t>
  </si>
  <si>
    <t>Jun</t>
  </si>
  <si>
    <t>Jul</t>
  </si>
  <si>
    <t>Sep</t>
  </si>
  <si>
    <t>Oct</t>
  </si>
  <si>
    <t>Nov</t>
  </si>
  <si>
    <t>Dec</t>
  </si>
  <si>
    <t>Jan</t>
  </si>
  <si>
    <t>Aug</t>
  </si>
  <si>
    <t>Sum of quantity</t>
  </si>
  <si>
    <t>Total Revenue</t>
  </si>
  <si>
    <t>Total Customers</t>
  </si>
  <si>
    <t>Total Orders</t>
  </si>
  <si>
    <t>Top Category by Revenue</t>
  </si>
  <si>
    <t>Category</t>
  </si>
  <si>
    <t>Total Revenue Per Month</t>
  </si>
  <si>
    <t>2023</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</si>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</sst>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quot;K&quot;"/>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4">
    <border>
      <left/>
      <right/>
      <top/>
      <bottom/>
      <diagonal/>
    </border>
    <border>
      <left style="thin">
        <color auto="1"/>
      </left>
      <right style="thin">
        <color auto="1"/>
      </right>
      <top/>
      <bottom style="thin">
        <color auto="1"/>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4" fontId="1" fillId="0" borderId="1" xfId="0" applyNumberFormat="1" applyFont="1" applyBorder="1" applyAlignment="1">
      <alignment horizontal="center" vertical="top"/>
    </xf>
    <xf numFmtId="14" fontId="0" fillId="0" borderId="0" xfId="0" applyNumberFormat="1"/>
    <xf numFmtId="10" fontId="0" fillId="0" borderId="0" xfId="0" applyNumberFormat="1"/>
    <xf numFmtId="0" fontId="0" fillId="2" borderId="0" xfId="0" applyFill="1"/>
    <xf numFmtId="164" fontId="0" fillId="0" borderId="0" xfId="0" applyNumberFormat="1"/>
    <xf numFmtId="164" fontId="1" fillId="0" borderId="0" xfId="0" applyNumberFormat="1" applyFont="1"/>
    <xf numFmtId="0" fontId="0" fillId="0" borderId="2" xfId="0" applyBorder="1"/>
    <xf numFmtId="2" fontId="0" fillId="0" borderId="0" xfId="0" applyNumberFormat="1"/>
    <xf numFmtId="0" fontId="0" fillId="0" borderId="0" xfId="0" applyNumberFormat="1"/>
    <xf numFmtId="0" fontId="0" fillId="0" borderId="3" xfId="0" applyBorder="1"/>
  </cellXfs>
  <cellStyles count="1">
    <cellStyle name="Normal" xfId="0" builtinId="0"/>
  </cellStyles>
  <dxfs count="175">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2" formatCode="0.00"/>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numFmt numFmtId="164" formatCode="0.0,&quot;K&quo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0"/>
      </font>
    </dxf>
    <dxf>
      <fill>
        <patternFill>
          <bgColor rgb="FF8497B0"/>
        </patternFill>
      </fill>
      <border>
        <left style="thin">
          <color auto="1"/>
        </left>
        <right style="thin">
          <color auto="1"/>
        </right>
        <top style="thin">
          <color auto="1"/>
        </top>
        <bottom style="thin">
          <color auto="1"/>
        </bottom>
      </border>
    </dxf>
    <dxf>
      <font>
        <b/>
        <i val="0"/>
        <sz val="10"/>
      </font>
    </dxf>
    <dxf>
      <font>
        <color theme="0" tint="-4.9989318521683403E-2"/>
      </font>
      <fill>
        <patternFill>
          <bgColor theme="8" tint="-0.24994659260841701"/>
        </patternFill>
      </fill>
      <border>
        <left style="thin">
          <color auto="1"/>
        </left>
        <right style="thin">
          <color auto="1"/>
        </right>
        <top style="thin">
          <color auto="1"/>
        </top>
        <bottom style="thin">
          <color auto="1"/>
        </bottom>
      </border>
    </dxf>
    <dxf>
      <fill>
        <patternFill patternType="none">
          <fgColor indexed="64"/>
          <bgColor auto="1"/>
        </patternFill>
      </fill>
      <border diagonalUp="0" diagonalDown="0">
        <left/>
        <right/>
        <top/>
        <bottom/>
        <vertical/>
        <horizontal/>
      </border>
    </dxf>
  </dxfs>
  <tableStyles count="4" defaultTableStyle="TableStyleMedium9" defaultPivotStyle="PivotStyleLight16">
    <tableStyle name="Slicer Style 1" pivot="0" table="0" count="2" xr9:uid="{CD2CB394-2D17-4026-B810-99C9F6D7CEC3}"/>
    <tableStyle name="Slicer Style 2" pivot="0" table="0" count="1" xr9:uid="{3A01D872-1FE6-495E-9D9C-D13168C71101}">
      <tableStyleElement type="wholeTable" dxfId="174"/>
    </tableStyle>
    <tableStyle name="Slicer Style 3" pivot="0" table="0" count="4" xr9:uid="{A4CB33D2-29EC-47E8-92F1-9DAA38B92AA3}">
      <tableStyleElement type="wholeTable" dxfId="173"/>
      <tableStyleElement type="headerRow" dxfId="172"/>
    </tableStyle>
    <tableStyle name="Slicer Style 7" pivot="0" table="0" count="4" xr9:uid="{B9DD81BB-6198-4A4C-A863-363045B9DE5C}">
      <tableStyleElement type="wholeTable" dxfId="171"/>
      <tableStyleElement type="headerRow" dxfId="170"/>
    </tableStyle>
  </tableStyles>
  <colors>
    <mruColors>
      <color rgb="FF528FA0"/>
      <color rgb="FF8497B0"/>
      <color rgb="FF800080"/>
      <color rgb="FFAD87A5"/>
      <color rgb="FFF9A967"/>
      <color rgb="FFFF6600"/>
      <color rgb="FF8429B0"/>
      <color rgb="FFFFCC99"/>
      <color rgb="FF222B35"/>
      <color rgb="FFEBF7F9"/>
    </mruColors>
  </colors>
  <extLst>
    <ext xmlns:x14="http://schemas.microsoft.com/office/spreadsheetml/2009/9/main" uri="{46F421CA-312F-682f-3DD2-61675219B42D}">
      <x14:dxfs count="5">
        <dxf>
          <fill>
            <patternFill>
              <bgColor theme="5" tint="0.59996337778862885"/>
            </patternFill>
          </fill>
        </dxf>
        <dxf>
          <fill>
            <patternFill>
              <bgColor theme="0" tint="-4.9989318521683403E-2"/>
            </patternFill>
          </fill>
        </dxf>
        <dxf>
          <fill>
            <patternFill>
              <bgColor theme="4" tint="-0.24994659260841701"/>
            </patternFill>
          </fill>
        </dxf>
        <dxf>
          <fill>
            <patternFill>
              <bgColor theme="4" tint="-0.24994659260841701"/>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x14:slicerStyleElement type="selectedItemWithData" dxfId="4"/>
          </x14:slicerStyleElements>
        </x14:slicerStyle>
        <x14:slicerStyle name="Slicer Style 2"/>
        <x14:slicerStyle name="Slicer Style 3">
          <x14:slicerStyleElements>
            <x14:slicerStyleElement type="selectedItemWithData" dxfId="3"/>
            <x14:slicerStyleElement type="selectedItemWithNoData" dxfId="2"/>
          </x14:slicerStyleElements>
        </x14:slicerStyle>
        <x14:slicerStyle name="Slicer Style 7">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17/10/relationships/person" Target="persons/person.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ecommerce_dataset2(1).xlsx]Pivot table data!PivotTable8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 data'!$B$4:$B$5</c:f>
              <c:strCache>
                <c:ptCount val="1"/>
                <c:pt idx="0">
                  <c:v>Accessories</c:v>
                </c:pt>
              </c:strCache>
            </c:strRef>
          </c:tx>
          <c:spPr>
            <a:solidFill>
              <a:schemeClr val="accent1"/>
            </a:solidFill>
            <a:ln>
              <a:noFill/>
            </a:ln>
            <a:effectLst/>
          </c:spPr>
          <c:invertIfNegative val="0"/>
          <c:cat>
            <c:strRef>
              <c:f>'Pivot table data'!$A$6:$A$10</c:f>
              <c:strCache>
                <c:ptCount val="4"/>
                <c:pt idx="0">
                  <c:v>East</c:v>
                </c:pt>
                <c:pt idx="1">
                  <c:v>North</c:v>
                </c:pt>
                <c:pt idx="2">
                  <c:v>South</c:v>
                </c:pt>
                <c:pt idx="3">
                  <c:v>West</c:v>
                </c:pt>
              </c:strCache>
            </c:strRef>
          </c:cat>
          <c:val>
            <c:numRef>
              <c:f>'Pivot table data'!$B$6:$B$10</c:f>
              <c:numCache>
                <c:formatCode>General</c:formatCode>
                <c:ptCount val="4"/>
                <c:pt idx="0">
                  <c:v>127508.76999999999</c:v>
                </c:pt>
                <c:pt idx="1">
                  <c:v>95795.129999999976</c:v>
                </c:pt>
                <c:pt idx="2">
                  <c:v>117672.48</c:v>
                </c:pt>
                <c:pt idx="3">
                  <c:v>124054.54999999997</c:v>
                </c:pt>
              </c:numCache>
            </c:numRef>
          </c:val>
          <c:extLst>
            <c:ext xmlns:c16="http://schemas.microsoft.com/office/drawing/2014/chart" uri="{C3380CC4-5D6E-409C-BE32-E72D297353CC}">
              <c16:uniqueId val="{00000000-7E47-4750-83FA-1DADA6B6A37E}"/>
            </c:ext>
          </c:extLst>
        </c:ser>
        <c:ser>
          <c:idx val="1"/>
          <c:order val="1"/>
          <c:tx>
            <c:strRef>
              <c:f>'Pivot table data'!$C$4:$C$5</c:f>
              <c:strCache>
                <c:ptCount val="1"/>
                <c:pt idx="0">
                  <c:v>Electronics</c:v>
                </c:pt>
              </c:strCache>
            </c:strRef>
          </c:tx>
          <c:spPr>
            <a:solidFill>
              <a:schemeClr val="accent2"/>
            </a:solidFill>
            <a:ln>
              <a:noFill/>
            </a:ln>
            <a:effectLst/>
          </c:spPr>
          <c:invertIfNegative val="0"/>
          <c:cat>
            <c:strRef>
              <c:f>'Pivot table data'!$A$6:$A$10</c:f>
              <c:strCache>
                <c:ptCount val="4"/>
                <c:pt idx="0">
                  <c:v>East</c:v>
                </c:pt>
                <c:pt idx="1">
                  <c:v>North</c:v>
                </c:pt>
                <c:pt idx="2">
                  <c:v>South</c:v>
                </c:pt>
                <c:pt idx="3">
                  <c:v>West</c:v>
                </c:pt>
              </c:strCache>
            </c:strRef>
          </c:cat>
          <c:val>
            <c:numRef>
              <c:f>'Pivot table data'!$C$6:$C$10</c:f>
              <c:numCache>
                <c:formatCode>General</c:formatCode>
                <c:ptCount val="4"/>
                <c:pt idx="0">
                  <c:v>85144.99</c:v>
                </c:pt>
                <c:pt idx="1">
                  <c:v>72866.76999999999</c:v>
                </c:pt>
                <c:pt idx="2">
                  <c:v>146753.52999999997</c:v>
                </c:pt>
                <c:pt idx="3">
                  <c:v>117993.2</c:v>
                </c:pt>
              </c:numCache>
            </c:numRef>
          </c:val>
          <c:extLst>
            <c:ext xmlns:c16="http://schemas.microsoft.com/office/drawing/2014/chart" uri="{C3380CC4-5D6E-409C-BE32-E72D297353CC}">
              <c16:uniqueId val="{00000000-6DFA-48F5-B7AB-8D7729B890B1}"/>
            </c:ext>
          </c:extLst>
        </c:ser>
        <c:ser>
          <c:idx val="2"/>
          <c:order val="2"/>
          <c:tx>
            <c:strRef>
              <c:f>'Pivot table data'!$D$4:$D$5</c:f>
              <c:strCache>
                <c:ptCount val="1"/>
                <c:pt idx="0">
                  <c:v>Home Appliances</c:v>
                </c:pt>
              </c:strCache>
            </c:strRef>
          </c:tx>
          <c:spPr>
            <a:solidFill>
              <a:schemeClr val="accent3"/>
            </a:solidFill>
            <a:ln>
              <a:noFill/>
            </a:ln>
            <a:effectLst/>
          </c:spPr>
          <c:invertIfNegative val="0"/>
          <c:cat>
            <c:strRef>
              <c:f>'Pivot table data'!$A$6:$A$10</c:f>
              <c:strCache>
                <c:ptCount val="4"/>
                <c:pt idx="0">
                  <c:v>East</c:v>
                </c:pt>
                <c:pt idx="1">
                  <c:v>North</c:v>
                </c:pt>
                <c:pt idx="2">
                  <c:v>South</c:v>
                </c:pt>
                <c:pt idx="3">
                  <c:v>West</c:v>
                </c:pt>
              </c:strCache>
            </c:strRef>
          </c:cat>
          <c:val>
            <c:numRef>
              <c:f>'Pivot table data'!$D$6:$D$10</c:f>
              <c:numCache>
                <c:formatCode>General</c:formatCode>
                <c:ptCount val="4"/>
                <c:pt idx="0">
                  <c:v>72843.27</c:v>
                </c:pt>
                <c:pt idx="1">
                  <c:v>146439.01</c:v>
                </c:pt>
                <c:pt idx="2">
                  <c:v>229743.89</c:v>
                </c:pt>
                <c:pt idx="3">
                  <c:v>123988.91000000002</c:v>
                </c:pt>
              </c:numCache>
            </c:numRef>
          </c:val>
          <c:extLst>
            <c:ext xmlns:c16="http://schemas.microsoft.com/office/drawing/2014/chart" uri="{C3380CC4-5D6E-409C-BE32-E72D297353CC}">
              <c16:uniqueId val="{00000001-6DFA-48F5-B7AB-8D7729B890B1}"/>
            </c:ext>
          </c:extLst>
        </c:ser>
        <c:dLbls>
          <c:showLegendKey val="0"/>
          <c:showVal val="0"/>
          <c:showCatName val="0"/>
          <c:showSerName val="0"/>
          <c:showPercent val="0"/>
          <c:showBubbleSize val="0"/>
        </c:dLbls>
        <c:gapWidth val="150"/>
        <c:overlap val="100"/>
        <c:axId val="461927711"/>
        <c:axId val="461911391"/>
      </c:barChart>
      <c:catAx>
        <c:axId val="46192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11391"/>
        <c:crosses val="autoZero"/>
        <c:auto val="1"/>
        <c:lblAlgn val="ctr"/>
        <c:lblOffset val="100"/>
        <c:noMultiLvlLbl val="0"/>
      </c:catAx>
      <c:valAx>
        <c:axId val="46191139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2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ecommerce_dataset2(1).xlsx]Pivot table data!PivotTable2</c:name>
    <c:fmtId val="16"/>
  </c:pivotSource>
  <c:chart>
    <c:autoTitleDeleted val="1"/>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12452064625174"/>
          <c:y val="3.2885849418121831E-2"/>
          <c:w val="0.55473829112033579"/>
          <c:h val="0.88880599012465644"/>
        </c:manualLayout>
      </c:layout>
      <c:bar3DChart>
        <c:barDir val="bar"/>
        <c:grouping val="clustered"/>
        <c:varyColors val="0"/>
        <c:ser>
          <c:idx val="0"/>
          <c:order val="0"/>
          <c:tx>
            <c:strRef>
              <c:f>'Pivot table data'!$B$96</c:f>
              <c:strCache>
                <c:ptCount val="1"/>
                <c:pt idx="0">
                  <c:v>Total</c:v>
                </c:pt>
              </c:strCache>
            </c:strRef>
          </c:tx>
          <c:spPr>
            <a:solidFill>
              <a:schemeClr val="accent5"/>
            </a:solidFill>
            <a:ln>
              <a:noFill/>
            </a:ln>
            <a:effectLst>
              <a:outerShdw blurRad="50800" dist="38100" dir="2700000" algn="tl" rotWithShape="0">
                <a:prstClr val="black">
                  <a:alpha val="40000"/>
                </a:prstClr>
              </a:outerShdw>
            </a:effectLst>
            <a:sp3d/>
          </c:spPr>
          <c:invertIfNegative val="0"/>
          <c:cat>
            <c:strRef>
              <c:f>'Pivot table data'!$A$97:$A$127</c:f>
              <c:strCache>
                <c:ptCount val="30"/>
                <c:pt idx="0">
                  <c:v>Product 10</c:v>
                </c:pt>
                <c:pt idx="1">
                  <c:v>Product 16</c:v>
                </c:pt>
                <c:pt idx="2">
                  <c:v>Product 20</c:v>
                </c:pt>
                <c:pt idx="3">
                  <c:v>Product 21</c:v>
                </c:pt>
                <c:pt idx="4">
                  <c:v>Product 1</c:v>
                </c:pt>
                <c:pt idx="5">
                  <c:v>Product 11</c:v>
                </c:pt>
                <c:pt idx="6">
                  <c:v>Product 12</c:v>
                </c:pt>
                <c:pt idx="7">
                  <c:v>Product 13</c:v>
                </c:pt>
                <c:pt idx="8">
                  <c:v>Product 14</c:v>
                </c:pt>
                <c:pt idx="9">
                  <c:v>Product 17</c:v>
                </c:pt>
                <c:pt idx="10">
                  <c:v>Product 18</c:v>
                </c:pt>
                <c:pt idx="11">
                  <c:v>Product 2</c:v>
                </c:pt>
                <c:pt idx="12">
                  <c:v>Product 22</c:v>
                </c:pt>
                <c:pt idx="13">
                  <c:v>Product 23</c:v>
                </c:pt>
                <c:pt idx="14">
                  <c:v>Product 25</c:v>
                </c:pt>
                <c:pt idx="15">
                  <c:v>Product 26</c:v>
                </c:pt>
                <c:pt idx="16">
                  <c:v>Product 27</c:v>
                </c:pt>
                <c:pt idx="17">
                  <c:v>Product 29</c:v>
                </c:pt>
                <c:pt idx="18">
                  <c:v>Product 30</c:v>
                </c:pt>
                <c:pt idx="19">
                  <c:v>Product 5</c:v>
                </c:pt>
                <c:pt idx="20">
                  <c:v>Product 6</c:v>
                </c:pt>
                <c:pt idx="21">
                  <c:v>Product 7</c:v>
                </c:pt>
                <c:pt idx="22">
                  <c:v>Product 8</c:v>
                </c:pt>
                <c:pt idx="23">
                  <c:v>Product 9</c:v>
                </c:pt>
                <c:pt idx="24">
                  <c:v>Product 15</c:v>
                </c:pt>
                <c:pt idx="25">
                  <c:v>Product 19</c:v>
                </c:pt>
                <c:pt idx="26">
                  <c:v>Product 24</c:v>
                </c:pt>
                <c:pt idx="27">
                  <c:v>Product 28</c:v>
                </c:pt>
                <c:pt idx="28">
                  <c:v>Product 3</c:v>
                </c:pt>
                <c:pt idx="29">
                  <c:v>Product 4</c:v>
                </c:pt>
              </c:strCache>
            </c:strRef>
          </c:cat>
          <c:val>
            <c:numRef>
              <c:f>'Pivot table data'!$B$97:$B$127</c:f>
              <c:numCache>
                <c:formatCode>0.00%</c:formatCode>
                <c:ptCount val="30"/>
                <c:pt idx="0">
                  <c:v>8.2712779156964511E-2</c:v>
                </c:pt>
                <c:pt idx="1">
                  <c:v>4.8208832872571231E-2</c:v>
                </c:pt>
                <c:pt idx="2">
                  <c:v>2.4904934233157136E-2</c:v>
                </c:pt>
                <c:pt idx="3">
                  <c:v>1.6892198784984568E-2</c:v>
                </c:pt>
                <c:pt idx="4">
                  <c:v>1.7836370301433212E-2</c:v>
                </c:pt>
                <c:pt idx="5">
                  <c:v>7.9269676400914695E-3</c:v>
                </c:pt>
                <c:pt idx="6">
                  <c:v>9.2121909536833982E-3</c:v>
                </c:pt>
                <c:pt idx="7">
                  <c:v>9.8261608586227654E-3</c:v>
                </c:pt>
                <c:pt idx="8">
                  <c:v>2.7970991327039309E-2</c:v>
                </c:pt>
                <c:pt idx="9">
                  <c:v>2.5974844683186553E-2</c:v>
                </c:pt>
                <c:pt idx="10">
                  <c:v>4.102520220878289E-2</c:v>
                </c:pt>
                <c:pt idx="11">
                  <c:v>0.10122487300662067</c:v>
                </c:pt>
                <c:pt idx="12">
                  <c:v>1.4137415376253288E-2</c:v>
                </c:pt>
                <c:pt idx="13">
                  <c:v>6.6277862643495403E-2</c:v>
                </c:pt>
                <c:pt idx="14">
                  <c:v>3.7791121262290742E-2</c:v>
                </c:pt>
                <c:pt idx="15">
                  <c:v>7.086369189032481E-3</c:v>
                </c:pt>
                <c:pt idx="16">
                  <c:v>5.3105093802764167E-2</c:v>
                </c:pt>
                <c:pt idx="17">
                  <c:v>5.9257991059036307E-2</c:v>
                </c:pt>
                <c:pt idx="18">
                  <c:v>7.1253333351588094E-2</c:v>
                </c:pt>
                <c:pt idx="19">
                  <c:v>3.8378030735803448E-3</c:v>
                </c:pt>
                <c:pt idx="20">
                  <c:v>1.8202764298713477E-2</c:v>
                </c:pt>
                <c:pt idx="21">
                  <c:v>2.0156290591930671E-2</c:v>
                </c:pt>
                <c:pt idx="22">
                  <c:v>3.9136660655139002E-2</c:v>
                </c:pt>
                <c:pt idx="23">
                  <c:v>3.2727924920822734E-3</c:v>
                </c:pt>
                <c:pt idx="24">
                  <c:v>3.6045726858042935E-2</c:v>
                </c:pt>
                <c:pt idx="25">
                  <c:v>3.4291789216147672E-2</c:v>
                </c:pt>
                <c:pt idx="26">
                  <c:v>4.3244445098574093E-2</c:v>
                </c:pt>
                <c:pt idx="27">
                  <c:v>7.6671998203729514E-3</c:v>
                </c:pt>
                <c:pt idx="28">
                  <c:v>4.8493634842992329E-2</c:v>
                </c:pt>
                <c:pt idx="29">
                  <c:v>2.3025360340825887E-2</c:v>
                </c:pt>
              </c:numCache>
            </c:numRef>
          </c:val>
          <c:extLst>
            <c:ext xmlns:c16="http://schemas.microsoft.com/office/drawing/2014/chart" uri="{C3380CC4-5D6E-409C-BE32-E72D297353CC}">
              <c16:uniqueId val="{00000000-EF2F-47B4-9E23-D6A0328D6C62}"/>
            </c:ext>
          </c:extLst>
        </c:ser>
        <c:dLbls>
          <c:showLegendKey val="0"/>
          <c:showVal val="0"/>
          <c:showCatName val="0"/>
          <c:showSerName val="0"/>
          <c:showPercent val="0"/>
          <c:showBubbleSize val="0"/>
        </c:dLbls>
        <c:gapWidth val="150"/>
        <c:shape val="box"/>
        <c:axId val="1982517807"/>
        <c:axId val="1982524527"/>
        <c:axId val="0"/>
      </c:bar3DChart>
      <c:catAx>
        <c:axId val="1982517807"/>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82524527"/>
        <c:crosses val="autoZero"/>
        <c:auto val="1"/>
        <c:lblAlgn val="ctr"/>
        <c:lblOffset val="100"/>
        <c:noMultiLvlLbl val="0"/>
      </c:catAx>
      <c:valAx>
        <c:axId val="1982524527"/>
        <c:scaling>
          <c:orientation val="minMax"/>
          <c:max val="0.1"/>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82517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ecommerce_dataset2(1).xlsx]Pivot table data!PivotTable9</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data'!$B$15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 data'!$A$16:$A$42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 data'!$B$16:$B$42</c:f>
              <c:numCache>
                <c:formatCode>General</c:formatCode>
                <c:ptCount val="24"/>
                <c:pt idx="0">
                  <c:v>32</c:v>
                </c:pt>
                <c:pt idx="1">
                  <c:v>14</c:v>
                </c:pt>
                <c:pt idx="2">
                  <c:v>17</c:v>
                </c:pt>
                <c:pt idx="3">
                  <c:v>21</c:v>
                </c:pt>
                <c:pt idx="4">
                  <c:v>29</c:v>
                </c:pt>
                <c:pt idx="5">
                  <c:v>23</c:v>
                </c:pt>
                <c:pt idx="6">
                  <c:v>31</c:v>
                </c:pt>
                <c:pt idx="7">
                  <c:v>32</c:v>
                </c:pt>
                <c:pt idx="8">
                  <c:v>19</c:v>
                </c:pt>
                <c:pt idx="9">
                  <c:v>11</c:v>
                </c:pt>
                <c:pt idx="10">
                  <c:v>43</c:v>
                </c:pt>
                <c:pt idx="11">
                  <c:v>17</c:v>
                </c:pt>
                <c:pt idx="12">
                  <c:v>21</c:v>
                </c:pt>
                <c:pt idx="13">
                  <c:v>22</c:v>
                </c:pt>
                <c:pt idx="14">
                  <c:v>17</c:v>
                </c:pt>
                <c:pt idx="15">
                  <c:v>23</c:v>
                </c:pt>
                <c:pt idx="16">
                  <c:v>33</c:v>
                </c:pt>
                <c:pt idx="17">
                  <c:v>27</c:v>
                </c:pt>
                <c:pt idx="18">
                  <c:v>29</c:v>
                </c:pt>
                <c:pt idx="19">
                  <c:v>22</c:v>
                </c:pt>
                <c:pt idx="20">
                  <c:v>32</c:v>
                </c:pt>
                <c:pt idx="21">
                  <c:v>23</c:v>
                </c:pt>
                <c:pt idx="22">
                  <c:v>26</c:v>
                </c:pt>
                <c:pt idx="23">
                  <c:v>19</c:v>
                </c:pt>
              </c:numCache>
            </c:numRef>
          </c:val>
          <c:smooth val="0"/>
          <c:extLst>
            <c:ext xmlns:c16="http://schemas.microsoft.com/office/drawing/2014/chart" uri="{C3380CC4-5D6E-409C-BE32-E72D297353CC}">
              <c16:uniqueId val="{00000000-91A3-46BA-AD5C-C43EBE99025E}"/>
            </c:ext>
          </c:extLst>
        </c:ser>
        <c:dLbls>
          <c:showLegendKey val="0"/>
          <c:showVal val="0"/>
          <c:showCatName val="0"/>
          <c:showSerName val="0"/>
          <c:showPercent val="0"/>
          <c:showBubbleSize val="0"/>
        </c:dLbls>
        <c:marker val="1"/>
        <c:smooth val="0"/>
        <c:axId val="461945951"/>
        <c:axId val="461954111"/>
      </c:lineChart>
      <c:catAx>
        <c:axId val="46194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54111"/>
        <c:crosses val="autoZero"/>
        <c:auto val="1"/>
        <c:lblAlgn val="ctr"/>
        <c:lblOffset val="100"/>
        <c:noMultiLvlLbl val="0"/>
      </c:catAx>
      <c:valAx>
        <c:axId val="46195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45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ecommerce_dataset2(1).xlsx]Pivot table data!PivotTable12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9658772668727242"/>
          <c:y val="0.33076629260779394"/>
          <c:w val="0.50820691063841283"/>
          <c:h val="0.66923370739220611"/>
        </c:manualLayout>
      </c:layout>
      <c:doughnutChart>
        <c:varyColors val="1"/>
        <c:ser>
          <c:idx val="0"/>
          <c:order val="0"/>
          <c:tx>
            <c:strRef>
              <c:f>'Pivot table data'!$B$51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55-4DDB-8383-EED6E3112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55-4DDB-8383-EED6E3112D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55-4DDB-8383-EED6E3112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data'!$A$52:$A$54</c:f>
              <c:strCache>
                <c:ptCount val="3"/>
                <c:pt idx="0">
                  <c:v>Accessories</c:v>
                </c:pt>
                <c:pt idx="1">
                  <c:v>Electronics</c:v>
                </c:pt>
                <c:pt idx="2">
                  <c:v>Home Appliances</c:v>
                </c:pt>
              </c:strCache>
            </c:strRef>
          </c:cat>
          <c:val>
            <c:numRef>
              <c:f>'Pivot table data'!$B$52:$B$54</c:f>
              <c:numCache>
                <c:formatCode>0.0,"K"</c:formatCode>
                <c:ptCount val="3"/>
                <c:pt idx="0">
                  <c:v>465030.93</c:v>
                </c:pt>
                <c:pt idx="1">
                  <c:v>422758.49000000011</c:v>
                </c:pt>
                <c:pt idx="2">
                  <c:v>573015.07999999996</c:v>
                </c:pt>
              </c:numCache>
            </c:numRef>
          </c:val>
          <c:extLst>
            <c:ext xmlns:c16="http://schemas.microsoft.com/office/drawing/2014/chart" uri="{C3380CC4-5D6E-409C-BE32-E72D297353CC}">
              <c16:uniqueId val="{00000000-AB25-4C6B-ADF7-695EFAD1A61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ecommerce_dataset2(1).xlsx]Pivot table data!PivotTable13</c:name>
    <c:fmtId val="2"/>
  </c:pivotSource>
  <c:chart>
    <c:autoTitleDeleted val="1"/>
    <c:pivotFmts>
      <c:pivotFmt>
        <c:idx val="0"/>
        <c:spPr>
          <a:ln w="34925" cap="rnd">
            <a:solidFill>
              <a:schemeClr val="accent5">
                <a:lumMod val="50000"/>
              </a:schemeClr>
            </a:solidFill>
            <a:round/>
          </a:ln>
          <a:effectLst>
            <a:outerShdw blurRad="40000" dist="23000" dir="5400000" rotWithShape="0">
              <a:srgbClr val="000000">
                <a:alpha val="35000"/>
              </a:srgbClr>
            </a:outerShdw>
          </a:effectLst>
        </c:spPr>
        <c:marker>
          <c:symbol val="circle"/>
          <c:size val="5"/>
          <c:spPr>
            <a:solidFill>
              <a:schemeClr val="tx1"/>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data'!$B$56</c:f>
              <c:strCache>
                <c:ptCount val="1"/>
                <c:pt idx="0">
                  <c:v>Total</c:v>
                </c:pt>
              </c:strCache>
            </c:strRef>
          </c:tx>
          <c:spPr>
            <a:ln w="34925" cap="rnd">
              <a:solidFill>
                <a:schemeClr val="accent5">
                  <a:lumMod val="50000"/>
                </a:schemeClr>
              </a:solidFill>
              <a:round/>
            </a:ln>
            <a:effectLst>
              <a:outerShdw blurRad="40000" dist="23000" dir="5400000" rotWithShape="0">
                <a:srgbClr val="000000">
                  <a:alpha val="35000"/>
                </a:srgbClr>
              </a:outerShdw>
            </a:effectLst>
          </c:spPr>
          <c:marker>
            <c:symbol val="circle"/>
            <c:size val="5"/>
            <c:spPr>
              <a:solidFill>
                <a:schemeClr val="tx1"/>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table data'!$A$57:$A$82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 data'!$B$57:$B$82</c:f>
              <c:numCache>
                <c:formatCode>0.0,"K"</c:formatCode>
                <c:ptCount val="24"/>
                <c:pt idx="0">
                  <c:v>69691.649999999994</c:v>
                </c:pt>
                <c:pt idx="1">
                  <c:v>24129.500000000004</c:v>
                </c:pt>
                <c:pt idx="2">
                  <c:v>45431.360000000001</c:v>
                </c:pt>
                <c:pt idx="3">
                  <c:v>58206.520000000004</c:v>
                </c:pt>
                <c:pt idx="4">
                  <c:v>63771.420000000006</c:v>
                </c:pt>
                <c:pt idx="5">
                  <c:v>70911.350000000006</c:v>
                </c:pt>
                <c:pt idx="6">
                  <c:v>89493.99</c:v>
                </c:pt>
                <c:pt idx="7">
                  <c:v>70495.73</c:v>
                </c:pt>
                <c:pt idx="8">
                  <c:v>41258.370000000003</c:v>
                </c:pt>
                <c:pt idx="9">
                  <c:v>23211.559999999998</c:v>
                </c:pt>
                <c:pt idx="10">
                  <c:v>104515.17</c:v>
                </c:pt>
                <c:pt idx="11">
                  <c:v>23874.61</c:v>
                </c:pt>
                <c:pt idx="12">
                  <c:v>70072.160000000003</c:v>
                </c:pt>
                <c:pt idx="13">
                  <c:v>43764.82</c:v>
                </c:pt>
                <c:pt idx="14">
                  <c:v>27240.31</c:v>
                </c:pt>
                <c:pt idx="15">
                  <c:v>58188.7</c:v>
                </c:pt>
                <c:pt idx="16">
                  <c:v>136459.82</c:v>
                </c:pt>
                <c:pt idx="17">
                  <c:v>63730.530000000006</c:v>
                </c:pt>
                <c:pt idx="18">
                  <c:v>61977.8</c:v>
                </c:pt>
                <c:pt idx="19">
                  <c:v>84306.93</c:v>
                </c:pt>
                <c:pt idx="20">
                  <c:v>86558.170000000013</c:v>
                </c:pt>
                <c:pt idx="21">
                  <c:v>61610.37</c:v>
                </c:pt>
                <c:pt idx="22">
                  <c:v>57135.8</c:v>
                </c:pt>
                <c:pt idx="23">
                  <c:v>24767.860000000004</c:v>
                </c:pt>
              </c:numCache>
            </c:numRef>
          </c:val>
          <c:smooth val="0"/>
          <c:extLst>
            <c:ext xmlns:c16="http://schemas.microsoft.com/office/drawing/2014/chart" uri="{C3380CC4-5D6E-409C-BE32-E72D297353CC}">
              <c16:uniqueId val="{00000000-24F6-4700-A15B-01C9EB8A7EBE}"/>
            </c:ext>
          </c:extLst>
        </c:ser>
        <c:dLbls>
          <c:showLegendKey val="0"/>
          <c:showVal val="0"/>
          <c:showCatName val="0"/>
          <c:showSerName val="0"/>
          <c:showPercent val="0"/>
          <c:showBubbleSize val="0"/>
        </c:dLbls>
        <c:marker val="1"/>
        <c:smooth val="0"/>
        <c:axId val="871704304"/>
        <c:axId val="871709104"/>
      </c:lineChart>
      <c:catAx>
        <c:axId val="871704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09104"/>
        <c:crosses val="autoZero"/>
        <c:auto val="1"/>
        <c:lblAlgn val="ctr"/>
        <c:lblOffset val="100"/>
        <c:noMultiLvlLbl val="0"/>
      </c:catAx>
      <c:valAx>
        <c:axId val="871709104"/>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04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[Copy of ecommerce_dataset2(1).xlsx]Pivot table data!PivotTable2</c:name>
    <c:fmtId val="4"/>
  </c:pivotSource>
  <c:chart>
    <c:autoTitleDeleted val="1"/>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089741337666334"/>
          <c:y val="0.16185757814251539"/>
          <c:w val="0.61193821088226241"/>
          <c:h val="0.75389133658725471"/>
        </c:manualLayout>
      </c:layout>
      <c:bar3DChart>
        <c:barDir val="bar"/>
        <c:grouping val="clustered"/>
        <c:varyColors val="0"/>
        <c:ser>
          <c:idx val="0"/>
          <c:order val="0"/>
          <c:tx>
            <c:strRef>
              <c:f>'Pivot table data'!$B$96</c:f>
              <c:strCache>
                <c:ptCount val="1"/>
                <c:pt idx="0">
                  <c:v>Total</c:v>
                </c:pt>
              </c:strCache>
            </c:strRef>
          </c:tx>
          <c:spPr>
            <a:solidFill>
              <a:schemeClr val="accent5"/>
            </a:solidFill>
            <a:ln>
              <a:noFill/>
            </a:ln>
            <a:effectLst/>
            <a:sp3d/>
          </c:spPr>
          <c:invertIfNegative val="0"/>
          <c:cat>
            <c:strRef>
              <c:f>'Pivot table data'!$A$97:$A$127</c:f>
              <c:strCache>
                <c:ptCount val="30"/>
                <c:pt idx="0">
                  <c:v>Product 10</c:v>
                </c:pt>
                <c:pt idx="1">
                  <c:v>Product 16</c:v>
                </c:pt>
                <c:pt idx="2">
                  <c:v>Product 20</c:v>
                </c:pt>
                <c:pt idx="3">
                  <c:v>Product 21</c:v>
                </c:pt>
                <c:pt idx="4">
                  <c:v>Product 1</c:v>
                </c:pt>
                <c:pt idx="5">
                  <c:v>Product 11</c:v>
                </c:pt>
                <c:pt idx="6">
                  <c:v>Product 12</c:v>
                </c:pt>
                <c:pt idx="7">
                  <c:v>Product 13</c:v>
                </c:pt>
                <c:pt idx="8">
                  <c:v>Product 14</c:v>
                </c:pt>
                <c:pt idx="9">
                  <c:v>Product 17</c:v>
                </c:pt>
                <c:pt idx="10">
                  <c:v>Product 18</c:v>
                </c:pt>
                <c:pt idx="11">
                  <c:v>Product 2</c:v>
                </c:pt>
                <c:pt idx="12">
                  <c:v>Product 22</c:v>
                </c:pt>
                <c:pt idx="13">
                  <c:v>Product 23</c:v>
                </c:pt>
                <c:pt idx="14">
                  <c:v>Product 25</c:v>
                </c:pt>
                <c:pt idx="15">
                  <c:v>Product 26</c:v>
                </c:pt>
                <c:pt idx="16">
                  <c:v>Product 27</c:v>
                </c:pt>
                <c:pt idx="17">
                  <c:v>Product 29</c:v>
                </c:pt>
                <c:pt idx="18">
                  <c:v>Product 30</c:v>
                </c:pt>
                <c:pt idx="19">
                  <c:v>Product 5</c:v>
                </c:pt>
                <c:pt idx="20">
                  <c:v>Product 6</c:v>
                </c:pt>
                <c:pt idx="21">
                  <c:v>Product 7</c:v>
                </c:pt>
                <c:pt idx="22">
                  <c:v>Product 8</c:v>
                </c:pt>
                <c:pt idx="23">
                  <c:v>Product 9</c:v>
                </c:pt>
                <c:pt idx="24">
                  <c:v>Product 15</c:v>
                </c:pt>
                <c:pt idx="25">
                  <c:v>Product 19</c:v>
                </c:pt>
                <c:pt idx="26">
                  <c:v>Product 24</c:v>
                </c:pt>
                <c:pt idx="27">
                  <c:v>Product 28</c:v>
                </c:pt>
                <c:pt idx="28">
                  <c:v>Product 3</c:v>
                </c:pt>
                <c:pt idx="29">
                  <c:v>Product 4</c:v>
                </c:pt>
              </c:strCache>
            </c:strRef>
          </c:cat>
          <c:val>
            <c:numRef>
              <c:f>'Pivot table data'!$B$97:$B$127</c:f>
              <c:numCache>
                <c:formatCode>0.00%</c:formatCode>
                <c:ptCount val="30"/>
                <c:pt idx="0">
                  <c:v>8.2712779156964511E-2</c:v>
                </c:pt>
                <c:pt idx="1">
                  <c:v>4.8208832872571231E-2</c:v>
                </c:pt>
                <c:pt idx="2">
                  <c:v>2.4904934233157136E-2</c:v>
                </c:pt>
                <c:pt idx="3">
                  <c:v>1.6892198784984568E-2</c:v>
                </c:pt>
                <c:pt idx="4">
                  <c:v>1.7836370301433212E-2</c:v>
                </c:pt>
                <c:pt idx="5">
                  <c:v>7.9269676400914695E-3</c:v>
                </c:pt>
                <c:pt idx="6">
                  <c:v>9.2121909536833982E-3</c:v>
                </c:pt>
                <c:pt idx="7">
                  <c:v>9.8261608586227654E-3</c:v>
                </c:pt>
                <c:pt idx="8">
                  <c:v>2.7970991327039309E-2</c:v>
                </c:pt>
                <c:pt idx="9">
                  <c:v>2.5974844683186553E-2</c:v>
                </c:pt>
                <c:pt idx="10">
                  <c:v>4.102520220878289E-2</c:v>
                </c:pt>
                <c:pt idx="11">
                  <c:v>0.10122487300662067</c:v>
                </c:pt>
                <c:pt idx="12">
                  <c:v>1.4137415376253288E-2</c:v>
                </c:pt>
                <c:pt idx="13">
                  <c:v>6.6277862643495403E-2</c:v>
                </c:pt>
                <c:pt idx="14">
                  <c:v>3.7791121262290742E-2</c:v>
                </c:pt>
                <c:pt idx="15">
                  <c:v>7.086369189032481E-3</c:v>
                </c:pt>
                <c:pt idx="16">
                  <c:v>5.3105093802764167E-2</c:v>
                </c:pt>
                <c:pt idx="17">
                  <c:v>5.9257991059036307E-2</c:v>
                </c:pt>
                <c:pt idx="18">
                  <c:v>7.1253333351588094E-2</c:v>
                </c:pt>
                <c:pt idx="19">
                  <c:v>3.8378030735803448E-3</c:v>
                </c:pt>
                <c:pt idx="20">
                  <c:v>1.8202764298713477E-2</c:v>
                </c:pt>
                <c:pt idx="21">
                  <c:v>2.0156290591930671E-2</c:v>
                </c:pt>
                <c:pt idx="22">
                  <c:v>3.9136660655139002E-2</c:v>
                </c:pt>
                <c:pt idx="23">
                  <c:v>3.2727924920822734E-3</c:v>
                </c:pt>
                <c:pt idx="24">
                  <c:v>3.6045726858042935E-2</c:v>
                </c:pt>
                <c:pt idx="25">
                  <c:v>3.4291789216147672E-2</c:v>
                </c:pt>
                <c:pt idx="26">
                  <c:v>4.3244445098574093E-2</c:v>
                </c:pt>
                <c:pt idx="27">
                  <c:v>7.6671998203729514E-3</c:v>
                </c:pt>
                <c:pt idx="28">
                  <c:v>4.8493634842992329E-2</c:v>
                </c:pt>
                <c:pt idx="29">
                  <c:v>2.3025360340825887E-2</c:v>
                </c:pt>
              </c:numCache>
            </c:numRef>
          </c:val>
          <c:extLst>
            <c:ext xmlns:c16="http://schemas.microsoft.com/office/drawing/2014/chart" uri="{C3380CC4-5D6E-409C-BE32-E72D297353CC}">
              <c16:uniqueId val="{00000000-897E-48E4-BF46-589F29A53675}"/>
            </c:ext>
          </c:extLst>
        </c:ser>
        <c:dLbls>
          <c:showLegendKey val="0"/>
          <c:showVal val="0"/>
          <c:showCatName val="0"/>
          <c:showSerName val="0"/>
          <c:showPercent val="0"/>
          <c:showBubbleSize val="0"/>
        </c:dLbls>
        <c:gapWidth val="150"/>
        <c:shape val="box"/>
        <c:axId val="1982517807"/>
        <c:axId val="1982524527"/>
        <c:axId val="0"/>
      </c:bar3DChart>
      <c:catAx>
        <c:axId val="1982517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24527"/>
        <c:crosses val="autoZero"/>
        <c:auto val="1"/>
        <c:lblAlgn val="ctr"/>
        <c:lblOffset val="100"/>
        <c:noMultiLvlLbl val="0"/>
      </c:catAx>
      <c:valAx>
        <c:axId val="198252452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5178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ecommerce_dataset2(1).xlsx]Pivot table data!PivotTable8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65441402996131"/>
          <c:y val="0.11244429097717067"/>
          <c:w val="0.80683392651373442"/>
          <c:h val="0.6504181849060644"/>
        </c:manualLayout>
      </c:layout>
      <c:barChart>
        <c:barDir val="bar"/>
        <c:grouping val="percentStacked"/>
        <c:varyColors val="0"/>
        <c:ser>
          <c:idx val="0"/>
          <c:order val="0"/>
          <c:tx>
            <c:strRef>
              <c:f>'Pivot table data'!$B$4:$B$5</c:f>
              <c:strCache>
                <c:ptCount val="1"/>
                <c:pt idx="0">
                  <c:v>Accessories</c:v>
                </c:pt>
              </c:strCache>
            </c:strRef>
          </c:tx>
          <c:spPr>
            <a:solidFill>
              <a:schemeClr val="accent1"/>
            </a:solidFill>
            <a:ln>
              <a:noFill/>
            </a:ln>
            <a:effectLst/>
          </c:spPr>
          <c:invertIfNegative val="0"/>
          <c:cat>
            <c:strRef>
              <c:f>'Pivot table data'!$A$6:$A$10</c:f>
              <c:strCache>
                <c:ptCount val="4"/>
                <c:pt idx="0">
                  <c:v>East</c:v>
                </c:pt>
                <c:pt idx="1">
                  <c:v>North</c:v>
                </c:pt>
                <c:pt idx="2">
                  <c:v>South</c:v>
                </c:pt>
                <c:pt idx="3">
                  <c:v>West</c:v>
                </c:pt>
              </c:strCache>
            </c:strRef>
          </c:cat>
          <c:val>
            <c:numRef>
              <c:f>'Pivot table data'!$B$6:$B$10</c:f>
              <c:numCache>
                <c:formatCode>General</c:formatCode>
                <c:ptCount val="4"/>
                <c:pt idx="0">
                  <c:v>127508.76999999999</c:v>
                </c:pt>
                <c:pt idx="1">
                  <c:v>95795.129999999976</c:v>
                </c:pt>
                <c:pt idx="2">
                  <c:v>117672.48</c:v>
                </c:pt>
                <c:pt idx="3">
                  <c:v>124054.54999999997</c:v>
                </c:pt>
              </c:numCache>
            </c:numRef>
          </c:val>
          <c:extLst>
            <c:ext xmlns:c16="http://schemas.microsoft.com/office/drawing/2014/chart" uri="{C3380CC4-5D6E-409C-BE32-E72D297353CC}">
              <c16:uniqueId val="{00000000-238B-4FD5-9E62-47CD9F43B04C}"/>
            </c:ext>
          </c:extLst>
        </c:ser>
        <c:ser>
          <c:idx val="1"/>
          <c:order val="1"/>
          <c:tx>
            <c:strRef>
              <c:f>'Pivot table data'!$C$4:$C$5</c:f>
              <c:strCache>
                <c:ptCount val="1"/>
                <c:pt idx="0">
                  <c:v>Electronics</c:v>
                </c:pt>
              </c:strCache>
            </c:strRef>
          </c:tx>
          <c:spPr>
            <a:solidFill>
              <a:schemeClr val="accent2"/>
            </a:solidFill>
            <a:ln>
              <a:noFill/>
            </a:ln>
            <a:effectLst/>
          </c:spPr>
          <c:invertIfNegative val="0"/>
          <c:cat>
            <c:strRef>
              <c:f>'Pivot table data'!$A$6:$A$10</c:f>
              <c:strCache>
                <c:ptCount val="4"/>
                <c:pt idx="0">
                  <c:v>East</c:v>
                </c:pt>
                <c:pt idx="1">
                  <c:v>North</c:v>
                </c:pt>
                <c:pt idx="2">
                  <c:v>South</c:v>
                </c:pt>
                <c:pt idx="3">
                  <c:v>West</c:v>
                </c:pt>
              </c:strCache>
            </c:strRef>
          </c:cat>
          <c:val>
            <c:numRef>
              <c:f>'Pivot table data'!$C$6:$C$10</c:f>
              <c:numCache>
                <c:formatCode>General</c:formatCode>
                <c:ptCount val="4"/>
                <c:pt idx="0">
                  <c:v>85144.99</c:v>
                </c:pt>
                <c:pt idx="1">
                  <c:v>72866.76999999999</c:v>
                </c:pt>
                <c:pt idx="2">
                  <c:v>146753.52999999997</c:v>
                </c:pt>
                <c:pt idx="3">
                  <c:v>117993.2</c:v>
                </c:pt>
              </c:numCache>
            </c:numRef>
          </c:val>
          <c:extLst>
            <c:ext xmlns:c16="http://schemas.microsoft.com/office/drawing/2014/chart" uri="{C3380CC4-5D6E-409C-BE32-E72D297353CC}">
              <c16:uniqueId val="{00000001-D700-47AD-B7B2-68C9D2DC5F75}"/>
            </c:ext>
          </c:extLst>
        </c:ser>
        <c:ser>
          <c:idx val="2"/>
          <c:order val="2"/>
          <c:tx>
            <c:strRef>
              <c:f>'Pivot table data'!$D$4:$D$5</c:f>
              <c:strCache>
                <c:ptCount val="1"/>
                <c:pt idx="0">
                  <c:v>Home Appliances</c:v>
                </c:pt>
              </c:strCache>
            </c:strRef>
          </c:tx>
          <c:spPr>
            <a:solidFill>
              <a:schemeClr val="accent3"/>
            </a:solidFill>
            <a:ln>
              <a:noFill/>
            </a:ln>
            <a:effectLst/>
          </c:spPr>
          <c:invertIfNegative val="0"/>
          <c:cat>
            <c:strRef>
              <c:f>'Pivot table data'!$A$6:$A$10</c:f>
              <c:strCache>
                <c:ptCount val="4"/>
                <c:pt idx="0">
                  <c:v>East</c:v>
                </c:pt>
                <c:pt idx="1">
                  <c:v>North</c:v>
                </c:pt>
                <c:pt idx="2">
                  <c:v>South</c:v>
                </c:pt>
                <c:pt idx="3">
                  <c:v>West</c:v>
                </c:pt>
              </c:strCache>
            </c:strRef>
          </c:cat>
          <c:val>
            <c:numRef>
              <c:f>'Pivot table data'!$D$6:$D$10</c:f>
              <c:numCache>
                <c:formatCode>General</c:formatCode>
                <c:ptCount val="4"/>
                <c:pt idx="0">
                  <c:v>72843.27</c:v>
                </c:pt>
                <c:pt idx="1">
                  <c:v>146439.01</c:v>
                </c:pt>
                <c:pt idx="2">
                  <c:v>229743.89</c:v>
                </c:pt>
                <c:pt idx="3">
                  <c:v>123988.91000000002</c:v>
                </c:pt>
              </c:numCache>
            </c:numRef>
          </c:val>
          <c:extLst>
            <c:ext xmlns:c16="http://schemas.microsoft.com/office/drawing/2014/chart" uri="{C3380CC4-5D6E-409C-BE32-E72D297353CC}">
              <c16:uniqueId val="{00000002-D700-47AD-B7B2-68C9D2DC5F75}"/>
            </c:ext>
          </c:extLst>
        </c:ser>
        <c:dLbls>
          <c:showLegendKey val="0"/>
          <c:showVal val="0"/>
          <c:showCatName val="0"/>
          <c:showSerName val="0"/>
          <c:showPercent val="0"/>
          <c:showBubbleSize val="0"/>
        </c:dLbls>
        <c:gapWidth val="150"/>
        <c:overlap val="100"/>
        <c:axId val="461927711"/>
        <c:axId val="461911391"/>
      </c:barChart>
      <c:catAx>
        <c:axId val="46192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61911391"/>
        <c:crosses val="autoZero"/>
        <c:auto val="1"/>
        <c:lblAlgn val="ctr"/>
        <c:lblOffset val="100"/>
        <c:noMultiLvlLbl val="0"/>
      </c:catAx>
      <c:valAx>
        <c:axId val="46191139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6192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ecommerce_dataset2(1).xlsx]Pivot table data!PivotTable12</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manualLayout>
          <c:layoutTarget val="inner"/>
          <c:xMode val="edge"/>
          <c:yMode val="edge"/>
          <c:x val="4.3340474015105566E-2"/>
          <c:y val="0"/>
          <c:w val="0.48496811512371579"/>
          <c:h val="1"/>
        </c:manualLayout>
      </c:layout>
      <c:doughnutChart>
        <c:varyColors val="1"/>
        <c:ser>
          <c:idx val="0"/>
          <c:order val="0"/>
          <c:tx>
            <c:strRef>
              <c:f>'Pivot table data'!$B$51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013-461B-8812-CAA8106A902F}"/>
              </c:ext>
            </c:extLst>
          </c:dPt>
          <c:dPt>
            <c:idx val="1"/>
            <c:bubble3D val="0"/>
            <c:spPr>
              <a:solidFill>
                <a:schemeClr val="accent2"/>
              </a:solidFill>
              <a:ln w="19050">
                <a:noFill/>
              </a:ln>
              <a:effectLst/>
            </c:spPr>
            <c:extLst>
              <c:ext xmlns:c16="http://schemas.microsoft.com/office/drawing/2014/chart" uri="{C3380CC4-5D6E-409C-BE32-E72D297353CC}">
                <c16:uniqueId val="{00000003-2013-461B-8812-CAA8106A902F}"/>
              </c:ext>
            </c:extLst>
          </c:dPt>
          <c:dPt>
            <c:idx val="2"/>
            <c:bubble3D val="0"/>
            <c:spPr>
              <a:solidFill>
                <a:schemeClr val="accent3"/>
              </a:solidFill>
              <a:ln w="19050">
                <a:noFill/>
              </a:ln>
              <a:effectLst/>
            </c:spPr>
            <c:extLst>
              <c:ext xmlns:c16="http://schemas.microsoft.com/office/drawing/2014/chart" uri="{C3380CC4-5D6E-409C-BE32-E72D297353CC}">
                <c16:uniqueId val="{00000005-2013-461B-8812-CAA8106A902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data'!$A$52:$A$54</c:f>
              <c:strCache>
                <c:ptCount val="3"/>
                <c:pt idx="0">
                  <c:v>Accessories</c:v>
                </c:pt>
                <c:pt idx="1">
                  <c:v>Electronics</c:v>
                </c:pt>
                <c:pt idx="2">
                  <c:v>Home Appliances</c:v>
                </c:pt>
              </c:strCache>
            </c:strRef>
          </c:cat>
          <c:val>
            <c:numRef>
              <c:f>'Pivot table data'!$B$52:$B$54</c:f>
              <c:numCache>
                <c:formatCode>0.0,"K"</c:formatCode>
                <c:ptCount val="3"/>
                <c:pt idx="0">
                  <c:v>465030.93</c:v>
                </c:pt>
                <c:pt idx="1">
                  <c:v>422758.49000000011</c:v>
                </c:pt>
                <c:pt idx="2">
                  <c:v>573015.07999999996</c:v>
                </c:pt>
              </c:numCache>
            </c:numRef>
          </c:val>
          <c:extLst>
            <c:ext xmlns:c16="http://schemas.microsoft.com/office/drawing/2014/chart" uri="{C3380CC4-5D6E-409C-BE32-E72D297353CC}">
              <c16:uniqueId val="{00000006-2013-461B-8812-CAA8106A902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ecommerce_dataset2(1).xlsx]Pivot table data!PivotTable9</c:name>
    <c:fmtId val="15"/>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D87A5"/>
            </a:solidFill>
            <a:round/>
          </a:ln>
          <a:effectLst/>
        </c:spPr>
        <c:marker>
          <c:symbol val="square"/>
          <c:size val="5"/>
          <c:spPr>
            <a:solidFill>
              <a:schemeClr val="accent5">
                <a:lumMod val="40000"/>
                <a:lumOff val="60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76535433070866E-2"/>
          <c:y val="4.8136674894745234E-2"/>
          <c:w val="0.90832188976377948"/>
          <c:h val="0.64602861218284691"/>
        </c:manualLayout>
      </c:layout>
      <c:lineChart>
        <c:grouping val="standard"/>
        <c:varyColors val="0"/>
        <c:ser>
          <c:idx val="0"/>
          <c:order val="0"/>
          <c:tx>
            <c:strRef>
              <c:f>'Pivot table data'!$B$15</c:f>
              <c:strCache>
                <c:ptCount val="1"/>
                <c:pt idx="0">
                  <c:v>Total</c:v>
                </c:pt>
              </c:strCache>
            </c:strRef>
          </c:tx>
          <c:spPr>
            <a:ln w="28575" cap="rnd">
              <a:solidFill>
                <a:srgbClr val="AD87A5"/>
              </a:solidFill>
              <a:round/>
            </a:ln>
            <a:effectLst/>
          </c:spPr>
          <c:marker>
            <c:symbol val="square"/>
            <c:size val="5"/>
            <c:spPr>
              <a:solidFill>
                <a:schemeClr val="accent5">
                  <a:lumMod val="40000"/>
                  <a:lumOff val="60000"/>
                </a:schemeClr>
              </a:solidFill>
              <a:ln w="9525">
                <a:solidFill>
                  <a:schemeClr val="accent4"/>
                </a:solidFill>
              </a:ln>
              <a:effectLst/>
            </c:spPr>
          </c:marker>
          <c:cat>
            <c:multiLvlStrRef>
              <c:f>'Pivot table data'!$A$16:$A$42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 data'!$B$16:$B$42</c:f>
              <c:numCache>
                <c:formatCode>General</c:formatCode>
                <c:ptCount val="24"/>
                <c:pt idx="0">
                  <c:v>32</c:v>
                </c:pt>
                <c:pt idx="1">
                  <c:v>14</c:v>
                </c:pt>
                <c:pt idx="2">
                  <c:v>17</c:v>
                </c:pt>
                <c:pt idx="3">
                  <c:v>21</c:v>
                </c:pt>
                <c:pt idx="4">
                  <c:v>29</c:v>
                </c:pt>
                <c:pt idx="5">
                  <c:v>23</c:v>
                </c:pt>
                <c:pt idx="6">
                  <c:v>31</c:v>
                </c:pt>
                <c:pt idx="7">
                  <c:v>32</c:v>
                </c:pt>
                <c:pt idx="8">
                  <c:v>19</c:v>
                </c:pt>
                <c:pt idx="9">
                  <c:v>11</c:v>
                </c:pt>
                <c:pt idx="10">
                  <c:v>43</c:v>
                </c:pt>
                <c:pt idx="11">
                  <c:v>17</c:v>
                </c:pt>
                <c:pt idx="12">
                  <c:v>21</c:v>
                </c:pt>
                <c:pt idx="13">
                  <c:v>22</c:v>
                </c:pt>
                <c:pt idx="14">
                  <c:v>17</c:v>
                </c:pt>
                <c:pt idx="15">
                  <c:v>23</c:v>
                </c:pt>
                <c:pt idx="16">
                  <c:v>33</c:v>
                </c:pt>
                <c:pt idx="17">
                  <c:v>27</c:v>
                </c:pt>
                <c:pt idx="18">
                  <c:v>29</c:v>
                </c:pt>
                <c:pt idx="19">
                  <c:v>22</c:v>
                </c:pt>
                <c:pt idx="20">
                  <c:v>32</c:v>
                </c:pt>
                <c:pt idx="21">
                  <c:v>23</c:v>
                </c:pt>
                <c:pt idx="22">
                  <c:v>26</c:v>
                </c:pt>
                <c:pt idx="23">
                  <c:v>19</c:v>
                </c:pt>
              </c:numCache>
            </c:numRef>
          </c:val>
          <c:smooth val="0"/>
          <c:extLst>
            <c:ext xmlns:c16="http://schemas.microsoft.com/office/drawing/2014/chart" uri="{C3380CC4-5D6E-409C-BE32-E72D297353CC}">
              <c16:uniqueId val="{00000000-9120-4C3F-AEFF-8FE4DA1CAB35}"/>
            </c:ext>
          </c:extLst>
        </c:ser>
        <c:dLbls>
          <c:showLegendKey val="0"/>
          <c:showVal val="0"/>
          <c:showCatName val="0"/>
          <c:showSerName val="0"/>
          <c:showPercent val="0"/>
          <c:showBubbleSize val="0"/>
        </c:dLbls>
        <c:marker val="1"/>
        <c:smooth val="0"/>
        <c:axId val="461945951"/>
        <c:axId val="461954111"/>
      </c:lineChart>
      <c:catAx>
        <c:axId val="46194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mn-lt"/>
                <a:ea typeface="+mn-ea"/>
                <a:cs typeface="+mn-cs"/>
              </a:defRPr>
            </a:pPr>
            <a:endParaRPr lang="en-US"/>
          </a:p>
        </c:txPr>
        <c:crossAx val="461954111"/>
        <c:crosses val="autoZero"/>
        <c:auto val="1"/>
        <c:lblAlgn val="ctr"/>
        <c:lblOffset val="100"/>
        <c:noMultiLvlLbl val="0"/>
      </c:catAx>
      <c:valAx>
        <c:axId val="461954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latin typeface="+mn-lt"/>
                <a:ea typeface="+mn-ea"/>
                <a:cs typeface="+mn-cs"/>
              </a:defRPr>
            </a:pPr>
            <a:endParaRPr lang="en-US"/>
          </a:p>
        </c:txPr>
        <c:crossAx val="461945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ecommerce_dataset2(1).xlsx]Pivot table data!PivotTable13</c:name>
    <c:fmtId val="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5">
                <a:lumMod val="5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5"/>
          <c:spPr>
            <a:solidFill>
              <a:schemeClr val="tx1"/>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8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5">
                <a:lumMod val="50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5"/>
          <c:spPr>
            <a:solidFill>
              <a:schemeClr val="tx1"/>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50800" dir="5400000" algn="ctr" rotWithShape="0">
                      <a:schemeClr val="bg1">
                        <a:lumMod val="8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9A967"/>
            </a:solidFill>
            <a:round/>
          </a:ln>
          <a:effectLst>
            <a:outerShdw blurRad="40000" dist="23000" dir="5400000" rotWithShape="0">
              <a:srgbClr val="000000">
                <a:alpha val="35000"/>
              </a:srgbClr>
            </a:outerShdw>
          </a:effectLst>
        </c:spPr>
        <c:marker>
          <c:symbol val="circle"/>
          <c:size val="5"/>
          <c:spPr>
            <a:solidFill>
              <a:schemeClr val="accent2">
                <a:lumMod val="40000"/>
                <a:lumOff val="60000"/>
              </a:schemeClr>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effectLst>
                    <a:outerShdw blurRad="50800" dist="50800" dir="5400000" algn="ctr" rotWithShape="0">
                      <a:schemeClr val="bg1">
                        <a:lumMod val="85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rgbClr val="F9A967"/>
            </a:solidFill>
            <a:round/>
          </a:ln>
          <a:effectLst>
            <a:outerShdw blurRad="40000" dist="23000" dir="5400000" rotWithShape="0">
              <a:srgbClr val="000000">
                <a:alpha val="35000"/>
              </a:srgbClr>
            </a:outerShdw>
          </a:effectLst>
        </c:spPr>
        <c:marker>
          <c:symbol val="circle"/>
          <c:size val="5"/>
          <c:spPr>
            <a:solidFill>
              <a:schemeClr val="accent2">
                <a:lumMod val="40000"/>
                <a:lumOff val="60000"/>
              </a:schemeClr>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 table data'!$B$56</c:f>
              <c:strCache>
                <c:ptCount val="1"/>
                <c:pt idx="0">
                  <c:v>Total</c:v>
                </c:pt>
              </c:strCache>
            </c:strRef>
          </c:tx>
          <c:spPr>
            <a:ln w="34925" cap="rnd">
              <a:solidFill>
                <a:srgbClr val="F9A967"/>
              </a:solidFill>
              <a:round/>
            </a:ln>
            <a:effectLst>
              <a:outerShdw blurRad="40000" dist="23000" dir="5400000" rotWithShape="0">
                <a:srgbClr val="000000">
                  <a:alpha val="35000"/>
                </a:srgbClr>
              </a:outerShdw>
            </a:effectLst>
          </c:spPr>
          <c:marker>
            <c:symbol val="circle"/>
            <c:size val="5"/>
            <c:spPr>
              <a:solidFill>
                <a:schemeClr val="accent2">
                  <a:lumMod val="40000"/>
                  <a:lumOff val="60000"/>
                </a:schemeClr>
              </a:soli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table data'!$A$57:$A$82</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2022</c:v>
                  </c:pt>
                  <c:pt idx="12">
                    <c:v>2023</c:v>
                  </c:pt>
                </c:lvl>
              </c:multiLvlStrCache>
            </c:multiLvlStrRef>
          </c:cat>
          <c:val>
            <c:numRef>
              <c:f>'Pivot table data'!$B$57:$B$82</c:f>
              <c:numCache>
                <c:formatCode>0.0,"K"</c:formatCode>
                <c:ptCount val="24"/>
                <c:pt idx="0">
                  <c:v>69691.649999999994</c:v>
                </c:pt>
                <c:pt idx="1">
                  <c:v>24129.500000000004</c:v>
                </c:pt>
                <c:pt idx="2">
                  <c:v>45431.360000000001</c:v>
                </c:pt>
                <c:pt idx="3">
                  <c:v>58206.520000000004</c:v>
                </c:pt>
                <c:pt idx="4">
                  <c:v>63771.420000000006</c:v>
                </c:pt>
                <c:pt idx="5">
                  <c:v>70911.350000000006</c:v>
                </c:pt>
                <c:pt idx="6">
                  <c:v>89493.99</c:v>
                </c:pt>
                <c:pt idx="7">
                  <c:v>70495.73</c:v>
                </c:pt>
                <c:pt idx="8">
                  <c:v>41258.370000000003</c:v>
                </c:pt>
                <c:pt idx="9">
                  <c:v>23211.559999999998</c:v>
                </c:pt>
                <c:pt idx="10">
                  <c:v>104515.17</c:v>
                </c:pt>
                <c:pt idx="11">
                  <c:v>23874.61</c:v>
                </c:pt>
                <c:pt idx="12">
                  <c:v>70072.160000000003</c:v>
                </c:pt>
                <c:pt idx="13">
                  <c:v>43764.82</c:v>
                </c:pt>
                <c:pt idx="14">
                  <c:v>27240.31</c:v>
                </c:pt>
                <c:pt idx="15">
                  <c:v>58188.7</c:v>
                </c:pt>
                <c:pt idx="16">
                  <c:v>136459.82</c:v>
                </c:pt>
                <c:pt idx="17">
                  <c:v>63730.530000000006</c:v>
                </c:pt>
                <c:pt idx="18">
                  <c:v>61977.8</c:v>
                </c:pt>
                <c:pt idx="19">
                  <c:v>84306.93</c:v>
                </c:pt>
                <c:pt idx="20">
                  <c:v>86558.170000000013</c:v>
                </c:pt>
                <c:pt idx="21">
                  <c:v>61610.37</c:v>
                </c:pt>
                <c:pt idx="22">
                  <c:v>57135.8</c:v>
                </c:pt>
                <c:pt idx="23">
                  <c:v>24767.860000000004</c:v>
                </c:pt>
              </c:numCache>
            </c:numRef>
          </c:val>
          <c:smooth val="0"/>
          <c:extLst>
            <c:ext xmlns:c16="http://schemas.microsoft.com/office/drawing/2014/chart" uri="{C3380CC4-5D6E-409C-BE32-E72D297353CC}">
              <c16:uniqueId val="{00000000-6E8D-443B-9245-A01FBD1D1CE6}"/>
            </c:ext>
          </c:extLst>
        </c:ser>
        <c:dLbls>
          <c:showLegendKey val="0"/>
          <c:showVal val="0"/>
          <c:showCatName val="0"/>
          <c:showSerName val="0"/>
          <c:showPercent val="0"/>
          <c:showBubbleSize val="0"/>
        </c:dLbls>
        <c:marker val="1"/>
        <c:smooth val="0"/>
        <c:axId val="871704304"/>
        <c:axId val="871709104"/>
      </c:lineChart>
      <c:catAx>
        <c:axId val="871704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50800" dir="5400000" algn="ctr" rotWithShape="0">
                    <a:schemeClr val="bg1">
                      <a:lumMod val="85000"/>
                    </a:schemeClr>
                  </a:outerShdw>
                </a:effectLst>
                <a:latin typeface="+mn-lt"/>
                <a:ea typeface="+mn-ea"/>
                <a:cs typeface="+mn-cs"/>
              </a:defRPr>
            </a:pPr>
            <a:endParaRPr lang="en-US"/>
          </a:p>
        </c:txPr>
        <c:crossAx val="871709104"/>
        <c:crosses val="autoZero"/>
        <c:auto val="1"/>
        <c:lblAlgn val="ctr"/>
        <c:lblOffset val="100"/>
        <c:noMultiLvlLbl val="0"/>
      </c:catAx>
      <c:valAx>
        <c:axId val="871709104"/>
        <c:scaling>
          <c:orientation val="minMax"/>
        </c:scaling>
        <c:delete val="0"/>
        <c:axPos val="l"/>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50800" dir="5400000" algn="ctr" rotWithShape="0">
                    <a:schemeClr val="bg1">
                      <a:lumMod val="85000"/>
                    </a:schemeClr>
                  </a:outerShdw>
                </a:effectLst>
                <a:latin typeface="+mn-lt"/>
                <a:ea typeface="+mn-ea"/>
                <a:cs typeface="+mn-cs"/>
              </a:defRPr>
            </a:pPr>
            <a:endParaRPr lang="en-US"/>
          </a:p>
        </c:txPr>
        <c:crossAx val="8717043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lumMod val="95000"/>
            </a:schemeClr>
          </a:solidFill>
          <a:effectLst>
            <a:outerShdw blurRad="50800" dist="50800" dir="5400000" algn="ctr" rotWithShape="0">
              <a:schemeClr val="bg1">
                <a:lumMod val="85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12935</xdr:colOff>
      <xdr:row>1</xdr:row>
      <xdr:rowOff>44802</xdr:rowOff>
    </xdr:from>
    <xdr:to>
      <xdr:col>13</xdr:col>
      <xdr:colOff>317736</xdr:colOff>
      <xdr:row>11</xdr:row>
      <xdr:rowOff>173096</xdr:rowOff>
    </xdr:to>
    <xdr:graphicFrame macro="">
      <xdr:nvGraphicFramePr>
        <xdr:cNvPr id="2" name="Chart 1">
          <a:extLst>
            <a:ext uri="{FF2B5EF4-FFF2-40B4-BE49-F238E27FC236}">
              <a16:creationId xmlns:a16="http://schemas.microsoft.com/office/drawing/2014/main" id="{F124D0F9-F318-744A-8F7D-F4828139E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682978</xdr:colOff>
      <xdr:row>19</xdr:row>
      <xdr:rowOff>173333</xdr:rowOff>
    </xdr:from>
    <xdr:to>
      <xdr:col>4</xdr:col>
      <xdr:colOff>580109</xdr:colOff>
      <xdr:row>25</xdr:row>
      <xdr:rowOff>147933</xdr:rowOff>
    </xdr:to>
    <mc:AlternateContent xmlns:mc="http://schemas.openxmlformats.org/markup-compatibility/2006" xmlns:a14="http://schemas.microsoft.com/office/drawing/2010/main">
      <mc:Choice Requires="a14">
        <xdr:graphicFrame macro="">
          <xdr:nvGraphicFramePr>
            <xdr:cNvPr id="4" name="order_date (Year)">
              <a:extLst>
                <a:ext uri="{FF2B5EF4-FFF2-40B4-BE49-F238E27FC236}">
                  <a16:creationId xmlns:a16="http://schemas.microsoft.com/office/drawing/2014/main" id="{0A62C5FE-CA83-9F57-B00F-4FEBEB94410F}"/>
                </a:ext>
              </a:extLst>
            </xdr:cNvPr>
            <xdr:cNvGraphicFramePr/>
          </xdr:nvGraphicFramePr>
          <xdr:xfrm>
            <a:off x="0" y="0"/>
            <a:ext cx="0" cy="0"/>
          </xdr:xfrm>
          <a:graphic>
            <a:graphicData uri="http://schemas.microsoft.com/office/drawing/2010/slicer">
              <sle:slicer xmlns:sle="http://schemas.microsoft.com/office/drawing/2010/slicer" name="order_date (Year)"/>
            </a:graphicData>
          </a:graphic>
        </xdr:graphicFrame>
      </mc:Choice>
      <mc:Fallback xmlns="">
        <xdr:sp macro="" textlink="">
          <xdr:nvSpPr>
            <xdr:cNvPr id="0" name=""/>
            <xdr:cNvSpPr>
              <a:spLocks noTextEdit="1"/>
            </xdr:cNvSpPr>
          </xdr:nvSpPr>
          <xdr:spPr>
            <a:xfrm>
              <a:off x="2512781" y="3665833"/>
              <a:ext cx="1831669" cy="1077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603602</xdr:colOff>
      <xdr:row>14</xdr:row>
      <xdr:rowOff>160985</xdr:rowOff>
    </xdr:from>
    <xdr:to>
      <xdr:col>13</xdr:col>
      <xdr:colOff>294334</xdr:colOff>
      <xdr:row>29</xdr:row>
      <xdr:rowOff>141935</xdr:rowOff>
    </xdr:to>
    <xdr:graphicFrame macro="">
      <xdr:nvGraphicFramePr>
        <xdr:cNvPr id="6" name="Chart 5">
          <a:extLst>
            <a:ext uri="{FF2B5EF4-FFF2-40B4-BE49-F238E27FC236}">
              <a16:creationId xmlns:a16="http://schemas.microsoft.com/office/drawing/2014/main" id="{1879FBEF-42BA-8867-0C69-DC9786ED4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216247</xdr:colOff>
      <xdr:row>45</xdr:row>
      <xdr:rowOff>73637</xdr:rowOff>
    </xdr:from>
    <xdr:to>
      <xdr:col>10</xdr:col>
      <xdr:colOff>136606</xdr:colOff>
      <xdr:row>57</xdr:row>
      <xdr:rowOff>13312</xdr:rowOff>
    </xdr:to>
    <xdr:graphicFrame macro="">
      <xdr:nvGraphicFramePr>
        <xdr:cNvPr id="7" name="Chart 6">
          <a:extLst>
            <a:ext uri="{FF2B5EF4-FFF2-40B4-BE49-F238E27FC236}">
              <a16:creationId xmlns:a16="http://schemas.microsoft.com/office/drawing/2014/main" id="{C076D1E9-D9A4-641A-1548-BF12A3442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453846</xdr:colOff>
      <xdr:row>59</xdr:row>
      <xdr:rowOff>20275</xdr:rowOff>
    </xdr:from>
    <xdr:to>
      <xdr:col>5</xdr:col>
      <xdr:colOff>400511</xdr:colOff>
      <xdr:row>65</xdr:row>
      <xdr:rowOff>169727</xdr:rowOff>
    </xdr:to>
    <mc:AlternateContent xmlns:mc="http://schemas.openxmlformats.org/markup-compatibility/2006" xmlns:a14="http://schemas.microsoft.com/office/drawing/2010/main">
      <mc:Choice Requires="a14">
        <xdr:graphicFrame macro="">
          <xdr:nvGraphicFramePr>
            <xdr:cNvPr id="8" name="order_date (Year) 1">
              <a:extLst>
                <a:ext uri="{FF2B5EF4-FFF2-40B4-BE49-F238E27FC236}">
                  <a16:creationId xmlns:a16="http://schemas.microsoft.com/office/drawing/2014/main" id="{325113AC-EA5E-7DD7-7D3B-E3A960D472F3}"/>
                </a:ext>
              </a:extLst>
            </xdr:cNvPr>
            <xdr:cNvGraphicFramePr/>
          </xdr:nvGraphicFramePr>
          <xdr:xfrm>
            <a:off x="0" y="0"/>
            <a:ext cx="0" cy="0"/>
          </xdr:xfrm>
          <a:graphic>
            <a:graphicData uri="http://schemas.microsoft.com/office/drawing/2010/slicer">
              <sle:slicer xmlns:sle="http://schemas.microsoft.com/office/drawing/2010/slicer" name="order_date (Year) 1"/>
            </a:graphicData>
          </a:graphic>
        </xdr:graphicFrame>
      </mc:Choice>
      <mc:Fallback xmlns="">
        <xdr:sp macro="" textlink="">
          <xdr:nvSpPr>
            <xdr:cNvPr id="0" name=""/>
            <xdr:cNvSpPr>
              <a:spLocks noTextEdit="1"/>
            </xdr:cNvSpPr>
          </xdr:nvSpPr>
          <xdr:spPr>
            <a:xfrm>
              <a:off x="3094109" y="10865407"/>
              <a:ext cx="1829770" cy="1252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5080</xdr:colOff>
      <xdr:row>58</xdr:row>
      <xdr:rowOff>95195</xdr:rowOff>
    </xdr:from>
    <xdr:to>
      <xdr:col>13</xdr:col>
      <xdr:colOff>327344</xdr:colOff>
      <xdr:row>73</xdr:row>
      <xdr:rowOff>36923</xdr:rowOff>
    </xdr:to>
    <xdr:graphicFrame macro="">
      <xdr:nvGraphicFramePr>
        <xdr:cNvPr id="3" name="Chart 2">
          <a:extLst>
            <a:ext uri="{FF2B5EF4-FFF2-40B4-BE49-F238E27FC236}">
              <a16:creationId xmlns:a16="http://schemas.microsoft.com/office/drawing/2014/main" id="{699D7D40-ACE6-0EF0-D2E0-8EB8301EA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158986</xdr:colOff>
      <xdr:row>1</xdr:row>
      <xdr:rowOff>4116</xdr:rowOff>
    </xdr:from>
    <xdr:to>
      <xdr:col>16</xdr:col>
      <xdr:colOff>451740</xdr:colOff>
      <xdr:row>8</xdr:row>
      <xdr:rowOff>99955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E243E042-EFFA-6079-8C91-DFC284A56FA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151881" y="187932"/>
              <a:ext cx="1824159" cy="1382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778015</xdr:colOff>
      <xdr:row>1</xdr:row>
      <xdr:rowOff>50109</xdr:rowOff>
    </xdr:from>
    <xdr:to>
      <xdr:col>19</xdr:col>
      <xdr:colOff>179597</xdr:colOff>
      <xdr:row>9</xdr:row>
      <xdr:rowOff>99381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F021AAE-4B76-7B3D-6C5D-8F22CBEC70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57063" y="231538"/>
              <a:ext cx="1810549" cy="150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628800</xdr:colOff>
      <xdr:row>96</xdr:row>
      <xdr:rowOff>58487</xdr:rowOff>
    </xdr:from>
    <xdr:to>
      <xdr:col>11</xdr:col>
      <xdr:colOff>770395</xdr:colOff>
      <xdr:row>119</xdr:row>
      <xdr:rowOff>95197</xdr:rowOff>
    </xdr:to>
    <xdr:graphicFrame macro="">
      <xdr:nvGraphicFramePr>
        <xdr:cNvPr id="10" name="Chart 9">
          <a:extLst>
            <a:ext uri="{FF2B5EF4-FFF2-40B4-BE49-F238E27FC236}">
              <a16:creationId xmlns:a16="http://schemas.microsoft.com/office/drawing/2014/main" id="{C5C06BD8-DC50-5B6B-91C7-D6FE8C908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1</xdr:row>
      <xdr:rowOff>57149</xdr:rowOff>
    </xdr:from>
    <xdr:to>
      <xdr:col>20</xdr:col>
      <xdr:colOff>127000</xdr:colOff>
      <xdr:row>30</xdr:row>
      <xdr:rowOff>116632</xdr:rowOff>
    </xdr:to>
    <xdr:sp macro="" textlink="">
      <xdr:nvSpPr>
        <xdr:cNvPr id="2" name="Rectangle 1">
          <a:extLst>
            <a:ext uri="{FF2B5EF4-FFF2-40B4-BE49-F238E27FC236}">
              <a16:creationId xmlns:a16="http://schemas.microsoft.com/office/drawing/2014/main" id="{56EFCD1A-8418-9A15-F96E-B73EB06F79A9}"/>
            </a:ext>
          </a:extLst>
        </xdr:cNvPr>
        <xdr:cNvSpPr/>
      </xdr:nvSpPr>
      <xdr:spPr>
        <a:xfrm>
          <a:off x="696763" y="241679"/>
          <a:ext cx="11587502" cy="5410850"/>
        </a:xfrm>
        <a:prstGeom prst="rect">
          <a:avLst/>
        </a:prstGeom>
        <a:solidFill>
          <a:schemeClr val="tx1">
            <a:lumMod val="95000"/>
            <a:lumOff val="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117627</xdr:colOff>
      <xdr:row>1</xdr:row>
      <xdr:rowOff>76200</xdr:rowOff>
    </xdr:from>
    <xdr:to>
      <xdr:col>20</xdr:col>
      <xdr:colOff>95251</xdr:colOff>
      <xdr:row>5</xdr:row>
      <xdr:rowOff>146050</xdr:rowOff>
    </xdr:to>
    <xdr:sp macro="" textlink="">
      <xdr:nvSpPr>
        <xdr:cNvPr id="3" name="Rectangle: Rounded Corners 2">
          <a:extLst>
            <a:ext uri="{FF2B5EF4-FFF2-40B4-BE49-F238E27FC236}">
              <a16:creationId xmlns:a16="http://schemas.microsoft.com/office/drawing/2014/main" id="{D6EF0054-B7A8-A0BC-8C69-BB92F2FD13D1}"/>
            </a:ext>
          </a:extLst>
        </xdr:cNvPr>
        <xdr:cNvSpPr/>
      </xdr:nvSpPr>
      <xdr:spPr>
        <a:xfrm>
          <a:off x="729948" y="257629"/>
          <a:ext cx="11611732" cy="795564"/>
        </a:xfrm>
        <a:prstGeom prst="roundRect">
          <a:avLst>
            <a:gd name="adj" fmla="val 6966"/>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311150</xdr:colOff>
      <xdr:row>6</xdr:row>
      <xdr:rowOff>6350</xdr:rowOff>
    </xdr:from>
    <xdr:to>
      <xdr:col>20</xdr:col>
      <xdr:colOff>89728</xdr:colOff>
      <xdr:row>11</xdr:row>
      <xdr:rowOff>101600</xdr:rowOff>
    </xdr:to>
    <xdr:grpSp>
      <xdr:nvGrpSpPr>
        <xdr:cNvPr id="27" name="Group 26">
          <a:extLst>
            <a:ext uri="{FF2B5EF4-FFF2-40B4-BE49-F238E27FC236}">
              <a16:creationId xmlns:a16="http://schemas.microsoft.com/office/drawing/2014/main" id="{2B5E603F-6C4E-ABCD-9A9E-7D12753D00B3}"/>
            </a:ext>
          </a:extLst>
        </xdr:cNvPr>
        <xdr:cNvGrpSpPr/>
      </xdr:nvGrpSpPr>
      <xdr:grpSpPr>
        <a:xfrm>
          <a:off x="2150460" y="1123074"/>
          <a:ext cx="10201337" cy="1025854"/>
          <a:chOff x="2148114" y="1094921"/>
          <a:chExt cx="10188043" cy="1002393"/>
        </a:xfrm>
      </xdr:grpSpPr>
      <xdr:sp macro="" textlink="">
        <xdr:nvSpPr>
          <xdr:cNvPr id="5" name="Rectangle: Rounded Corners 4">
            <a:extLst>
              <a:ext uri="{FF2B5EF4-FFF2-40B4-BE49-F238E27FC236}">
                <a16:creationId xmlns:a16="http://schemas.microsoft.com/office/drawing/2014/main" id="{953CCC8F-AB4A-49BE-B432-1664BDCFF6D1}"/>
              </a:ext>
            </a:extLst>
          </xdr:cNvPr>
          <xdr:cNvSpPr/>
        </xdr:nvSpPr>
        <xdr:spPr>
          <a:xfrm>
            <a:off x="2148114" y="1094921"/>
            <a:ext cx="2474686" cy="1002393"/>
          </a:xfrm>
          <a:prstGeom prst="roundRect">
            <a:avLst>
              <a:gd name="adj" fmla="val 6966"/>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6F2A46D6-2D6E-4132-983D-3B97B6DBDE70}"/>
              </a:ext>
            </a:extLst>
          </xdr:cNvPr>
          <xdr:cNvSpPr/>
        </xdr:nvSpPr>
        <xdr:spPr>
          <a:xfrm>
            <a:off x="4730750" y="1094921"/>
            <a:ext cx="2557236" cy="1002393"/>
          </a:xfrm>
          <a:prstGeom prst="roundRect">
            <a:avLst>
              <a:gd name="adj" fmla="val 6966"/>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824D8F79-307B-4D89-9C4D-30F94A505B7E}"/>
              </a:ext>
            </a:extLst>
          </xdr:cNvPr>
          <xdr:cNvSpPr/>
        </xdr:nvSpPr>
        <xdr:spPr>
          <a:xfrm>
            <a:off x="7360557" y="1094921"/>
            <a:ext cx="2468336" cy="1002393"/>
          </a:xfrm>
          <a:prstGeom prst="roundRect">
            <a:avLst>
              <a:gd name="adj" fmla="val 6966"/>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0A086426-EAF1-4DC3-A592-19C9224647A5}"/>
              </a:ext>
            </a:extLst>
          </xdr:cNvPr>
          <xdr:cNvSpPr/>
        </xdr:nvSpPr>
        <xdr:spPr>
          <a:xfrm>
            <a:off x="9930493" y="1094921"/>
            <a:ext cx="2405664" cy="1002393"/>
          </a:xfrm>
          <a:prstGeom prst="roundRect">
            <a:avLst>
              <a:gd name="adj" fmla="val 6966"/>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50800</xdr:colOff>
      <xdr:row>2</xdr:row>
      <xdr:rowOff>31750</xdr:rowOff>
    </xdr:from>
    <xdr:to>
      <xdr:col>18</xdr:col>
      <xdr:colOff>406400</xdr:colOff>
      <xdr:row>4</xdr:row>
      <xdr:rowOff>101600</xdr:rowOff>
    </xdr:to>
    <xdr:sp macro="" textlink="">
      <xdr:nvSpPr>
        <xdr:cNvPr id="9" name="TextBox 8">
          <a:extLst>
            <a:ext uri="{FF2B5EF4-FFF2-40B4-BE49-F238E27FC236}">
              <a16:creationId xmlns:a16="http://schemas.microsoft.com/office/drawing/2014/main" id="{CFB8F824-7955-E7B1-7F05-92FC88C0D0A6}"/>
            </a:ext>
          </a:extLst>
        </xdr:cNvPr>
        <xdr:cNvSpPr txBox="1"/>
      </xdr:nvSpPr>
      <xdr:spPr>
        <a:xfrm>
          <a:off x="2500086" y="394607"/>
          <a:ext cx="8928100" cy="432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lumMod val="95000"/>
                </a:schemeClr>
              </a:solidFill>
            </a:rPr>
            <a:t>   </a:t>
          </a:r>
          <a:r>
            <a:rPr lang="en-IN" sz="2800" b="1">
              <a:solidFill>
                <a:srgbClr val="EBF7F9"/>
              </a:solidFill>
            </a:rPr>
            <a:t>HIGH RR RETAIL COMPANY REPORT </a:t>
          </a:r>
          <a:r>
            <a:rPr lang="en-IN" sz="2800" b="1">
              <a:solidFill>
                <a:schemeClr val="bg1">
                  <a:lumMod val="95000"/>
                </a:schemeClr>
              </a:solidFill>
            </a:rPr>
            <a:t>| </a:t>
          </a:r>
          <a:r>
            <a:rPr lang="en-IN" sz="2800" b="1">
              <a:solidFill>
                <a:srgbClr val="AD87A5"/>
              </a:solidFill>
            </a:rPr>
            <a:t>SUMMARY</a:t>
          </a:r>
          <a:r>
            <a:rPr lang="en-IN" sz="2800" b="1">
              <a:solidFill>
                <a:srgbClr val="8497B0"/>
              </a:solidFill>
            </a:rPr>
            <a:t> </a:t>
          </a:r>
          <a:endParaRPr lang="en-IN" sz="3200" b="1">
            <a:solidFill>
              <a:srgbClr val="8497B0"/>
            </a:solidFill>
          </a:endParaRPr>
        </a:p>
      </xdr:txBody>
    </xdr:sp>
    <xdr:clientData/>
  </xdr:twoCellAnchor>
  <xdr:twoCellAnchor>
    <xdr:from>
      <xdr:col>3</xdr:col>
      <xdr:colOff>495300</xdr:colOff>
      <xdr:row>6</xdr:row>
      <xdr:rowOff>104775</xdr:rowOff>
    </xdr:from>
    <xdr:to>
      <xdr:col>7</xdr:col>
      <xdr:colOff>0</xdr:colOff>
      <xdr:row>8</xdr:row>
      <xdr:rowOff>47625</xdr:rowOff>
    </xdr:to>
    <xdr:sp macro="" textlink="">
      <xdr:nvSpPr>
        <xdr:cNvPr id="10" name="TextBox 9">
          <a:extLst>
            <a:ext uri="{FF2B5EF4-FFF2-40B4-BE49-F238E27FC236}">
              <a16:creationId xmlns:a16="http://schemas.microsoft.com/office/drawing/2014/main" id="{D3A17704-3B08-E986-C48F-0F2712E52806}"/>
            </a:ext>
          </a:extLst>
        </xdr:cNvPr>
        <xdr:cNvSpPr txBox="1"/>
      </xdr:nvSpPr>
      <xdr:spPr>
        <a:xfrm>
          <a:off x="2324100" y="1209675"/>
          <a:ext cx="19431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2">
                  <a:lumMod val="75000"/>
                </a:schemeClr>
              </a:solidFill>
            </a:rPr>
            <a:t>Total Revenue</a:t>
          </a:r>
        </a:p>
      </xdr:txBody>
    </xdr:sp>
    <xdr:clientData/>
  </xdr:twoCellAnchor>
  <xdr:twoCellAnchor>
    <xdr:from>
      <xdr:col>8</xdr:col>
      <xdr:colOff>63500</xdr:colOff>
      <xdr:row>6</xdr:row>
      <xdr:rowOff>101600</xdr:rowOff>
    </xdr:from>
    <xdr:to>
      <xdr:col>11</xdr:col>
      <xdr:colOff>311150</xdr:colOff>
      <xdr:row>8</xdr:row>
      <xdr:rowOff>50800</xdr:rowOff>
    </xdr:to>
    <xdr:sp macro="" textlink="">
      <xdr:nvSpPr>
        <xdr:cNvPr id="11" name="TextBox 10">
          <a:extLst>
            <a:ext uri="{FF2B5EF4-FFF2-40B4-BE49-F238E27FC236}">
              <a16:creationId xmlns:a16="http://schemas.microsoft.com/office/drawing/2014/main" id="{091C0DCE-0B29-1BB4-7057-6BCB13433FC6}"/>
            </a:ext>
          </a:extLst>
        </xdr:cNvPr>
        <xdr:cNvSpPr txBox="1"/>
      </xdr:nvSpPr>
      <xdr:spPr>
        <a:xfrm>
          <a:off x="4940300" y="1206500"/>
          <a:ext cx="20764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2">
                  <a:lumMod val="75000"/>
                </a:schemeClr>
              </a:solidFill>
            </a:rPr>
            <a:t>Total</a:t>
          </a:r>
          <a:r>
            <a:rPr lang="en-IN" sz="1600" baseline="0">
              <a:solidFill>
                <a:schemeClr val="bg2">
                  <a:lumMod val="75000"/>
                </a:schemeClr>
              </a:solidFill>
            </a:rPr>
            <a:t> Customers</a:t>
          </a:r>
          <a:endParaRPr lang="en-IN" sz="1600">
            <a:solidFill>
              <a:schemeClr val="bg2">
                <a:lumMod val="75000"/>
              </a:schemeClr>
            </a:solidFill>
          </a:endParaRPr>
        </a:p>
      </xdr:txBody>
    </xdr:sp>
    <xdr:clientData/>
  </xdr:twoCellAnchor>
  <xdr:twoCellAnchor>
    <xdr:from>
      <xdr:col>12</xdr:col>
      <xdr:colOff>228600</xdr:colOff>
      <xdr:row>6</xdr:row>
      <xdr:rowOff>101600</xdr:rowOff>
    </xdr:from>
    <xdr:to>
      <xdr:col>15</xdr:col>
      <xdr:colOff>355600</xdr:colOff>
      <xdr:row>8</xdr:row>
      <xdr:rowOff>50800</xdr:rowOff>
    </xdr:to>
    <xdr:sp macro="" textlink="">
      <xdr:nvSpPr>
        <xdr:cNvPr id="13" name="TextBox 12">
          <a:extLst>
            <a:ext uri="{FF2B5EF4-FFF2-40B4-BE49-F238E27FC236}">
              <a16:creationId xmlns:a16="http://schemas.microsoft.com/office/drawing/2014/main" id="{2D4DB925-7CF9-FB8D-699A-6BA4C1EB0DFF}"/>
            </a:ext>
          </a:extLst>
        </xdr:cNvPr>
        <xdr:cNvSpPr txBox="1"/>
      </xdr:nvSpPr>
      <xdr:spPr>
        <a:xfrm>
          <a:off x="7543800" y="1206500"/>
          <a:ext cx="19558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a:solidFill>
                <a:schemeClr val="bg2">
                  <a:lumMod val="75000"/>
                </a:schemeClr>
              </a:solidFill>
            </a:rPr>
            <a:t>Total Orders</a:t>
          </a:r>
        </a:p>
      </xdr:txBody>
    </xdr:sp>
    <xdr:clientData/>
  </xdr:twoCellAnchor>
  <xdr:twoCellAnchor>
    <xdr:from>
      <xdr:col>16</xdr:col>
      <xdr:colOff>177800</xdr:colOff>
      <xdr:row>6</xdr:row>
      <xdr:rowOff>117475</xdr:rowOff>
    </xdr:from>
    <xdr:to>
      <xdr:col>20</xdr:col>
      <xdr:colOff>57150</xdr:colOff>
      <xdr:row>8</xdr:row>
      <xdr:rowOff>34925</xdr:rowOff>
    </xdr:to>
    <xdr:sp macro="" textlink="">
      <xdr:nvSpPr>
        <xdr:cNvPr id="14" name="TextBox 13">
          <a:extLst>
            <a:ext uri="{FF2B5EF4-FFF2-40B4-BE49-F238E27FC236}">
              <a16:creationId xmlns:a16="http://schemas.microsoft.com/office/drawing/2014/main" id="{2E9558B2-63D2-F853-EE99-69AB4D39D416}"/>
            </a:ext>
          </a:extLst>
        </xdr:cNvPr>
        <xdr:cNvSpPr txBox="1"/>
      </xdr:nvSpPr>
      <xdr:spPr>
        <a:xfrm>
          <a:off x="9931400" y="1222375"/>
          <a:ext cx="23177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2">
                  <a:lumMod val="75000"/>
                </a:schemeClr>
              </a:solidFill>
            </a:rPr>
            <a:t>Top Category by Revenue</a:t>
          </a:r>
        </a:p>
      </xdr:txBody>
    </xdr:sp>
    <xdr:clientData/>
  </xdr:twoCellAnchor>
  <xdr:twoCellAnchor>
    <xdr:from>
      <xdr:col>4</xdr:col>
      <xdr:colOff>102626</xdr:colOff>
      <xdr:row>8</xdr:row>
      <xdr:rowOff>141111</xdr:rowOff>
    </xdr:from>
    <xdr:to>
      <xdr:col>6</xdr:col>
      <xdr:colOff>391262</xdr:colOff>
      <xdr:row>10</xdr:row>
      <xdr:rowOff>115455</xdr:rowOff>
    </xdr:to>
    <xdr:sp macro="" textlink="#REF!">
      <xdr:nvSpPr>
        <xdr:cNvPr id="15" name="TextBox 14">
          <a:extLst>
            <a:ext uri="{FF2B5EF4-FFF2-40B4-BE49-F238E27FC236}">
              <a16:creationId xmlns:a16="http://schemas.microsoft.com/office/drawing/2014/main" id="{C509064C-EE86-1163-A3C5-9D463343192F}"/>
            </a:ext>
          </a:extLst>
        </xdr:cNvPr>
        <xdr:cNvSpPr txBox="1"/>
      </xdr:nvSpPr>
      <xdr:spPr>
        <a:xfrm>
          <a:off x="2540000" y="1629192"/>
          <a:ext cx="1507323" cy="346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56C0259-6689-40F3-B588-CC3C01EBB021}" type="TxLink">
            <a:rPr lang="en-US" sz="2600" b="1" i="0" u="none" strike="noStrike">
              <a:solidFill>
                <a:schemeClr val="bg1">
                  <a:lumMod val="95000"/>
                </a:schemeClr>
              </a:solidFill>
              <a:latin typeface="Calibri"/>
              <a:ea typeface="Calibri"/>
              <a:cs typeface="Calibri"/>
            </a:rPr>
            <a:pPr algn="ctr"/>
            <a:t>1460.8K</a:t>
          </a:fld>
          <a:endParaRPr lang="en-IN" sz="2600" b="1">
            <a:solidFill>
              <a:schemeClr val="bg1">
                <a:lumMod val="95000"/>
              </a:schemeClr>
            </a:solidFill>
          </a:endParaRPr>
        </a:p>
      </xdr:txBody>
    </xdr:sp>
    <xdr:clientData/>
  </xdr:twoCellAnchor>
  <xdr:twoCellAnchor>
    <xdr:from>
      <xdr:col>8</xdr:col>
      <xdr:colOff>397677</xdr:colOff>
      <xdr:row>8</xdr:row>
      <xdr:rowOff>121868</xdr:rowOff>
    </xdr:from>
    <xdr:to>
      <xdr:col>11</xdr:col>
      <xdr:colOff>102626</xdr:colOff>
      <xdr:row>10</xdr:row>
      <xdr:rowOff>102626</xdr:rowOff>
    </xdr:to>
    <xdr:sp macro="" textlink="#REF!">
      <xdr:nvSpPr>
        <xdr:cNvPr id="16" name="TextBox 15">
          <a:extLst>
            <a:ext uri="{FF2B5EF4-FFF2-40B4-BE49-F238E27FC236}">
              <a16:creationId xmlns:a16="http://schemas.microsoft.com/office/drawing/2014/main" id="{73439C3C-9282-A981-B4A4-30F0EAC59079}"/>
            </a:ext>
          </a:extLst>
        </xdr:cNvPr>
        <xdr:cNvSpPr txBox="1"/>
      </xdr:nvSpPr>
      <xdr:spPr>
        <a:xfrm>
          <a:off x="5272424" y="1609949"/>
          <a:ext cx="1532980" cy="3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15BA87-2370-4F10-94D8-5B711A594237}" type="TxLink">
            <a:rPr lang="en-US" sz="2600" b="1" i="0" u="none" strike="noStrike">
              <a:solidFill>
                <a:schemeClr val="bg1">
                  <a:lumMod val="95000"/>
                </a:schemeClr>
              </a:solidFill>
              <a:latin typeface="Calibri"/>
              <a:ea typeface="Calibri"/>
              <a:cs typeface="Calibri"/>
            </a:rPr>
            <a:pPr algn="ctr"/>
            <a:t>50</a:t>
          </a:fld>
          <a:endParaRPr lang="en-IN" sz="2600" b="1">
            <a:solidFill>
              <a:schemeClr val="bg1">
                <a:lumMod val="95000"/>
              </a:schemeClr>
            </a:solidFill>
          </a:endParaRPr>
        </a:p>
      </xdr:txBody>
    </xdr:sp>
    <xdr:clientData/>
  </xdr:twoCellAnchor>
  <xdr:twoCellAnchor>
    <xdr:from>
      <xdr:col>12</xdr:col>
      <xdr:colOff>429748</xdr:colOff>
      <xdr:row>8</xdr:row>
      <xdr:rowOff>96212</xdr:rowOff>
    </xdr:from>
    <xdr:to>
      <xdr:col>15</xdr:col>
      <xdr:colOff>218080</xdr:colOff>
      <xdr:row>10</xdr:row>
      <xdr:rowOff>128283</xdr:rowOff>
    </xdr:to>
    <xdr:sp macro="" textlink="#REF!">
      <xdr:nvSpPr>
        <xdr:cNvPr id="18" name="TextBox 17">
          <a:extLst>
            <a:ext uri="{FF2B5EF4-FFF2-40B4-BE49-F238E27FC236}">
              <a16:creationId xmlns:a16="http://schemas.microsoft.com/office/drawing/2014/main" id="{A66E0B4F-F601-6E4E-993E-6BD23C83A2B2}"/>
            </a:ext>
          </a:extLst>
        </xdr:cNvPr>
        <xdr:cNvSpPr txBox="1"/>
      </xdr:nvSpPr>
      <xdr:spPr>
        <a:xfrm>
          <a:off x="7741869" y="1584293"/>
          <a:ext cx="1616363" cy="404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EEC8B6-5F6C-4684-9284-3442737C06DC}" type="TxLink">
            <a:rPr lang="en-US" sz="2600" b="1" i="0" u="none" strike="noStrike">
              <a:solidFill>
                <a:schemeClr val="bg1">
                  <a:lumMod val="95000"/>
                </a:schemeClr>
              </a:solidFill>
              <a:latin typeface="Calibri"/>
              <a:ea typeface="Calibri"/>
              <a:cs typeface="Calibri"/>
            </a:rPr>
            <a:pPr algn="ctr"/>
            <a:t>200</a:t>
          </a:fld>
          <a:endParaRPr lang="en-IN" sz="2600" b="1">
            <a:solidFill>
              <a:schemeClr val="bg1">
                <a:lumMod val="95000"/>
              </a:schemeClr>
            </a:solidFill>
          </a:endParaRPr>
        </a:p>
      </xdr:txBody>
    </xdr:sp>
    <xdr:clientData/>
  </xdr:twoCellAnchor>
  <xdr:twoCellAnchor>
    <xdr:from>
      <xdr:col>15</xdr:col>
      <xdr:colOff>493888</xdr:colOff>
      <xdr:row>8</xdr:row>
      <xdr:rowOff>64141</xdr:rowOff>
    </xdr:from>
    <xdr:to>
      <xdr:col>20</xdr:col>
      <xdr:colOff>359192</xdr:colOff>
      <xdr:row>10</xdr:row>
      <xdr:rowOff>64141</xdr:rowOff>
    </xdr:to>
    <xdr:sp macro="" textlink="#REF!">
      <xdr:nvSpPr>
        <xdr:cNvPr id="19" name="TextBox 18">
          <a:extLst>
            <a:ext uri="{FF2B5EF4-FFF2-40B4-BE49-F238E27FC236}">
              <a16:creationId xmlns:a16="http://schemas.microsoft.com/office/drawing/2014/main" id="{CFA20297-7C44-12F2-459F-21B3EC4E83DF}"/>
            </a:ext>
          </a:extLst>
        </xdr:cNvPr>
        <xdr:cNvSpPr txBox="1"/>
      </xdr:nvSpPr>
      <xdr:spPr>
        <a:xfrm>
          <a:off x="9634040" y="1552222"/>
          <a:ext cx="2912021" cy="372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4E3675-0251-4D2B-A089-3027E6334570}" type="TxLink">
            <a:rPr lang="en-US" sz="2600" b="1" i="0" u="none" strike="noStrike">
              <a:solidFill>
                <a:schemeClr val="bg1">
                  <a:lumMod val="95000"/>
                </a:schemeClr>
              </a:solidFill>
              <a:latin typeface="Calibri"/>
              <a:ea typeface="Calibri"/>
              <a:cs typeface="Calibri"/>
            </a:rPr>
            <a:pPr algn="ctr"/>
            <a:t>Home Appliances</a:t>
          </a:fld>
          <a:endParaRPr lang="en-IN" sz="2600" b="1">
            <a:solidFill>
              <a:schemeClr val="bg1">
                <a:lumMod val="95000"/>
              </a:schemeClr>
            </a:solidFill>
          </a:endParaRPr>
        </a:p>
      </xdr:txBody>
    </xdr:sp>
    <xdr:clientData/>
  </xdr:twoCellAnchor>
  <xdr:twoCellAnchor>
    <xdr:from>
      <xdr:col>14</xdr:col>
      <xdr:colOff>291272</xdr:colOff>
      <xdr:row>11</xdr:row>
      <xdr:rowOff>155510</xdr:rowOff>
    </xdr:from>
    <xdr:to>
      <xdr:col>20</xdr:col>
      <xdr:colOff>84233</xdr:colOff>
      <xdr:row>30</xdr:row>
      <xdr:rowOff>77754</xdr:rowOff>
    </xdr:to>
    <xdr:sp macro="" textlink="">
      <xdr:nvSpPr>
        <xdr:cNvPr id="23" name="Rectangle: Rounded Corners 22">
          <a:extLst>
            <a:ext uri="{FF2B5EF4-FFF2-40B4-BE49-F238E27FC236}">
              <a16:creationId xmlns:a16="http://schemas.microsoft.com/office/drawing/2014/main" id="{15C5F17C-59A9-4911-8EBA-8F236BB9D2C6}"/>
            </a:ext>
          </a:extLst>
        </xdr:cNvPr>
        <xdr:cNvSpPr/>
      </xdr:nvSpPr>
      <xdr:spPr>
        <a:xfrm>
          <a:off x="8818415" y="2151224"/>
          <a:ext cx="3447451" cy="3369387"/>
        </a:xfrm>
        <a:prstGeom prst="roundRect">
          <a:avLst>
            <a:gd name="adj" fmla="val 1675"/>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319434</xdr:colOff>
      <xdr:row>11</xdr:row>
      <xdr:rowOff>160407</xdr:rowOff>
    </xdr:from>
    <xdr:to>
      <xdr:col>14</xdr:col>
      <xdr:colOff>241576</xdr:colOff>
      <xdr:row>20</xdr:row>
      <xdr:rowOff>98287</xdr:rowOff>
    </xdr:to>
    <xdr:sp macro="" textlink="">
      <xdr:nvSpPr>
        <xdr:cNvPr id="28" name="Rectangle: Rounded Corners 27">
          <a:extLst>
            <a:ext uri="{FF2B5EF4-FFF2-40B4-BE49-F238E27FC236}">
              <a16:creationId xmlns:a16="http://schemas.microsoft.com/office/drawing/2014/main" id="{BDB45329-7829-49A8-A740-9C8450C90B08}"/>
            </a:ext>
          </a:extLst>
        </xdr:cNvPr>
        <xdr:cNvSpPr/>
      </xdr:nvSpPr>
      <xdr:spPr>
        <a:xfrm>
          <a:off x="2143024" y="2190236"/>
          <a:ext cx="6608637" cy="1598649"/>
        </a:xfrm>
        <a:prstGeom prst="roundRect">
          <a:avLst>
            <a:gd name="adj" fmla="val 4929"/>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517663</xdr:colOff>
      <xdr:row>13</xdr:row>
      <xdr:rowOff>96629</xdr:rowOff>
    </xdr:from>
    <xdr:to>
      <xdr:col>14</xdr:col>
      <xdr:colOff>324402</xdr:colOff>
      <xdr:row>20</xdr:row>
      <xdr:rowOff>117337</xdr:rowOff>
    </xdr:to>
    <xdr:graphicFrame macro="">
      <xdr:nvGraphicFramePr>
        <xdr:cNvPr id="24" name="Chart 23">
          <a:extLst>
            <a:ext uri="{FF2B5EF4-FFF2-40B4-BE49-F238E27FC236}">
              <a16:creationId xmlns:a16="http://schemas.microsoft.com/office/drawing/2014/main" id="{A1E15EC6-3BCB-4E9A-AF3E-371501DD9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345110</xdr:colOff>
      <xdr:row>13</xdr:row>
      <xdr:rowOff>69022</xdr:rowOff>
    </xdr:from>
    <xdr:to>
      <xdr:col>8</xdr:col>
      <xdr:colOff>483154</xdr:colOff>
      <xdr:row>20</xdr:row>
      <xdr:rowOff>34510</xdr:rowOff>
    </xdr:to>
    <xdr:graphicFrame macro="">
      <xdr:nvGraphicFramePr>
        <xdr:cNvPr id="26" name="Chart 25">
          <a:extLst>
            <a:ext uri="{FF2B5EF4-FFF2-40B4-BE49-F238E27FC236}">
              <a16:creationId xmlns:a16="http://schemas.microsoft.com/office/drawing/2014/main" id="{9C1946AC-DBBE-4375-927A-B1583D1C7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323496</xdr:colOff>
      <xdr:row>20</xdr:row>
      <xdr:rowOff>168022</xdr:rowOff>
    </xdr:from>
    <xdr:to>
      <xdr:col>14</xdr:col>
      <xdr:colOff>249659</xdr:colOff>
      <xdr:row>30</xdr:row>
      <xdr:rowOff>81846</xdr:rowOff>
    </xdr:to>
    <xdr:grpSp>
      <xdr:nvGrpSpPr>
        <xdr:cNvPr id="29" name="Group 28">
          <a:extLst>
            <a:ext uri="{FF2B5EF4-FFF2-40B4-BE49-F238E27FC236}">
              <a16:creationId xmlns:a16="http://schemas.microsoft.com/office/drawing/2014/main" id="{F073E560-F162-6329-CDC8-27D7BDF46464}"/>
            </a:ext>
          </a:extLst>
        </xdr:cNvPr>
        <xdr:cNvGrpSpPr/>
      </xdr:nvGrpSpPr>
      <xdr:grpSpPr>
        <a:xfrm>
          <a:off x="2162806" y="3890436"/>
          <a:ext cx="6670301" cy="1775031"/>
          <a:chOff x="2160460" y="3796593"/>
          <a:chExt cx="6661699" cy="1728110"/>
        </a:xfrm>
      </xdr:grpSpPr>
      <xdr:sp macro="" textlink="">
        <xdr:nvSpPr>
          <xdr:cNvPr id="31" name="Rectangle: Rounded Corners 30">
            <a:extLst>
              <a:ext uri="{FF2B5EF4-FFF2-40B4-BE49-F238E27FC236}">
                <a16:creationId xmlns:a16="http://schemas.microsoft.com/office/drawing/2014/main" id="{A4EAF8BC-95F1-42B2-A53F-2ACAE4AE52D6}"/>
              </a:ext>
            </a:extLst>
          </xdr:cNvPr>
          <xdr:cNvSpPr/>
        </xdr:nvSpPr>
        <xdr:spPr>
          <a:xfrm>
            <a:off x="2160460" y="3796593"/>
            <a:ext cx="3297129" cy="1727675"/>
          </a:xfrm>
          <a:prstGeom prst="roundRect">
            <a:avLst>
              <a:gd name="adj" fmla="val 6040"/>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Rounded Corners 31">
            <a:extLst>
              <a:ext uri="{FF2B5EF4-FFF2-40B4-BE49-F238E27FC236}">
                <a16:creationId xmlns:a16="http://schemas.microsoft.com/office/drawing/2014/main" id="{CFB6DFF5-2D68-460B-94C7-F76483BD05CF}"/>
              </a:ext>
            </a:extLst>
          </xdr:cNvPr>
          <xdr:cNvSpPr/>
        </xdr:nvSpPr>
        <xdr:spPr>
          <a:xfrm>
            <a:off x="5493869" y="3797028"/>
            <a:ext cx="3328290" cy="1727675"/>
          </a:xfrm>
          <a:prstGeom prst="roundRect">
            <a:avLst>
              <a:gd name="adj" fmla="val 3880"/>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379914</xdr:colOff>
      <xdr:row>22</xdr:row>
      <xdr:rowOff>60669</xdr:rowOff>
    </xdr:from>
    <xdr:to>
      <xdr:col>8</xdr:col>
      <xdr:colOff>515598</xdr:colOff>
      <xdr:row>30</xdr:row>
      <xdr:rowOff>33533</xdr:rowOff>
    </xdr:to>
    <xdr:graphicFrame macro="">
      <xdr:nvGraphicFramePr>
        <xdr:cNvPr id="34" name="Chart 33">
          <a:extLst>
            <a:ext uri="{FF2B5EF4-FFF2-40B4-BE49-F238E27FC236}">
              <a16:creationId xmlns:a16="http://schemas.microsoft.com/office/drawing/2014/main" id="{01E7F6B9-BD52-4CE1-ABD9-FE379572C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521606</xdr:colOff>
      <xdr:row>21</xdr:row>
      <xdr:rowOff>64175</xdr:rowOff>
    </xdr:from>
    <xdr:to>
      <xdr:col>14</xdr:col>
      <xdr:colOff>302380</xdr:colOff>
      <xdr:row>30</xdr:row>
      <xdr:rowOff>105834</xdr:rowOff>
    </xdr:to>
    <xdr:graphicFrame macro="">
      <xdr:nvGraphicFramePr>
        <xdr:cNvPr id="12" name="Chart 11">
          <a:extLst>
            <a:ext uri="{FF2B5EF4-FFF2-40B4-BE49-F238E27FC236}">
              <a16:creationId xmlns:a16="http://schemas.microsoft.com/office/drawing/2014/main" id="{94965089-BAAA-435C-A341-0D9C965F3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589643</xdr:colOff>
      <xdr:row>12</xdr:row>
      <xdr:rowOff>15119</xdr:rowOff>
    </xdr:from>
    <xdr:to>
      <xdr:col>8</xdr:col>
      <xdr:colOff>241905</xdr:colOff>
      <xdr:row>13</xdr:row>
      <xdr:rowOff>30239</xdr:rowOff>
    </xdr:to>
    <xdr:sp macro="" textlink="">
      <xdr:nvSpPr>
        <xdr:cNvPr id="17" name="TextBox 16">
          <a:extLst>
            <a:ext uri="{FF2B5EF4-FFF2-40B4-BE49-F238E27FC236}">
              <a16:creationId xmlns:a16="http://schemas.microsoft.com/office/drawing/2014/main" id="{9C801D20-8A90-D21D-ECDC-E901B91783EC}"/>
            </a:ext>
          </a:extLst>
        </xdr:cNvPr>
        <xdr:cNvSpPr txBox="1"/>
      </xdr:nvSpPr>
      <xdr:spPr>
        <a:xfrm>
          <a:off x="2426607" y="2192262"/>
          <a:ext cx="2713869" cy="196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lumMod val="75000"/>
                </a:schemeClr>
              </a:solidFill>
            </a:rPr>
            <a:t>Categories</a:t>
          </a:r>
          <a:r>
            <a:rPr lang="en-IN" sz="1200" baseline="0">
              <a:solidFill>
                <a:schemeClr val="bg2">
                  <a:lumMod val="75000"/>
                </a:schemeClr>
              </a:solidFill>
            </a:rPr>
            <a:t> by Revenue</a:t>
          </a:r>
          <a:endParaRPr lang="en-IN" sz="1200">
            <a:solidFill>
              <a:schemeClr val="bg2">
                <a:lumMod val="75000"/>
              </a:schemeClr>
            </a:solidFill>
          </a:endParaRPr>
        </a:p>
      </xdr:txBody>
    </xdr:sp>
    <xdr:clientData/>
  </xdr:twoCellAnchor>
  <xdr:twoCellAnchor>
    <xdr:from>
      <xdr:col>8</xdr:col>
      <xdr:colOff>605972</xdr:colOff>
      <xdr:row>12</xdr:row>
      <xdr:rowOff>23888</xdr:rowOff>
    </xdr:from>
    <xdr:to>
      <xdr:col>13</xdr:col>
      <xdr:colOff>258233</xdr:colOff>
      <xdr:row>13</xdr:row>
      <xdr:rowOff>39008</xdr:rowOff>
    </xdr:to>
    <xdr:sp macro="" textlink="">
      <xdr:nvSpPr>
        <xdr:cNvPr id="20" name="TextBox 19">
          <a:extLst>
            <a:ext uri="{FF2B5EF4-FFF2-40B4-BE49-F238E27FC236}">
              <a16:creationId xmlns:a16="http://schemas.microsoft.com/office/drawing/2014/main" id="{56B0F230-8720-4B88-A709-C692DFA13CDD}"/>
            </a:ext>
          </a:extLst>
        </xdr:cNvPr>
        <xdr:cNvSpPr txBox="1"/>
      </xdr:nvSpPr>
      <xdr:spPr>
        <a:xfrm>
          <a:off x="5504543" y="2201031"/>
          <a:ext cx="2713869" cy="196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lumMod val="75000"/>
                </a:schemeClr>
              </a:solidFill>
            </a:rPr>
            <a:t>Sales</a:t>
          </a:r>
          <a:r>
            <a:rPr lang="en-IN" sz="1200" baseline="0">
              <a:solidFill>
                <a:schemeClr val="bg2">
                  <a:lumMod val="75000"/>
                </a:schemeClr>
              </a:solidFill>
            </a:rPr>
            <a:t> by Region and Category</a:t>
          </a:r>
          <a:endParaRPr lang="en-IN" sz="1200">
            <a:solidFill>
              <a:schemeClr val="bg2">
                <a:lumMod val="75000"/>
              </a:schemeClr>
            </a:solidFill>
          </a:endParaRPr>
        </a:p>
      </xdr:txBody>
    </xdr:sp>
    <xdr:clientData/>
  </xdr:twoCellAnchor>
  <xdr:twoCellAnchor>
    <xdr:from>
      <xdr:col>14</xdr:col>
      <xdr:colOff>486229</xdr:colOff>
      <xdr:row>12</xdr:row>
      <xdr:rowOff>17539</xdr:rowOff>
    </xdr:from>
    <xdr:to>
      <xdr:col>19</xdr:col>
      <xdr:colOff>506778</xdr:colOff>
      <xdr:row>13</xdr:row>
      <xdr:rowOff>30530</xdr:rowOff>
    </xdr:to>
    <xdr:sp macro="" textlink="">
      <xdr:nvSpPr>
        <xdr:cNvPr id="21" name="TextBox 20">
          <a:extLst>
            <a:ext uri="{FF2B5EF4-FFF2-40B4-BE49-F238E27FC236}">
              <a16:creationId xmlns:a16="http://schemas.microsoft.com/office/drawing/2014/main" id="{E27E2F64-C225-473E-8291-A1C50A9753DE}"/>
            </a:ext>
          </a:extLst>
        </xdr:cNvPr>
        <xdr:cNvSpPr txBox="1"/>
      </xdr:nvSpPr>
      <xdr:spPr>
        <a:xfrm>
          <a:off x="9034306" y="2215616"/>
          <a:ext cx="3073434" cy="19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lumMod val="75000"/>
                </a:schemeClr>
              </a:solidFill>
            </a:rPr>
            <a:t>Contribution</a:t>
          </a:r>
          <a:r>
            <a:rPr lang="en-IN" sz="1200" baseline="0">
              <a:solidFill>
                <a:schemeClr val="bg2">
                  <a:lumMod val="75000"/>
                </a:schemeClr>
              </a:solidFill>
            </a:rPr>
            <a:t> of Products to the Revenue</a:t>
          </a:r>
          <a:endParaRPr lang="en-IN" sz="1200">
            <a:solidFill>
              <a:schemeClr val="bg2">
                <a:lumMod val="75000"/>
              </a:schemeClr>
            </a:solidFill>
          </a:endParaRPr>
        </a:p>
      </xdr:txBody>
    </xdr:sp>
    <xdr:clientData/>
  </xdr:twoCellAnchor>
  <xdr:twoCellAnchor>
    <xdr:from>
      <xdr:col>4</xdr:col>
      <xdr:colOff>56545</xdr:colOff>
      <xdr:row>21</xdr:row>
      <xdr:rowOff>41426</xdr:rowOff>
    </xdr:from>
    <xdr:to>
      <xdr:col>8</xdr:col>
      <xdr:colOff>321129</xdr:colOff>
      <xdr:row>22</xdr:row>
      <xdr:rowOff>56545</xdr:rowOff>
    </xdr:to>
    <xdr:sp macro="" textlink="">
      <xdr:nvSpPr>
        <xdr:cNvPr id="22" name="TextBox 21">
          <a:extLst>
            <a:ext uri="{FF2B5EF4-FFF2-40B4-BE49-F238E27FC236}">
              <a16:creationId xmlns:a16="http://schemas.microsoft.com/office/drawing/2014/main" id="{DD4A21C8-00B4-407F-87EC-916F96555FE3}"/>
            </a:ext>
          </a:extLst>
        </xdr:cNvPr>
        <xdr:cNvSpPr txBox="1"/>
      </xdr:nvSpPr>
      <xdr:spPr>
        <a:xfrm>
          <a:off x="2505831" y="3851426"/>
          <a:ext cx="2713869" cy="196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lumMod val="75000"/>
                </a:schemeClr>
              </a:solidFill>
            </a:rPr>
            <a:t>Quantity</a:t>
          </a:r>
          <a:r>
            <a:rPr lang="en-IN" sz="1200" baseline="0">
              <a:solidFill>
                <a:schemeClr val="bg2">
                  <a:lumMod val="75000"/>
                </a:schemeClr>
              </a:solidFill>
            </a:rPr>
            <a:t> Sold Per Month</a:t>
          </a:r>
          <a:endParaRPr lang="en-IN" sz="1200">
            <a:solidFill>
              <a:schemeClr val="bg2">
                <a:lumMod val="75000"/>
              </a:schemeClr>
            </a:solidFill>
          </a:endParaRPr>
        </a:p>
      </xdr:txBody>
    </xdr:sp>
    <xdr:clientData/>
  </xdr:twoCellAnchor>
  <xdr:twoCellAnchor>
    <xdr:from>
      <xdr:col>1</xdr:col>
      <xdr:colOff>109339</xdr:colOff>
      <xdr:row>1</xdr:row>
      <xdr:rowOff>115454</xdr:rowOff>
    </xdr:from>
    <xdr:to>
      <xdr:col>3</xdr:col>
      <xdr:colOff>273050</xdr:colOff>
      <xdr:row>30</xdr:row>
      <xdr:rowOff>81846</xdr:rowOff>
    </xdr:to>
    <xdr:sp macro="" textlink="">
      <xdr:nvSpPr>
        <xdr:cNvPr id="37" name="Rectangle: Rounded Corners 36">
          <a:extLst>
            <a:ext uri="{FF2B5EF4-FFF2-40B4-BE49-F238E27FC236}">
              <a16:creationId xmlns:a16="http://schemas.microsoft.com/office/drawing/2014/main" id="{092F147C-9EBB-4C0C-A49B-ABFD06F6DA0A}"/>
            </a:ext>
          </a:extLst>
        </xdr:cNvPr>
        <xdr:cNvSpPr/>
      </xdr:nvSpPr>
      <xdr:spPr>
        <a:xfrm>
          <a:off x="719599" y="296883"/>
          <a:ext cx="1384230" cy="5227820"/>
        </a:xfrm>
        <a:prstGeom prst="roundRect">
          <a:avLst>
            <a:gd name="adj" fmla="val 5333"/>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117627</xdr:colOff>
      <xdr:row>24</xdr:row>
      <xdr:rowOff>113393</xdr:rowOff>
    </xdr:from>
    <xdr:to>
      <xdr:col>3</xdr:col>
      <xdr:colOff>216434</xdr:colOff>
      <xdr:row>30</xdr:row>
      <xdr:rowOff>77754</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ADD7F07F-F5CF-4C86-8544-074D48D31BE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30476" y="4543626"/>
              <a:ext cx="1324505" cy="1071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397933</xdr:colOff>
      <xdr:row>21</xdr:row>
      <xdr:rowOff>12397</xdr:rowOff>
    </xdr:from>
    <xdr:to>
      <xdr:col>14</xdr:col>
      <xdr:colOff>50195</xdr:colOff>
      <xdr:row>22</xdr:row>
      <xdr:rowOff>27516</xdr:rowOff>
    </xdr:to>
    <xdr:sp macro="" textlink="">
      <xdr:nvSpPr>
        <xdr:cNvPr id="25" name="TextBox 24">
          <a:extLst>
            <a:ext uri="{FF2B5EF4-FFF2-40B4-BE49-F238E27FC236}">
              <a16:creationId xmlns:a16="http://schemas.microsoft.com/office/drawing/2014/main" id="{BB119243-DE77-4F3E-A372-13BB8FC3FE3E}"/>
            </a:ext>
          </a:extLst>
        </xdr:cNvPr>
        <xdr:cNvSpPr txBox="1"/>
      </xdr:nvSpPr>
      <xdr:spPr>
        <a:xfrm>
          <a:off x="5908826" y="3822397"/>
          <a:ext cx="2713869" cy="1965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2">
                  <a:lumMod val="75000"/>
                </a:schemeClr>
              </a:solidFill>
            </a:rPr>
            <a:t>Total</a:t>
          </a:r>
          <a:r>
            <a:rPr lang="en-IN" sz="1200" baseline="0">
              <a:solidFill>
                <a:schemeClr val="bg2">
                  <a:lumMod val="75000"/>
                </a:schemeClr>
              </a:solidFill>
            </a:rPr>
            <a:t> Revenue Per Month</a:t>
          </a:r>
          <a:endParaRPr lang="en-IN" sz="1200">
            <a:solidFill>
              <a:schemeClr val="bg2">
                <a:lumMod val="75000"/>
              </a:schemeClr>
            </a:solidFill>
          </a:endParaRPr>
        </a:p>
      </xdr:txBody>
    </xdr:sp>
    <xdr:clientData/>
  </xdr:twoCellAnchor>
  <xdr:twoCellAnchor editAs="oneCell">
    <xdr:from>
      <xdr:col>1</xdr:col>
      <xdr:colOff>117626</xdr:colOff>
      <xdr:row>10</xdr:row>
      <xdr:rowOff>115454</xdr:rowOff>
    </xdr:from>
    <xdr:to>
      <xdr:col>3</xdr:col>
      <xdr:colOff>216433</xdr:colOff>
      <xdr:row>16</xdr:row>
      <xdr:rowOff>161168</xdr:rowOff>
    </xdr:to>
    <mc:AlternateContent xmlns:mc="http://schemas.openxmlformats.org/markup-compatibility/2006" xmlns:a14="http://schemas.microsoft.com/office/drawing/2010/main">
      <mc:Choice Requires="a14">
        <xdr:graphicFrame macro="">
          <xdr:nvGraphicFramePr>
            <xdr:cNvPr id="35" name="region 1">
              <a:extLst>
                <a:ext uri="{FF2B5EF4-FFF2-40B4-BE49-F238E27FC236}">
                  <a16:creationId xmlns:a16="http://schemas.microsoft.com/office/drawing/2014/main" id="{867794E6-8550-4252-B700-B8AA44850D4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0475" y="1961384"/>
              <a:ext cx="1324505" cy="1153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117627</xdr:colOff>
      <xdr:row>16</xdr:row>
      <xdr:rowOff>161168</xdr:rowOff>
    </xdr:from>
    <xdr:to>
      <xdr:col>3</xdr:col>
      <xdr:colOff>216434</xdr:colOff>
      <xdr:row>24</xdr:row>
      <xdr:rowOff>113392</xdr:rowOff>
    </xdr:to>
    <mc:AlternateContent xmlns:mc="http://schemas.openxmlformats.org/markup-compatibility/2006" xmlns:a14="http://schemas.microsoft.com/office/drawing/2010/main">
      <mc:Choice Requires="a14">
        <xdr:graphicFrame macro="">
          <xdr:nvGraphicFramePr>
            <xdr:cNvPr id="36" name="category 1">
              <a:extLst>
                <a:ext uri="{FF2B5EF4-FFF2-40B4-BE49-F238E27FC236}">
                  <a16:creationId xmlns:a16="http://schemas.microsoft.com/office/drawing/2014/main" id="{1A15C2AE-9667-469A-A85C-08AF892D805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30476" y="3114656"/>
              <a:ext cx="1324505" cy="1428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103373</xdr:colOff>
      <xdr:row>2</xdr:row>
      <xdr:rowOff>14768</xdr:rowOff>
    </xdr:from>
    <xdr:to>
      <xdr:col>3</xdr:col>
      <xdr:colOff>258431</xdr:colOff>
      <xdr:row>9</xdr:row>
      <xdr:rowOff>59070</xdr:rowOff>
    </xdr:to>
    <xdr:sp macro="" textlink="">
      <xdr:nvSpPr>
        <xdr:cNvPr id="39" name="Oval 38">
          <a:extLst>
            <a:ext uri="{FF2B5EF4-FFF2-40B4-BE49-F238E27FC236}">
              <a16:creationId xmlns:a16="http://schemas.microsoft.com/office/drawing/2014/main" id="{0DDC8072-FA01-1D38-2132-02A7FD928A62}"/>
            </a:ext>
          </a:extLst>
        </xdr:cNvPr>
        <xdr:cNvSpPr/>
      </xdr:nvSpPr>
      <xdr:spPr>
        <a:xfrm>
          <a:off x="716222" y="383954"/>
          <a:ext cx="1380756" cy="1336453"/>
        </a:xfrm>
        <a:prstGeom prst="ellipse">
          <a:avLst/>
        </a:prstGeom>
        <a:solidFill>
          <a:schemeClr val="tx1">
            <a:lumMod val="85000"/>
            <a:lumOff val="15000"/>
            <a:alpha val="3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251046</xdr:colOff>
      <xdr:row>3</xdr:row>
      <xdr:rowOff>159755</xdr:rowOff>
    </xdr:from>
    <xdr:to>
      <xdr:col>3</xdr:col>
      <xdr:colOff>169825</xdr:colOff>
      <xdr:row>8</xdr:row>
      <xdr:rowOff>80853</xdr:rowOff>
    </xdr:to>
    <xdr:pic>
      <xdr:nvPicPr>
        <xdr:cNvPr id="38" name="Picture 37">
          <a:extLst>
            <a:ext uri="{FF2B5EF4-FFF2-40B4-BE49-F238E27FC236}">
              <a16:creationId xmlns:a16="http://schemas.microsoft.com/office/drawing/2014/main" id="{E06FD20A-FFEB-BC5C-6E0A-E66C049FD7C5}"/>
            </a:ext>
          </a:extLst>
        </xdr:cNvPr>
        <xdr:cNvPicPr>
          <a:picLocks noChangeAspect="1"/>
        </xdr:cNvPicPr>
      </xdr:nvPicPr>
      <xdr:blipFill>
        <a:blip xmlns:r="http://schemas.openxmlformats.org/officeDocument/2006/relationships" r:embed="rId5" cstate="print">
          <a:duotone>
            <a:prstClr val="black"/>
            <a:schemeClr val="bg1">
              <a:lumMod val="75000"/>
              <a:tint val="45000"/>
              <a:satMod val="400000"/>
            </a:schemeClr>
          </a:duotone>
          <a:extLst>
            <a:ext uri="{BEBA8EAE-BF5A-486C-A8C5-ECC9F3942E4B}">
              <a14:imgProps xmlns:a14="http://schemas.microsoft.com/office/drawing/2010/main">
                <a14:imgLayer r:embed="rId6">
                  <a14:imgEffect>
                    <a14:colorTemperature colorTemp="47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863895" y="713534"/>
          <a:ext cx="1144477" cy="844063"/>
        </a:xfrm>
        <a:prstGeom prst="rect">
          <a:avLst/>
        </a:prstGeom>
      </xdr:spPr>
    </xdr:pic>
    <xdr:clientData/>
  </xdr:twoCellAnchor>
  <xdr:twoCellAnchor>
    <xdr:from>
      <xdr:col>14</xdr:col>
      <xdr:colOff>95591</xdr:colOff>
      <xdr:row>12</xdr:row>
      <xdr:rowOff>102721</xdr:rowOff>
    </xdr:from>
    <xdr:to>
      <xdr:col>21</xdr:col>
      <xdr:colOff>512096</xdr:colOff>
      <xdr:row>30</xdr:row>
      <xdr:rowOff>136558</xdr:rowOff>
    </xdr:to>
    <xdr:graphicFrame macro="">
      <xdr:nvGraphicFramePr>
        <xdr:cNvPr id="40" name="Chart 39">
          <a:extLst>
            <a:ext uri="{FF2B5EF4-FFF2-40B4-BE49-F238E27FC236}">
              <a16:creationId xmlns:a16="http://schemas.microsoft.com/office/drawing/2014/main" id="{92C7B061-EA4E-4FA5-AC08-5427E885B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0231484" backgroundQuery="1" createdVersion="8" refreshedVersion="8" minRefreshableVersion="3" recordCount="0" supportSubquery="1" supportAdvancedDrill="1" xr:uid="{4C45C06D-3FF7-46AF-955C-64467833AB7C}">
  <cacheSource type="external" connectionId="1"/>
  <cacheFields count="3">
    <cacheField name="[Table1].[region].[region]" caption="region" numFmtId="0" hierarchy="3" level="1">
      <sharedItems count="4">
        <s v="East"/>
        <s v="North"/>
        <s v="South"/>
        <s v="West"/>
      </sharedItems>
    </cacheField>
    <cacheField name="[Table2].[category].[category]" caption="category" numFmtId="0" hierarchy="9" level="1">
      <sharedItems count="3">
        <s v="Accessories"/>
        <s v="Electronics"/>
        <s v="Home Appliances"/>
      </sharedItems>
    </cacheField>
    <cacheField name="[Measures].[Sum of total_value]" caption="Sum of total_value" numFmtId="0" hierarchy="27" level="32767"/>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0" memberValueDatatype="7" unbalanced="0"/>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cacheHierarchy uniqueName="[Table3].[order_date (Month)]" caption="order_date (Month)" attribute="1" defaultMemberUniqueName="[Table3].[order_date (Month)].[All]" allUniqueName="[Table3].[order_date (Month)].[All]" dimensionUniqueName="[Table3]" displayFolder="" count="0" memberValueDatatype="130" unbalanced="0"/>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0578707" backgroundQuery="1" createdVersion="8" refreshedVersion="8" minRefreshableVersion="3" recordCount="0" supportSubquery="1" supportAdvancedDrill="1" xr:uid="{75DE013E-D9B9-4882-B0BF-03C1265FD11C}">
  <cacheSource type="external" connectionId="1"/>
  <cacheFields count="4">
    <cacheField name="[Measures].[Sum of total_value]" caption="Sum of total_value" numFmtId="0" hierarchy="27" level="32767"/>
    <cacheField name="[Measures].[Count of customer_id]" caption="Count of customer_id" numFmtId="0" hierarchy="29" level="32767"/>
    <cacheField name="[Measures].[Count of order_id]" caption="Count of order_id" numFmtId="0" hierarchy="32" level="32767"/>
    <cacheField name="[Table1].[region].[region]" caption="region" numFmtId="0" hierarchy="3"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0" memberValueDatatype="7" unbalanced="0"/>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cacheHierarchy uniqueName="[Table3].[order_date (Month)]" caption="order_date (Month)" attribute="1" defaultMemberUniqueName="[Table3].[order_date (Month)].[All]" allUniqueName="[Table3].[order_date (Month)].[All]" dimensionUniqueName="[Table3]" displayFolder="" count="0" memberValueDatatype="130" unbalanced="0"/>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1041669" backgroundQuery="1" createdVersion="8" refreshedVersion="8" minRefreshableVersion="3" recordCount="0" supportSubquery="1" supportAdvancedDrill="1" xr:uid="{8551FFE4-BD27-421B-8F5D-7D1C385158B6}">
  <cacheSource type="external" connectionId="1"/>
  <cacheFields count="3">
    <cacheField name="[Table2].[category].[category]" caption="category" numFmtId="0" hierarchy="9" level="1">
      <sharedItems count="3">
        <s v="Accessories"/>
        <s v="Electronics"/>
        <s v="Home Appliances"/>
      </sharedItems>
    </cacheField>
    <cacheField name="[Measures].[Sum of total_value]" caption="Sum of total_value" numFmtId="0" hierarchy="27" level="32767"/>
    <cacheField name="[Table1].[region].[region]" caption="region" numFmtId="0" hierarchy="3"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0" memberValueDatatype="7" unbalanced="0"/>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cacheHierarchy uniqueName="[Table3].[order_date (Month)]" caption="order_date (Month)" attribute="1" defaultMemberUniqueName="[Table3].[order_date (Month)].[All]" allUniqueName="[Table3].[order_date (Month)].[All]" dimensionUniqueName="[Table3]" displayFolder="" count="0" memberValueDatatype="130" unbalanced="0"/>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1388892" backgroundQuery="1" createdVersion="8" refreshedVersion="8" minRefreshableVersion="3" recordCount="0" supportSubquery="1" supportAdvancedDrill="1" xr:uid="{044F7991-5529-4E32-A283-8F37E7C4264E}">
  <cacheSource type="external" connectionId="1"/>
  <cacheFields count="3">
    <cacheField name="[Table2].[category].[category]" caption="category" numFmtId="0" hierarchy="9" level="1">
      <sharedItems count="3">
        <s v="Accessories"/>
        <s v="Electronics"/>
        <s v="Home Appliances"/>
      </sharedItems>
    </cacheField>
    <cacheField name="[Measures].[Sum of total_value]" caption="Sum of total_value" numFmtId="0" hierarchy="27" level="32767"/>
    <cacheField name="[Table1].[region].[region]" caption="region" numFmtId="0" hierarchy="3"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0"/>
      </fieldsUsage>
    </cacheHierarchy>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0" memberValueDatatype="7" unbalanced="0"/>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cacheHierarchy uniqueName="[Table3].[order_date (Month)]" caption="order_date (Month)" attribute="1" defaultMemberUniqueName="[Table3].[order_date (Month)].[All]" allUniqueName="[Table3].[order_date (Month)].[All]" dimensionUniqueName="[Table3]" displayFolder="" count="0" memberValueDatatype="130" unbalanced="0"/>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1851854" backgroundQuery="1" createdVersion="8" refreshedVersion="8" minRefreshableVersion="3" recordCount="0" supportSubquery="1" supportAdvancedDrill="1" xr:uid="{68D61E7B-1703-4674-BA31-DE738DEACAEA}">
  <cacheSource type="external" connectionId="1"/>
  <cacheFields count="5">
    <cacheField name="[Table3].[order_date].[order_date]" caption="order_date" numFmtId="0" hierarchy="15" level="1">
      <sharedItems containsSemiMixedTypes="0" containsNonDate="0" containsDate="1" containsString="0" minDate="2022-01-07T00:00:00" maxDate="2023-12-27T00:00:00" count="170">
        <d v="2022-01-07T00:00:00"/>
        <d v="2022-01-13T00:00:00"/>
        <d v="2022-01-16T00:00:00"/>
        <d v="2022-01-17T00:00:00"/>
        <d v="2022-01-19T00:00:00"/>
        <d v="2022-01-21T00:00:00"/>
        <d v="2022-01-26T00:00:00"/>
        <d v="2022-01-27T00:00:00"/>
        <d v="2022-01-29T00:00:00"/>
        <d v="2022-01-30T00:00:00"/>
        <d v="2022-02-03T00:00:00"/>
        <d v="2022-02-05T00:00:00"/>
        <d v="2022-02-06T00:00:00"/>
        <d v="2022-02-08T00:00:00"/>
        <d v="2022-02-16T00:00:00"/>
        <d v="2022-02-27T00:00:00"/>
        <d v="2022-03-17T00:00:00"/>
        <d v="2022-03-19T00:00:00"/>
        <d v="2022-03-22T00:00:00"/>
        <d v="2022-03-31T00:00:00"/>
        <d v="2022-04-02T00:00:00"/>
        <d v="2022-04-13T00:00:00"/>
        <d v="2022-04-14T00:00:00"/>
        <d v="2022-04-19T00:00:00"/>
        <d v="2022-04-24T00:00:00"/>
        <d v="2022-04-28T00:00:00"/>
        <d v="2022-05-01T00:00:00"/>
        <d v="2022-05-09T00:00:00"/>
        <d v="2022-05-11T00:00:00"/>
        <d v="2022-05-13T00:00:00"/>
        <d v="2022-05-14T00:00:00"/>
        <d v="2022-05-15T00:00:00"/>
        <d v="2022-05-25T00:00:00"/>
        <d v="2022-05-28T00:00:00"/>
        <d v="2022-05-31T00:00:00"/>
        <d v="2022-06-01T00:00:00"/>
        <d v="2022-06-02T00:00:00"/>
        <d v="2022-06-03T00:00:00"/>
        <d v="2022-06-05T00:00:00"/>
        <d v="2022-06-09T00:00:00"/>
        <d v="2022-06-10T00:00:00"/>
        <d v="2022-06-12T00:00:00"/>
        <d v="2022-06-16T00:00:00"/>
        <d v="2022-06-18T00:00:00"/>
        <d v="2022-06-24T00:00:00"/>
        <d v="2022-06-30T00:00:00"/>
        <d v="2022-07-01T00:00:00"/>
        <d v="2022-07-03T00:00:00"/>
        <d v="2022-07-06T00:00:00"/>
        <d v="2022-07-13T00:00:00"/>
        <d v="2022-07-19T00:00:00"/>
        <d v="2022-07-22T00:00:00"/>
        <d v="2022-07-28T00:00:00"/>
        <d v="2022-08-01T00:00:00"/>
        <d v="2022-08-11T00:00:00"/>
        <d v="2022-08-12T00:00:00"/>
        <d v="2022-08-16T00:00:00"/>
        <d v="2022-08-17T00:00:00"/>
        <d v="2022-08-18T00:00:00"/>
        <d v="2022-08-25T00:00:00"/>
        <d v="2022-08-29T00:00:00"/>
        <d v="2022-09-02T00:00:00"/>
        <d v="2022-09-16T00:00:00"/>
        <d v="2022-09-19T00:00:00"/>
        <d v="2022-09-20T00:00:00"/>
        <d v="2022-09-24T00:00:00"/>
        <d v="2022-09-28T00:00:00"/>
        <d v="2022-10-12T00:00:00"/>
        <d v="2022-10-20T00:00:00"/>
        <d v="2022-10-23T00:00:00"/>
        <d v="2022-10-30T00:00:00"/>
        <d v="2022-11-06T00:00:00"/>
        <d v="2022-11-07T00:00:00"/>
        <d v="2022-11-11T00:00:00"/>
        <d v="2022-11-12T00:00:00"/>
        <d v="2022-11-17T00:00:00"/>
        <d v="2022-11-20T00:00:00"/>
        <d v="2022-11-22T00:00:00"/>
        <d v="2022-11-28T00:00:00"/>
        <d v="2022-11-29T00:00:00"/>
        <d v="2022-12-04T00:00:00"/>
        <d v="2022-12-06T00:00:00"/>
        <d v="2022-12-07T00:00:00"/>
        <d v="2022-12-08T00:00:00"/>
        <d v="2022-12-10T00:00:00"/>
        <d v="2022-12-30T00:00:00"/>
        <d v="2022-12-31T00:00:00"/>
        <d v="2023-01-05T00:00:00"/>
        <d v="2023-01-11T00:00:00"/>
        <d v="2023-01-15T00:00:00"/>
        <d v="2023-01-19T00:00:00"/>
        <d v="2023-01-24T00:00:00"/>
        <d v="2023-01-29T00:00:00"/>
        <d v="2023-01-30T00:00:00"/>
        <d v="2023-02-06T00:00:00"/>
        <d v="2023-02-07T00:00:00"/>
        <d v="2023-02-09T00:00:00"/>
        <d v="2023-02-22T00:00:00"/>
        <d v="2023-02-26T00:00:00"/>
        <d v="2023-03-06T00:00:00"/>
        <d v="2023-03-07T00:00:00"/>
        <d v="2023-03-08T00:00:00"/>
        <d v="2023-03-25T00:00:00"/>
        <d v="2023-03-26T00:00:00"/>
        <d v="2023-04-05T00:00:00"/>
        <d v="2023-04-06T00:00:00"/>
        <d v="2023-04-19T00:00:00"/>
        <d v="2023-04-20T00:00:00"/>
        <d v="2023-04-21T00:00:00"/>
        <d v="2023-04-25T00:00:00"/>
        <d v="2023-04-26T00:00:00"/>
        <d v="2023-05-03T00:00:00"/>
        <d v="2023-05-06T00:00:00"/>
        <d v="2023-05-10T00:00:00"/>
        <d v="2023-05-11T00:00:00"/>
        <d v="2023-05-14T00:00:00"/>
        <d v="2023-05-18T00:00:00"/>
        <d v="2023-05-19T00:00:00"/>
        <d v="2023-05-22T00:00:00"/>
        <d v="2023-05-29T00:00:00"/>
        <d v="2023-06-02T00:00:00"/>
        <d v="2023-06-06T00:00:00"/>
        <d v="2023-06-07T00:00:00"/>
        <d v="2023-06-12T00:00:00"/>
        <d v="2023-06-14T00:00:00"/>
        <d v="2023-06-18T00:00:00"/>
        <d v="2023-06-21T00:00:00"/>
        <d v="2023-07-13T00:00:00"/>
        <d v="2023-07-14T00:00:00"/>
        <d v="2023-07-16T00:00:00"/>
        <d v="2023-07-19T00:00:00"/>
        <d v="2023-07-21T00:00:00"/>
        <d v="2023-07-29T00:00:00"/>
        <d v="2023-07-31T00:00:00"/>
        <d v="2023-08-03T00:00:00"/>
        <d v="2023-08-06T00:00:00"/>
        <d v="2023-08-18T00:00:00"/>
        <d v="2023-08-24T00:00:00"/>
        <d v="2023-08-26T00:00:00"/>
        <d v="2023-08-30T00:00:00"/>
        <d v="2023-09-01T00:00:00"/>
        <d v="2023-09-03T00:00:00"/>
        <d v="2023-09-11T00:00:00"/>
        <d v="2023-09-16T00:00:00"/>
        <d v="2023-09-18T00:00:00"/>
        <d v="2023-09-21T00:00:00"/>
        <d v="2023-09-29T00:00:00"/>
        <d v="2023-10-01T00:00:00"/>
        <d v="2023-10-02T00:00:00"/>
        <d v="2023-10-06T00:00:00"/>
        <d v="2023-10-07T00:00:00"/>
        <d v="2023-10-13T00:00:00"/>
        <d v="2023-10-15T00:00:00"/>
        <d v="2023-10-21T00:00:00"/>
        <d v="2023-10-25T00:00:00"/>
        <d v="2023-10-26T00:00:00"/>
        <d v="2023-10-29T00:00:00"/>
        <d v="2023-11-01T00:00:00"/>
        <d v="2023-11-03T00:00:00"/>
        <d v="2023-11-06T00:00:00"/>
        <d v="2023-11-07T00:00:00"/>
        <d v="2023-11-11T00:00:00"/>
        <d v="2023-11-13T00:00:00"/>
        <d v="2023-11-16T00:00:00"/>
        <d v="2023-11-17T00:00:00"/>
        <d v="2023-12-09T00:00:00"/>
        <d v="2023-12-11T00:00:00"/>
        <d v="2023-12-14T00:00:00"/>
        <d v="2023-12-17T00:00:00"/>
        <d v="2023-12-26T00:00:00"/>
      </sharedItems>
    </cacheField>
    <cacheField name="[Table3].[order_date (Month)].[order_date (Month)]" caption="order_date (Month)" numFmtId="0" hierarchy="19" level="1">
      <sharedItems count="12">
        <s v="Jan"/>
        <s v="Feb"/>
        <s v="Mar"/>
        <s v="Apr"/>
        <s v="May"/>
        <s v="Jun"/>
        <s v="Jul"/>
        <s v="Aug"/>
        <s v="Sep"/>
        <s v="Oct"/>
        <s v="Nov"/>
        <s v="Dec"/>
      </sharedItems>
    </cacheField>
    <cacheField name="[Table3].[order_date (Year)].[order_date (Year)]" caption="order_date (Year)" numFmtId="0" hierarchy="18" level="1">
      <sharedItems count="2">
        <s v="2022"/>
        <s v="2023"/>
      </sharedItems>
    </cacheField>
    <cacheField name="[Measures].[Sum of total_value]" caption="Sum of total_value" numFmtId="0" hierarchy="27" level="32767"/>
    <cacheField name="[Table1].[region].[region]" caption="region" numFmtId="0" hierarchy="3"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2" memberValueDatatype="7" unbalanced="0">
      <fieldsUsage count="2">
        <fieldUsage x="-1"/>
        <fieldUsage x="0"/>
      </fieldsUsage>
    </cacheHierarchy>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fieldsUsage count="2">
        <fieldUsage x="-1"/>
        <fieldUsage x="2"/>
      </fieldsUsage>
    </cacheHierarchy>
    <cacheHierarchy uniqueName="[Table3].[order_date (Month)]" caption="order_date (Month)" attribute="1" defaultMemberUniqueName="[Table3].[order_date (Month)].[All]" allUniqueName="[Table3].[order_date (Month)].[All]" dimensionUniqueName="[Table3]" displayFolder="" count="2" memberValueDatatype="130" unbalanced="0">
      <fieldsUsage count="2">
        <fieldUsage x="-1"/>
        <fieldUsage x="1"/>
      </fieldsUsage>
    </cacheHierarchy>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2546293" backgroundQuery="1" createdVersion="8" refreshedVersion="8" minRefreshableVersion="3" recordCount="0" supportSubquery="1" supportAdvancedDrill="1" xr:uid="{17056850-E22D-4D96-89F8-8ED83DD0C520}">
  <cacheSource type="external" connectionId="1"/>
  <cacheFields count="5">
    <cacheField name="[Table3].[order_date].[order_date]" caption="order_date" numFmtId="0" hierarchy="15" level="1">
      <sharedItems containsSemiMixedTypes="0" containsNonDate="0" containsDate="1" containsString="0" minDate="2022-01-07T00:00:00" maxDate="2023-12-27T00:00:00" count="170">
        <d v="2022-01-07T00:00:00"/>
        <d v="2022-01-13T00:00:00"/>
        <d v="2022-01-16T00:00:00"/>
        <d v="2022-01-17T00:00:00"/>
        <d v="2022-01-19T00:00:00"/>
        <d v="2022-01-21T00:00:00"/>
        <d v="2022-01-26T00:00:00"/>
        <d v="2022-01-27T00:00:00"/>
        <d v="2022-01-29T00:00:00"/>
        <d v="2022-01-30T00:00:00"/>
        <d v="2022-02-03T00:00:00"/>
        <d v="2022-02-05T00:00:00"/>
        <d v="2022-02-06T00:00:00"/>
        <d v="2022-02-08T00:00:00"/>
        <d v="2022-02-16T00:00:00"/>
        <d v="2022-02-27T00:00:00"/>
        <d v="2022-03-17T00:00:00"/>
        <d v="2022-03-19T00:00:00"/>
        <d v="2022-03-22T00:00:00"/>
        <d v="2022-03-31T00:00:00"/>
        <d v="2022-04-02T00:00:00"/>
        <d v="2022-04-13T00:00:00"/>
        <d v="2022-04-14T00:00:00"/>
        <d v="2022-04-19T00:00:00"/>
        <d v="2022-04-24T00:00:00"/>
        <d v="2022-04-28T00:00:00"/>
        <d v="2022-05-01T00:00:00"/>
        <d v="2022-05-09T00:00:00"/>
        <d v="2022-05-11T00:00:00"/>
        <d v="2022-05-13T00:00:00"/>
        <d v="2022-05-14T00:00:00"/>
        <d v="2022-05-15T00:00:00"/>
        <d v="2022-05-25T00:00:00"/>
        <d v="2022-05-28T00:00:00"/>
        <d v="2022-05-31T00:00:00"/>
        <d v="2022-06-01T00:00:00"/>
        <d v="2022-06-02T00:00:00"/>
        <d v="2022-06-03T00:00:00"/>
        <d v="2022-06-05T00:00:00"/>
        <d v="2022-06-09T00:00:00"/>
        <d v="2022-06-10T00:00:00"/>
        <d v="2022-06-12T00:00:00"/>
        <d v="2022-06-16T00:00:00"/>
        <d v="2022-06-18T00:00:00"/>
        <d v="2022-06-24T00:00:00"/>
        <d v="2022-06-30T00:00:00"/>
        <d v="2022-07-01T00:00:00"/>
        <d v="2022-07-03T00:00:00"/>
        <d v="2022-07-06T00:00:00"/>
        <d v="2022-07-13T00:00:00"/>
        <d v="2022-07-19T00:00:00"/>
        <d v="2022-07-22T00:00:00"/>
        <d v="2022-07-28T00:00:00"/>
        <d v="2022-08-01T00:00:00"/>
        <d v="2022-08-11T00:00:00"/>
        <d v="2022-08-12T00:00:00"/>
        <d v="2022-08-16T00:00:00"/>
        <d v="2022-08-17T00:00:00"/>
        <d v="2022-08-18T00:00:00"/>
        <d v="2022-08-25T00:00:00"/>
        <d v="2022-08-29T00:00:00"/>
        <d v="2022-09-02T00:00:00"/>
        <d v="2022-09-16T00:00:00"/>
        <d v="2022-09-19T00:00:00"/>
        <d v="2022-09-20T00:00:00"/>
        <d v="2022-09-24T00:00:00"/>
        <d v="2022-09-28T00:00:00"/>
        <d v="2022-10-12T00:00:00"/>
        <d v="2022-10-20T00:00:00"/>
        <d v="2022-10-23T00:00:00"/>
        <d v="2022-10-30T00:00:00"/>
        <d v="2022-11-06T00:00:00"/>
        <d v="2022-11-07T00:00:00"/>
        <d v="2022-11-11T00:00:00"/>
        <d v="2022-11-12T00:00:00"/>
        <d v="2022-11-17T00:00:00"/>
        <d v="2022-11-20T00:00:00"/>
        <d v="2022-11-22T00:00:00"/>
        <d v="2022-11-28T00:00:00"/>
        <d v="2022-11-29T00:00:00"/>
        <d v="2022-12-04T00:00:00"/>
        <d v="2022-12-06T00:00:00"/>
        <d v="2022-12-07T00:00:00"/>
        <d v="2022-12-08T00:00:00"/>
        <d v="2022-12-10T00:00:00"/>
        <d v="2022-12-30T00:00:00"/>
        <d v="2022-12-31T00:00:00"/>
        <d v="2023-01-05T00:00:00"/>
        <d v="2023-01-11T00:00:00"/>
        <d v="2023-01-15T00:00:00"/>
        <d v="2023-01-19T00:00:00"/>
        <d v="2023-01-24T00:00:00"/>
        <d v="2023-01-29T00:00:00"/>
        <d v="2023-01-30T00:00:00"/>
        <d v="2023-02-06T00:00:00"/>
        <d v="2023-02-07T00:00:00"/>
        <d v="2023-02-09T00:00:00"/>
        <d v="2023-02-22T00:00:00"/>
        <d v="2023-02-26T00:00:00"/>
        <d v="2023-03-06T00:00:00"/>
        <d v="2023-03-07T00:00:00"/>
        <d v="2023-03-08T00:00:00"/>
        <d v="2023-03-25T00:00:00"/>
        <d v="2023-03-26T00:00:00"/>
        <d v="2023-04-05T00:00:00"/>
        <d v="2023-04-06T00:00:00"/>
        <d v="2023-04-19T00:00:00"/>
        <d v="2023-04-20T00:00:00"/>
        <d v="2023-04-21T00:00:00"/>
        <d v="2023-04-25T00:00:00"/>
        <d v="2023-04-26T00:00:00"/>
        <d v="2023-05-03T00:00:00"/>
        <d v="2023-05-06T00:00:00"/>
        <d v="2023-05-10T00:00:00"/>
        <d v="2023-05-11T00:00:00"/>
        <d v="2023-05-14T00:00:00"/>
        <d v="2023-05-18T00:00:00"/>
        <d v="2023-05-19T00:00:00"/>
        <d v="2023-05-22T00:00:00"/>
        <d v="2023-05-29T00:00:00"/>
        <d v="2023-06-02T00:00:00"/>
        <d v="2023-06-06T00:00:00"/>
        <d v="2023-06-07T00:00:00"/>
        <d v="2023-06-12T00:00:00"/>
        <d v="2023-06-14T00:00:00"/>
        <d v="2023-06-18T00:00:00"/>
        <d v="2023-06-21T00:00:00"/>
        <d v="2023-07-13T00:00:00"/>
        <d v="2023-07-14T00:00:00"/>
        <d v="2023-07-16T00:00:00"/>
        <d v="2023-07-19T00:00:00"/>
        <d v="2023-07-21T00:00:00"/>
        <d v="2023-07-29T00:00:00"/>
        <d v="2023-07-31T00:00:00"/>
        <d v="2023-08-03T00:00:00"/>
        <d v="2023-08-06T00:00:00"/>
        <d v="2023-08-18T00:00:00"/>
        <d v="2023-08-24T00:00:00"/>
        <d v="2023-08-26T00:00:00"/>
        <d v="2023-08-30T00:00:00"/>
        <d v="2023-09-01T00:00:00"/>
        <d v="2023-09-03T00:00:00"/>
        <d v="2023-09-11T00:00:00"/>
        <d v="2023-09-16T00:00:00"/>
        <d v="2023-09-18T00:00:00"/>
        <d v="2023-09-21T00:00:00"/>
        <d v="2023-09-29T00:00:00"/>
        <d v="2023-10-01T00:00:00"/>
        <d v="2023-10-02T00:00:00"/>
        <d v="2023-10-06T00:00:00"/>
        <d v="2023-10-07T00:00:00"/>
        <d v="2023-10-13T00:00:00"/>
        <d v="2023-10-15T00:00:00"/>
        <d v="2023-10-21T00:00:00"/>
        <d v="2023-10-25T00:00:00"/>
        <d v="2023-10-26T00:00:00"/>
        <d v="2023-10-29T00:00:00"/>
        <d v="2023-11-01T00:00:00"/>
        <d v="2023-11-03T00:00:00"/>
        <d v="2023-11-06T00:00:00"/>
        <d v="2023-11-07T00:00:00"/>
        <d v="2023-11-11T00:00:00"/>
        <d v="2023-11-13T00:00:00"/>
        <d v="2023-11-16T00:00:00"/>
        <d v="2023-11-17T00:00:00"/>
        <d v="2023-12-09T00:00:00"/>
        <d v="2023-12-11T00:00:00"/>
        <d v="2023-12-14T00:00:00"/>
        <d v="2023-12-17T00:00:00"/>
        <d v="2023-12-26T00:00:00"/>
      </sharedItems>
    </cacheField>
    <cacheField name="[Table3].[order_date (Month)].[order_date (Month)]" caption="order_date (Month)" numFmtId="0" hierarchy="19" level="1">
      <sharedItems count="12">
        <s v="Jan"/>
        <s v="Feb"/>
        <s v="Mar"/>
        <s v="Apr"/>
        <s v="May"/>
        <s v="Jun"/>
        <s v="Jul"/>
        <s v="Aug"/>
        <s v="Sep"/>
        <s v="Oct"/>
        <s v="Nov"/>
        <s v="Dec"/>
      </sharedItems>
    </cacheField>
    <cacheField name="[Table3].[order_date (Year)].[order_date (Year)]" caption="order_date (Year)" numFmtId="0" hierarchy="18" level="1">
      <sharedItems count="2">
        <s v="2022"/>
        <s v="2023"/>
      </sharedItems>
    </cacheField>
    <cacheField name="[Measures].[Sum of quantity]" caption="Sum of quantity" numFmtId="0" hierarchy="30" level="32767"/>
    <cacheField name="[Table1].[region].[region]" caption="region" numFmtId="0" hierarchy="3"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2" memberValueDatatype="7" unbalanced="0">
      <fieldsUsage count="2">
        <fieldUsage x="-1"/>
        <fieldUsage x="0"/>
      </fieldsUsage>
    </cacheHierarchy>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fieldsUsage count="2">
        <fieldUsage x="-1"/>
        <fieldUsage x="2"/>
      </fieldsUsage>
    </cacheHierarchy>
    <cacheHierarchy uniqueName="[Table3].[order_date (Month)]" caption="order_date (Month)" attribute="1" defaultMemberUniqueName="[Table3].[order_date (Month)].[All]" allUniqueName="[Table3].[order_date (Month)].[All]" dimensionUniqueName="[Table3]" displayFolder="" count="2" memberValueDatatype="130" unbalanced="0">
      <fieldsUsage count="2">
        <fieldUsage x="-1"/>
        <fieldUsage x="1"/>
      </fieldsUsage>
    </cacheHierarchy>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hidden="1">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3009263" backgroundQuery="1" createdVersion="8" refreshedVersion="8" minRefreshableVersion="3" recordCount="0" supportSubquery="1" supportAdvancedDrill="1" xr:uid="{ABB0C7ED-8B8C-4B70-995B-BCD9547B7F4E}">
  <cacheSource type="external" connectionId="1"/>
  <cacheFields count="4">
    <cacheField name="[Measures].[Sum of total_value]" caption="Sum of total_value" numFmtId="0" hierarchy="27" level="32767"/>
    <cacheField name="[Measures].[Count of customer_id]" caption="Count of customer_id" numFmtId="0" hierarchy="29" level="32767"/>
    <cacheField name="[Measures].[Count of order_id]" caption="Count of order_id" numFmtId="0" hierarchy="32" level="32767"/>
    <cacheField name="[Table1].[region].[region]" caption="region" numFmtId="0" hierarchy="3"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0" memberValueDatatype="7" unbalanced="0"/>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cacheHierarchy uniqueName="[Table3].[order_date (Month)]" caption="order_date (Month)" attribute="1" defaultMemberUniqueName="[Table3].[order_date (Month)].[All]" allUniqueName="[Table3].[order_date (Month)].[All]" dimensionUniqueName="[Table3]" displayFolder="" count="0" memberValueDatatype="130" unbalanced="0"/>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9.923853587963" backgroundQuery="1" createdVersion="8" refreshedVersion="8" minRefreshableVersion="3" recordCount="0" supportSubquery="1" supportAdvancedDrill="1" xr:uid="{A4E38562-AC9F-4558-9EB1-C7310E47ABA6}">
  <cacheSource type="external" connectionId="1"/>
  <cacheFields count="3">
    <cacheField name="[Table2].[product_name].[product_name]" caption="product_name" numFmtId="0" hierarchy="8" level="1">
      <sharedItems count="30">
        <s v="Product 1"/>
        <s v="Product 10"/>
        <s v="Product 11"/>
        <s v="Product 12"/>
        <s v="Product 13"/>
        <s v="Product 14"/>
        <s v="Product 15"/>
        <s v="Product 16"/>
        <s v="Product 17"/>
        <s v="Product 18"/>
        <s v="Product 19"/>
        <s v="Product 2"/>
        <s v="Product 20"/>
        <s v="Product 21"/>
        <s v="Product 22"/>
        <s v="Product 23"/>
        <s v="Product 24"/>
        <s v="Product 25"/>
        <s v="Product 26"/>
        <s v="Product 27"/>
        <s v="Product 28"/>
        <s v="Product 29"/>
        <s v="Product 3"/>
        <s v="Product 30"/>
        <s v="Product 4"/>
        <s v="Product 5"/>
        <s v="Product 6"/>
        <s v="Product 7"/>
        <s v="Product 8"/>
        <s v="Product 9"/>
      </sharedItems>
    </cacheField>
    <cacheField name="[Measures].[Sum of total_value]" caption="Sum of total_value" numFmtId="0" hierarchy="27" level="32767"/>
    <cacheField name="[Table1].[region].[region]" caption="region" numFmtId="0" hierarchy="3" level="1">
      <sharedItems containsSemiMixedTypes="0" containsNonDate="0" containsString="0"/>
    </cacheField>
  </cacheFields>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2" memberValueDatatype="130" unbalanced="0">
      <fieldsUsage count="2">
        <fieldUsage x="-1"/>
        <fieldUsage x="0"/>
      </fieldsUsage>
    </cacheHierarchy>
    <cacheHierarchy uniqueName="[Table2].[category]" caption="category" attribute="1" defaultMemberUniqueName="[Table2].[category].[All]" allUniqueName="[Table2].[category].[All]" dimensionUniqueName="[Table2]" displayFolder="" count="2" memberValueDatatype="130" unbalanced="0"/>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0" memberValueDatatype="7" unbalanced="0"/>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cacheHierarchy uniqueName="[Table3].[order_date (Month)]" caption="order_date (Month)" attribute="1" defaultMemberUniqueName="[Table3].[order_date (Month)].[All]" allUniqueName="[Table3].[order_date (Month)].[All]" dimensionUniqueName="[Table3]" displayFolder="" count="0" memberValueDatatype="130" unbalanced="0"/>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hidden="1">
      <extLst>
        <ext xmlns:x15="http://schemas.microsoft.com/office/spreadsheetml/2010/11/main" uri="{B97F6D7D-B522-45F9-BDA1-12C45D357490}">
          <x15:cacheHierarchy aggregatedColumn="11"/>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ESH REDDY" refreshedDate="45886.984940856484" backgroundQuery="1" createdVersion="3" refreshedVersion="8" minRefreshableVersion="3" recordCount="0" supportSubquery="1" supportAdvancedDrill="1" xr:uid="{5204BEE1-A89F-482F-BEC3-EDF6F0E757F1}">
  <cacheSource type="external" connectionId="1">
    <extLst>
      <ext xmlns:x14="http://schemas.microsoft.com/office/spreadsheetml/2009/9/main" uri="{F057638F-6D5F-4e77-A914-E7F072B9BCA8}">
        <x14:sourceConnection name="ThisWorkbookDataModel"/>
      </ext>
    </extLst>
  </cacheSource>
  <cacheFields count="0"/>
  <cacheHierarchies count="33">
    <cacheHierarchy uniqueName="[Table1].[customer_id]" caption="customer_id" attribute="1" defaultMemberUniqueName="[Table1].[customer_id].[All]" allUniqueName="[Table1].[customer_id].[All]" dimensionUniqueName="[Table1]" displayFolder="" count="0" memberValueDatatype="20" unbalanced="0"/>
    <cacheHierarchy uniqueName="[Table1].[customer_name]" caption="customer_name" attribute="1" defaultMemberUniqueName="[Table1].[customer_name].[All]" allUniqueName="[Table1].[customer_nam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ignup_date]" caption="signup_date" attribute="1" time="1" defaultMemberUniqueName="[Table1].[signup_date].[All]" allUniqueName="[Table1].[signup_date].[All]" dimensionUniqueName="[Table1]" displayFolder="" count="0" memberValueDatatype="7" unbalanced="0"/>
    <cacheHierarchy uniqueName="[Table1].[signup_date (Year)]" caption="signup_date (Year)" attribute="1" defaultMemberUniqueName="[Table1].[signup_date (Year)].[All]" allUniqueName="[Table1].[signup_date (Year)].[All]" dimensionUniqueName="[Table1]" displayFolder="" count="0" memberValueDatatype="130" unbalanced="0"/>
    <cacheHierarchy uniqueName="[Table1].[signup_date (Month)]" caption="signup_date (Month)" attribute="1" defaultMemberUniqueName="[Table1].[signup_date (Month)].[All]" allUniqueName="[Table1].[signup_date (Month)].[All]" dimensionUniqueName="[Table1]" displayFolder="" count="0" memberValueDatatype="130" unbalanced="0"/>
    <cacheHierarchy uniqueName="[Table2].[product_id]" caption="product_id" attribute="1" defaultMemberUniqueName="[Table2].[product_id].[All]" allUniqueName="[Table2].[product_id].[All]" dimensionUniqueName="[Table2]" displayFolder="" count="0" memberValueDatatype="20" unbalanced="0"/>
    <cacheHierarchy uniqueName="[Table2].[product_name]" caption="product_name" attribute="1" defaultMemberUniqueName="[Table2].[product_name].[All]" allUniqueName="[Table2].[product_name].[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cacheHierarchy uniqueName="[Table2].[price]" caption="price" attribute="1" defaultMemberUniqueName="[Table2].[price].[All]" allUniqueName="[Table2].[price].[All]" dimensionUniqueName="[Table2]" displayFolder="" count="0" memberValueDatatype="5" unbalanced="0"/>
    <cacheHierarchy uniqueName="[Table3].[order_id]" caption="order_id" attribute="1" defaultMemberUniqueName="[Table3].[order_id].[All]" allUniqueName="[Table3].[order_id].[All]" dimensionUniqueName="[Table3]" displayFolder="" count="0" memberValueDatatype="20" unbalanced="0"/>
    <cacheHierarchy uniqueName="[Table3].[customer_id]" caption="customer_id" attribute="1" defaultMemberUniqueName="[Table3].[customer_id].[All]" allUniqueName="[Table3].[customer_id].[All]" dimensionUniqueName="[Table3]" displayFolder="" count="0" memberValueDatatype="20" unbalanced="0"/>
    <cacheHierarchy uniqueName="[Table3].[product_id]" caption="product_id" attribute="1" defaultMemberUniqueName="[Table3].[product_id].[All]" allUniqueName="[Table3].[product_id].[All]" dimensionUniqueName="[Table3]" displayFolder="" count="0" memberValueDatatype="20" unbalanced="0"/>
    <cacheHierarchy uniqueName="[Table3].[quantity]" caption="quantity" attribute="1" defaultMemberUniqueName="[Table3].[quantity].[All]" allUniqueName="[Table3].[quantity].[All]" dimensionUniqueName="[Table3]" displayFolder="" count="0" memberValueDatatype="20" unbalanced="0"/>
    <cacheHierarchy uniqueName="[Table3].[order_date]" caption="order_date" attribute="1" time="1" defaultMemberUniqueName="[Table3].[order_date].[All]" allUniqueName="[Table3].[order_date].[All]" dimensionUniqueName="[Table3]" displayFolder="" count="0" memberValueDatatype="7" unbalanced="0"/>
    <cacheHierarchy uniqueName="[Table3].[price]" caption="price" attribute="1" defaultMemberUniqueName="[Table3].[price].[All]" allUniqueName="[Table3].[price].[All]" dimensionUniqueName="[Table3]" displayFolder="" count="0" memberValueDatatype="5" unbalanced="0"/>
    <cacheHierarchy uniqueName="[Table3].[total_value]" caption="total_value" attribute="1" defaultMemberUniqueName="[Table3].[total_value].[All]" allUniqueName="[Table3].[total_value].[All]" dimensionUniqueName="[Table3]" displayFolder="" count="0" memberValueDatatype="5" unbalanced="0"/>
    <cacheHierarchy uniqueName="[Table3].[order_date (Year)]" caption="order_date (Year)" attribute="1" defaultMemberUniqueName="[Table3].[order_date (Year)].[All]" allUniqueName="[Table3].[order_date (Year)].[All]" dimensionUniqueName="[Table3]" displayFolder="" count="2" memberValueDatatype="130" unbalanced="0"/>
    <cacheHierarchy uniqueName="[Table3].[order_date (Month)]" caption="order_date (Month)" attribute="1" defaultMemberUniqueName="[Table3].[order_date (Month)].[All]" allUniqueName="[Table3].[order_date (Month)].[All]" dimensionUniqueName="[Table3]" displayFolder="" count="0" memberValueDatatype="130" unbalanced="0"/>
    <cacheHierarchy uniqueName="[Table3].[order_date (Quarter)]" caption="order_date (Quarter)" attribute="1" defaultMemberUniqueName="[Table3].[order_date (Quarter)].[All]" allUniqueName="[Table3].[order_date (Quarter)].[All]" dimensionUniqueName="[Table3]" displayFolder="" count="0" memberValueDatatype="130" unbalanced="0"/>
    <cacheHierarchy uniqueName="[Table1].[signup_date (Month Index)]" caption="signup_date (Month Index)" attribute="1" defaultMemberUniqueName="[Table1].[signup_date (Month Index)].[All]" allUniqueName="[Table1].[signup_date (Month Index)].[All]" dimensionUniqueName="[Table1]" displayFolder="" count="0" memberValueDatatype="20" unbalanced="0" hidden="1"/>
    <cacheHierarchy uniqueName="[Table3].[order_date (Month Index)]" caption="order_date (Month Index)" attribute="1" defaultMemberUniqueName="[Table3].[order_date (Month Index)].[All]" allUniqueName="[Table3].[order_date (Month Index)].[All]" dimensionUniqueName="[Table3]" displayFolder="" count="0" memberValueDatatype="20" unbalanced="0" hidden="1"/>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total_value]" caption="Sum of total_value" measure="1" displayFolder="" measureGroup="Table3" count="0" hidden="1">
      <extLst>
        <ext xmlns:x15="http://schemas.microsoft.com/office/spreadsheetml/2010/11/main" uri="{B97F6D7D-B522-45F9-BDA1-12C45D357490}">
          <x15:cacheHierarchy aggregatedColumn="17"/>
        </ext>
      </extLst>
    </cacheHierarchy>
    <cacheHierarchy uniqueName="[Measures].[Sum of customer_id]" caption="Sum of customer_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_id]" caption="Count of customer_id" measure="1" displayFolder="" measureGroup="Table1" count="0" hidden="1">
      <extLst>
        <ext xmlns:x15="http://schemas.microsoft.com/office/spreadsheetml/2010/11/main" uri="{B97F6D7D-B522-45F9-BDA1-12C45D357490}">
          <x15:cacheHierarchy aggregatedColumn="0"/>
        </ext>
      </extLst>
    </cacheHierarchy>
    <cacheHierarchy uniqueName="[Measures].[Sum of quantity]" caption="Sum of quantity" measure="1" displayFolder="" measureGroup="Table3" count="0" hidden="1">
      <extLst>
        <ext xmlns:x15="http://schemas.microsoft.com/office/spreadsheetml/2010/11/main" uri="{B97F6D7D-B522-45F9-BDA1-12C45D357490}">
          <x15:cacheHierarchy aggregatedColumn="14"/>
        </ext>
      </extLst>
    </cacheHierarchy>
    <cacheHierarchy uniqueName="[Measures].[Sum of order_id]" caption="Sum of order_id" measure="1" displayFolder="" measureGroup="Table3" count="0" hidden="1">
      <extLst>
        <ext xmlns:x15="http://schemas.microsoft.com/office/spreadsheetml/2010/11/main" uri="{B97F6D7D-B522-45F9-BDA1-12C45D357490}">
          <x15:cacheHierarchy aggregatedColumn="11"/>
        </ext>
      </extLst>
    </cacheHierarchy>
    <cacheHierarchy uniqueName="[Measures].[Count of order_id]" caption="Count of order_id" measure="1" displayFolder="" measureGroup="Table3"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06243218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13851B-4789-43E7-A141-E5FA9FA02925}" name="PivotTable9" cacheId="2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15:B42" firstHeaderRow="1" firstDataRow="1" firstDataCol="1"/>
  <pivotFields count="5">
    <pivotField axis="axisRow" allDrilled="1" subtotalTop="0" showAll="0" dataSourceSort="1" defaultSubtotal="0" defaultAttributeDrillState="1">
      <items count="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3">
    <field x="2"/>
    <field x="1"/>
    <field x="0"/>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quantity" fld="3" baseField="0" baseItem="0"/>
  </dataFields>
  <chartFormats count="3">
    <chartFormat chart="2"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A38C1-182E-47FF-8EB3-A9440C8483B3}" name="PivotTable11" cacheId="2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Top Category by Revenue">
  <location ref="A45:B4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total_value" fld="1"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A89A23-3F80-4C0A-956A-DE387AC0092C}" name="PivotTable8" cacheId="2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4:E10"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5">
    <i>
      <x/>
    </i>
    <i>
      <x v="1"/>
    </i>
    <i>
      <x v="2"/>
    </i>
    <i>
      <x v="3"/>
    </i>
    <i t="grand">
      <x/>
    </i>
  </rowItems>
  <colFields count="1">
    <field x="1"/>
  </colFields>
  <colItems count="4">
    <i>
      <x/>
    </i>
    <i>
      <x v="1"/>
    </i>
    <i>
      <x v="2"/>
    </i>
    <i t="grand">
      <x/>
    </i>
  </colItems>
  <dataFields count="1">
    <dataField name="Sum of total_value" fld="2" baseField="0" baseItem="0"/>
  </dataFields>
  <formats count="1">
    <format dxfId="144">
      <pivotArea field="0" grandCol="1" collapsedLevelsAreSubtotals="1" axis="axisRow" fieldPosition="0">
        <references count="1">
          <reference field="0" count="1">
            <x v="2"/>
          </reference>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59AA6F-2287-43A2-93D7-AC82AA612983}" name="PivotTable10" cacheId="2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42:I4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Revenue" fld="0" baseField="0" baseItem="1"/>
    <dataField name="Total Customers" fld="1" subtotal="count" baseField="0" baseItem="1"/>
    <dataField name="Total Orders" fld="2" subtotal="count" baseField="0" baseItem="2"/>
  </dataField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Total Customers"/>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132190-C368-4C2F-AB45-FC2C7DAE37C3}" name="PivotTable13" cacheId="22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56:B82" firstHeaderRow="1" firstDataRow="1" firstDataCol="1"/>
  <pivotFields count="5">
    <pivotField axis="axisRow" allDrilled="1" subtotalTop="0" showAll="0" dataSourceSort="1" defaultSubtotal="0" defaultAttributeDrillState="1">
      <items count="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3">
    <field x="2"/>
    <field x="1"/>
    <field x="0"/>
  </rowFields>
  <rowItems count="2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rowItems>
  <colItems count="1">
    <i/>
  </colItems>
  <dataFields count="1">
    <dataField name="Total Revenue Per Month" fld="3" baseField="2" baseItem="0"/>
  </dataFields>
  <formats count="12">
    <format dxfId="156">
      <pivotArea collapsedLevelsAreSubtotals="1" fieldPosition="0">
        <references count="2">
          <reference field="1" count="1">
            <x v="0"/>
          </reference>
          <reference field="2" count="0" selected="0"/>
        </references>
      </pivotArea>
    </format>
    <format dxfId="155">
      <pivotArea collapsedLevelsAreSubtotals="1" fieldPosition="0">
        <references count="2">
          <reference field="1" count="1">
            <x v="1"/>
          </reference>
          <reference field="2" count="0" selected="0"/>
        </references>
      </pivotArea>
    </format>
    <format dxfId="154">
      <pivotArea collapsedLevelsAreSubtotals="1" fieldPosition="0">
        <references count="2">
          <reference field="1" count="1">
            <x v="2"/>
          </reference>
          <reference field="2" count="0" selected="0"/>
        </references>
      </pivotArea>
    </format>
    <format dxfId="153">
      <pivotArea collapsedLevelsAreSubtotals="1" fieldPosition="0">
        <references count="2">
          <reference field="1" count="1">
            <x v="3"/>
          </reference>
          <reference field="2" count="0" selected="0"/>
        </references>
      </pivotArea>
    </format>
    <format dxfId="152">
      <pivotArea collapsedLevelsAreSubtotals="1" fieldPosition="0">
        <references count="2">
          <reference field="1" count="1">
            <x v="4"/>
          </reference>
          <reference field="2" count="0" selected="0"/>
        </references>
      </pivotArea>
    </format>
    <format dxfId="151">
      <pivotArea collapsedLevelsAreSubtotals="1" fieldPosition="0">
        <references count="2">
          <reference field="1" count="1">
            <x v="5"/>
          </reference>
          <reference field="2" count="0" selected="0"/>
        </references>
      </pivotArea>
    </format>
    <format dxfId="150">
      <pivotArea collapsedLevelsAreSubtotals="1" fieldPosition="0">
        <references count="2">
          <reference field="1" count="1">
            <x v="6"/>
          </reference>
          <reference field="2" count="0" selected="0"/>
        </references>
      </pivotArea>
    </format>
    <format dxfId="149">
      <pivotArea collapsedLevelsAreSubtotals="1" fieldPosition="0">
        <references count="2">
          <reference field="1" count="1">
            <x v="7"/>
          </reference>
          <reference field="2" count="0" selected="0"/>
        </references>
      </pivotArea>
    </format>
    <format dxfId="148">
      <pivotArea collapsedLevelsAreSubtotals="1" fieldPosition="0">
        <references count="2">
          <reference field="1" count="1">
            <x v="8"/>
          </reference>
          <reference field="2" count="0" selected="0"/>
        </references>
      </pivotArea>
    </format>
    <format dxfId="147">
      <pivotArea collapsedLevelsAreSubtotals="1" fieldPosition="0">
        <references count="2">
          <reference field="1" count="1">
            <x v="9"/>
          </reference>
          <reference field="2" count="0" selected="0"/>
        </references>
      </pivotArea>
    </format>
    <format dxfId="146">
      <pivotArea collapsedLevelsAreSubtotals="1" fieldPosition="0">
        <references count="2">
          <reference field="1" count="1">
            <x v="10"/>
          </reference>
          <reference field="2" count="0" selected="0"/>
        </references>
      </pivotArea>
    </format>
    <format dxfId="145">
      <pivotArea collapsedLevelsAreSubtotals="1" fieldPosition="0">
        <references count="2">
          <reference field="1" count="1">
            <x v="11"/>
          </reference>
          <reference field="2" count="0" selected="0"/>
        </references>
      </pivotArea>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1" count="1" selected="0">
            <x v="6"/>
          </reference>
          <reference field="2"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er Month"/>
    <pivotHierarchy dragToData="1"/>
    <pivotHierarchy dragToData="1" caption="Count of customer_id"/>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9"/>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ED5743-B0F4-4ACC-874B-E3D0E1E42D20}" name="PivotTable1" cacheId="2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43:C14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Revenue" fld="0" baseField="0" baseItem="1"/>
    <dataField name="Total Customers" fld="1" subtotal="count" baseField="0" baseItem="1"/>
    <dataField name="Total Orders" fld="2" subtotal="count" baseField="0" baseItem="2"/>
  </dataField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caption="Total Customers"/>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39468C-C40E-448F-9955-7748FFEC91A7}" name="PivotTable2" cacheId="2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96:B127" firstHeaderRow="1" firstDataRow="1" firstDataCol="1"/>
  <pivotFields count="3">
    <pivotField axis="axisRow" allDrilled="1" subtotalTop="0" showAll="0" defaultSubtotal="0" defaultAttributeDrillState="1">
      <items count="30">
        <item x="1"/>
        <item x="7"/>
        <item x="12"/>
        <item x="13"/>
        <item x="0"/>
        <item x="2"/>
        <item x="3"/>
        <item x="4"/>
        <item x="5"/>
        <item x="8"/>
        <item x="9"/>
        <item x="11"/>
        <item x="14"/>
        <item x="15"/>
        <item x="17"/>
        <item x="18"/>
        <item x="19"/>
        <item x="21"/>
        <item x="23"/>
        <item x="25"/>
        <item x="26"/>
        <item x="27"/>
        <item x="28"/>
        <item x="29"/>
        <item x="6"/>
        <item x="10"/>
        <item x="16"/>
        <item x="20"/>
        <item x="22"/>
        <item x="24"/>
      </items>
    </pivotField>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_value" fld="1" showDataAs="percentOfTotal" baseField="0" baseItem="0" numFmtId="1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9FF21C-85A4-441A-8964-AD76837E5FA8}" name="PivotTable12" cacheId="22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6" rowHeaderCaption="Category">
  <location ref="A51:B5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Sum of total_value" fld="1" baseField="0" baseItem="0"/>
  </dataFields>
  <formats count="3">
    <format dxfId="159">
      <pivotArea collapsedLevelsAreSubtotals="1" fieldPosition="0">
        <references count="1">
          <reference field="0" count="1">
            <x v="0"/>
          </reference>
        </references>
      </pivotArea>
    </format>
    <format dxfId="158">
      <pivotArea collapsedLevelsAreSubtotals="1" fieldPosition="0">
        <references count="1">
          <reference field="0" count="1">
            <x v="1"/>
          </reference>
        </references>
      </pivotArea>
    </format>
    <format dxfId="157">
      <pivotArea collapsedLevelsAreSubtotals="1" fieldPosition="0">
        <references count="1">
          <reference field="0" count="1">
            <x v="2"/>
          </reference>
        </references>
      </pivotArea>
    </format>
  </formats>
  <chartFormats count="9">
    <chartFormat chart="0"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 chart="15" format="7">
      <pivotArea type="data" outline="0" fieldPosition="0">
        <references count="2">
          <reference field="4294967294" count="1" selected="0">
            <x v="0"/>
          </reference>
          <reference field="0" count="1" selected="0">
            <x v="1"/>
          </reference>
        </references>
      </pivotArea>
    </chartFormat>
    <chartFormat chart="15"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custom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3]"/>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0E0B0DA9-F32C-4272-826B-76D12DBC4490}" sourceName="[Table3].[order_date (Year)]">
  <pivotTables>
    <pivotTable tabId="9" name="PivotTable9"/>
    <pivotTable tabId="9" name="PivotTable10"/>
    <pivotTable tabId="9" name="PivotTable11"/>
    <pivotTable tabId="9" name="PivotTable12"/>
    <pivotTable tabId="9" name="PivotTable13"/>
    <pivotTable tabId="9" name="PivotTable8"/>
    <pivotTable tabId="9" name="PivotTable2"/>
    <pivotTable tabId="9" name="PivotTable1"/>
  </pivotTables>
  <data>
    <olap pivotCacheId="1062432182">
      <levels count="2">
        <level uniqueName="[Table3].[order_date (Year)].[(All)]" sourceCaption="(All)" count="0"/>
        <level uniqueName="[Table3].[order_date (Year)].[order_date (Year)]" sourceCaption="order_date (Year)" count="2">
          <ranges>
            <range startItem="0">
              <i n="[Table3].[order_date (Year)].&amp;[2022]" c="2022"/>
              <i n="[Table3].[order_date (Year)].&amp;[2023]" c="2023"/>
            </range>
          </ranges>
        </level>
      </levels>
      <selections count="1">
        <selection n="[Table3].[order_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EEFEDE-B407-4F56-9DD7-6347F7975170}" sourceName="[Table2].[category]">
  <pivotTables>
    <pivotTable tabId="9" name="PivotTable8"/>
    <pivotTable tabId="9" name="PivotTable10"/>
    <pivotTable tabId="9" name="PivotTable11"/>
    <pivotTable tabId="9" name="PivotTable12"/>
    <pivotTable tabId="9" name="PivotTable13"/>
    <pivotTable tabId="9" name="PivotTable9"/>
    <pivotTable tabId="9" name="PivotTable1"/>
    <pivotTable tabId="9" name="PivotTable2"/>
  </pivotTables>
  <data>
    <olap pivotCacheId="1062432182">
      <levels count="2">
        <level uniqueName="[Table2].[category].[(All)]" sourceCaption="(All)" count="0"/>
        <level uniqueName="[Table2].[category].[category]" sourceCaption="category" count="3">
          <ranges>
            <range startItem="0">
              <i n="[Table2].[category].&amp;[Accessories]" c="Accessories"/>
              <i n="[Table2].[category].&amp;[Electronics]" c="Electronics"/>
              <i n="[Table2].[category].&amp;[Home Appliances]" c="Home Appliances"/>
            </range>
          </ranges>
        </level>
      </levels>
      <selections count="1">
        <selection n="[Table2].[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D963EE-ADAE-4695-917F-C282F0BB38DA}" sourceName="[Table1].[region]">
  <pivotTables>
    <pivotTable tabId="9" name="PivotTable8"/>
    <pivotTable tabId="9" name="PivotTable10"/>
    <pivotTable tabId="9" name="PivotTable11"/>
    <pivotTable tabId="9" name="PivotTable12"/>
    <pivotTable tabId="9" name="PivotTable13"/>
    <pivotTable tabId="9" name="PivotTable9"/>
    <pivotTable tabId="9" name="PivotTable1"/>
    <pivotTable tabId="9" name="PivotTable2"/>
  </pivotTables>
  <data>
    <olap pivotCacheId="1062432182">
      <levels count="2">
        <level uniqueName="[Table1].[region].[(All)]" sourceCaption="(All)" count="0"/>
        <level uniqueName="[Table1].[region].[region]" sourceCaption="region" count="4" sortOrder="ascending">
          <ranges>
            <range startItem="0">
              <i n="[Table1].[region].&amp;[East]" c="East"/>
              <i n="[Table1].[region].&amp;[North]" c="North"/>
              <i n="[Table1].[region].&amp;[South]" c="South"/>
              <i n="[Table1].[region].&amp;[West]" c="West"/>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Year)" xr10:uid="{4A27A94C-8386-4878-A0EA-314B87544FD0}" cache="Slicer_order_date__Year" caption="order_date (Year)" level="1" rowHeight="241300"/>
  <slicer name="order_date (Year) 1" xr10:uid="{6E16749A-257A-49A6-9A6F-F219BD58A269}" cache="Slicer_order_date__Year" caption="order_date (Year)" level="1" rowHeight="241300"/>
  <slicer name="category" xr10:uid="{5EC4D0FE-016C-4403-8E46-750E7D4B29E4}" cache="Slicer_category" caption="category" level="1" rowHeight="241300"/>
  <slicer name="region" xr10:uid="{1E121654-8CBA-4547-9080-33743C5EC0BA}" cache="Slicer_region" caption="reg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F759BD9-0685-4549-A44B-61AAEB8FEC36}" cache="Slicer_order_date__Year" caption="Select Year" level="1" style="Slicer Style 3" rowHeight="324000"/>
  <slicer name="category 1" xr10:uid="{89A2607C-6452-45E7-9E4C-6B2FAD7949EE}" cache="Slicer_category" caption="category" level="1" style="Slicer Style 3" rowHeight="288000"/>
  <slicer name="region 1" xr10:uid="{9507ED20-8039-4B92-A9BF-5E2DF03B8E4A}" cache="Slicer_region" caption="Region" columnCount="2" level="1" style="Slicer Style 3"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907FF-7305-483F-8618-C276177B541E}" name="Table1" displayName="Table1" ref="A1:E51" totalsRowShown="0" headerRowDxfId="169" headerRowBorderDxfId="168" tableBorderDxfId="167">
  <autoFilter ref="A1:E51" xr:uid="{8AB907FF-7305-483F-8618-C276177B541E}"/>
  <tableColumns count="5">
    <tableColumn id="1" xr3:uid="{17D47559-EC85-4E34-B0D6-213C060A953A}" name="customer_id"/>
    <tableColumn id="2" xr3:uid="{AEC9B10A-7F0C-4142-B833-ED533AEED7BB}" name="customer_name"/>
    <tableColumn id="3" xr3:uid="{D00990F2-2B96-4C6E-A3CA-2CE9699A8609}" name="email"/>
    <tableColumn id="4" xr3:uid="{DC73E761-9623-460C-8706-0DFF8FC3812C}" name="region"/>
    <tableColumn id="5" xr3:uid="{363B5240-EA14-4E4C-83FF-BCBC7B3FAF92}" name="signup_date" dataDxfId="16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351FBD-7D28-4A00-B197-E3B5CDC513D2}" name="Table2" displayName="Table2" ref="A1:D31" totalsRowShown="0" headerRowDxfId="165" headerRowBorderDxfId="164" tableBorderDxfId="163">
  <autoFilter ref="A1:D31" xr:uid="{34351FBD-7D28-4A00-B197-E3B5CDC513D2}"/>
  <tableColumns count="4">
    <tableColumn id="1" xr3:uid="{EE211685-3ADA-4679-8DB6-8F7B9FD60502}" name="product_id"/>
    <tableColumn id="2" xr3:uid="{1CC5EF5E-9F18-449C-96C5-C1B38A31F463}" name="product_name"/>
    <tableColumn id="3" xr3:uid="{DD8AB175-10DD-4BEF-918D-CDCB1AD58560}" name="category"/>
    <tableColumn id="4" xr3:uid="{C46DA5B6-8AC4-4C58-85C1-41860ACDCFB9}" name="pric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B78852-83BF-465D-B4C4-8AFCCF7BB4E0}" name="Table3" displayName="Table3" ref="A1:G201" totalsRowShown="0" headerRowDxfId="162" headerRowBorderDxfId="161" tableBorderDxfId="160">
  <autoFilter ref="A1:G201" xr:uid="{DEB78852-83BF-465D-B4C4-8AFCCF7BB4E0}"/>
  <tableColumns count="7">
    <tableColumn id="1" xr3:uid="{37F37108-6F80-47E2-8B46-9CC8102377C5}" name="order_id"/>
    <tableColumn id="2" xr3:uid="{0E3685A7-5D72-4E05-AE13-3A4C52E0EF99}" name="customer_id"/>
    <tableColumn id="3" xr3:uid="{42DEE949-7EEA-497C-BDB2-9BEFE1671B0A}" name="product_id"/>
    <tableColumn id="4" xr3:uid="{F21133DA-3B8F-4B58-8894-70C38955B6CA}" name="quantity"/>
    <tableColumn id="5" xr3:uid="{6BA1D7FE-B2D8-4C58-AC44-D09914E6FBE4}" name="order_date"/>
    <tableColumn id="6" xr3:uid="{ABE33B19-42FD-4099-8ABF-65AAB643E9B4}" name="price">
      <calculatedColumnFormula>_xlfn.XLOOKUP(C2,products!$A$2:$A$31,products!$D$2:$D$31)</calculatedColumnFormula>
    </tableColumn>
    <tableColumn id="7" xr3:uid="{161774E3-8F4C-4F30-830B-C204901B6D78}" name="total_value">
      <calculatedColumnFormula>D2*F2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workbookViewId="0">
      <selection activeCell="H6" sqref="H6"/>
    </sheetView>
  </sheetViews>
  <sheetFormatPr defaultRowHeight="14.5" x14ac:dyDescent="0.35"/>
  <cols>
    <col min="1" max="1" width="13.26953125" customWidth="1"/>
    <col min="2" max="2" width="16.453125" customWidth="1"/>
    <col min="3" max="3" width="23.90625" bestFit="1" customWidth="1"/>
    <col min="5" max="5" width="13.08984375" style="6" customWidth="1"/>
  </cols>
  <sheetData>
    <row r="1" spans="1:5" x14ac:dyDescent="0.35">
      <c r="A1" s="1" t="s">
        <v>0</v>
      </c>
      <c r="B1" s="1" t="s">
        <v>1</v>
      </c>
      <c r="C1" s="1" t="s">
        <v>2</v>
      </c>
      <c r="D1" s="1" t="s">
        <v>3</v>
      </c>
      <c r="E1" s="5" t="s">
        <v>4</v>
      </c>
    </row>
    <row r="2" spans="1:5" x14ac:dyDescent="0.35">
      <c r="A2">
        <v>1</v>
      </c>
      <c r="B2" t="s">
        <v>5</v>
      </c>
      <c r="C2" t="s">
        <v>55</v>
      </c>
      <c r="D2" t="s">
        <v>105</v>
      </c>
      <c r="E2" s="6">
        <v>45147</v>
      </c>
    </row>
    <row r="3" spans="1:5" x14ac:dyDescent="0.35">
      <c r="A3">
        <v>2</v>
      </c>
      <c r="B3" t="s">
        <v>6</v>
      </c>
      <c r="C3" t="s">
        <v>56</v>
      </c>
      <c r="D3" t="s">
        <v>105</v>
      </c>
      <c r="E3" s="6">
        <v>45031</v>
      </c>
    </row>
    <row r="4" spans="1:5" x14ac:dyDescent="0.35">
      <c r="A4">
        <v>3</v>
      </c>
      <c r="B4" t="s">
        <v>7</v>
      </c>
      <c r="C4" t="s">
        <v>57</v>
      </c>
      <c r="D4" t="s">
        <v>106</v>
      </c>
      <c r="E4" s="6">
        <v>45269</v>
      </c>
    </row>
    <row r="5" spans="1:5" x14ac:dyDescent="0.35">
      <c r="A5">
        <v>4</v>
      </c>
      <c r="B5" t="s">
        <v>8</v>
      </c>
      <c r="C5" t="s">
        <v>58</v>
      </c>
      <c r="D5" t="s">
        <v>105</v>
      </c>
      <c r="E5" s="6">
        <v>45153</v>
      </c>
    </row>
    <row r="6" spans="1:5" x14ac:dyDescent="0.35">
      <c r="A6">
        <v>5</v>
      </c>
      <c r="B6" t="s">
        <v>9</v>
      </c>
      <c r="C6" t="s">
        <v>59</v>
      </c>
      <c r="D6" t="s">
        <v>107</v>
      </c>
      <c r="E6" s="6">
        <v>44824</v>
      </c>
    </row>
    <row r="7" spans="1:5" x14ac:dyDescent="0.35">
      <c r="A7">
        <v>6</v>
      </c>
      <c r="B7" t="s">
        <v>10</v>
      </c>
      <c r="C7" t="s">
        <v>60</v>
      </c>
      <c r="D7" t="s">
        <v>107</v>
      </c>
      <c r="E7" s="6">
        <v>44878</v>
      </c>
    </row>
    <row r="8" spans="1:5" x14ac:dyDescent="0.35">
      <c r="A8">
        <v>7</v>
      </c>
      <c r="B8" t="s">
        <v>11</v>
      </c>
      <c r="C8" t="s">
        <v>61</v>
      </c>
      <c r="D8" t="s">
        <v>106</v>
      </c>
      <c r="E8" s="6">
        <v>44999</v>
      </c>
    </row>
    <row r="9" spans="1:5" x14ac:dyDescent="0.35">
      <c r="A9">
        <v>8</v>
      </c>
      <c r="B9" t="s">
        <v>12</v>
      </c>
      <c r="C9" t="s">
        <v>62</v>
      </c>
      <c r="D9" t="s">
        <v>108</v>
      </c>
      <c r="E9" s="6">
        <v>45159</v>
      </c>
    </row>
    <row r="10" spans="1:5" x14ac:dyDescent="0.35">
      <c r="A10">
        <v>9</v>
      </c>
      <c r="B10" t="s">
        <v>13</v>
      </c>
      <c r="C10" t="s">
        <v>63</v>
      </c>
      <c r="D10" t="s">
        <v>108</v>
      </c>
      <c r="E10" s="6">
        <v>44673</v>
      </c>
    </row>
    <row r="11" spans="1:5" x14ac:dyDescent="0.35">
      <c r="A11">
        <v>10</v>
      </c>
      <c r="B11" t="s">
        <v>14</v>
      </c>
      <c r="C11" t="s">
        <v>64</v>
      </c>
      <c r="D11" t="s">
        <v>108</v>
      </c>
      <c r="E11" s="6">
        <v>44976</v>
      </c>
    </row>
    <row r="12" spans="1:5" x14ac:dyDescent="0.35">
      <c r="A12">
        <v>11</v>
      </c>
      <c r="B12" t="s">
        <v>15</v>
      </c>
      <c r="C12" t="s">
        <v>65</v>
      </c>
      <c r="D12" t="s">
        <v>106</v>
      </c>
      <c r="E12" s="6">
        <v>45104</v>
      </c>
    </row>
    <row r="13" spans="1:5" x14ac:dyDescent="0.35">
      <c r="A13">
        <v>12</v>
      </c>
      <c r="B13" t="s">
        <v>16</v>
      </c>
      <c r="C13" t="s">
        <v>66</v>
      </c>
      <c r="D13" t="s">
        <v>108</v>
      </c>
      <c r="E13" s="6">
        <v>44740</v>
      </c>
    </row>
    <row r="14" spans="1:5" x14ac:dyDescent="0.35">
      <c r="A14">
        <v>13</v>
      </c>
      <c r="B14" t="s">
        <v>17</v>
      </c>
      <c r="C14" t="s">
        <v>67</v>
      </c>
      <c r="D14" t="s">
        <v>105</v>
      </c>
      <c r="E14" s="6">
        <v>45191</v>
      </c>
    </row>
    <row r="15" spans="1:5" x14ac:dyDescent="0.35">
      <c r="A15">
        <v>14</v>
      </c>
      <c r="B15" t="s">
        <v>18</v>
      </c>
      <c r="C15" t="s">
        <v>68</v>
      </c>
      <c r="D15" t="s">
        <v>108</v>
      </c>
      <c r="E15" s="6">
        <v>44841</v>
      </c>
    </row>
    <row r="16" spans="1:5" x14ac:dyDescent="0.35">
      <c r="A16">
        <v>15</v>
      </c>
      <c r="B16" t="s">
        <v>19</v>
      </c>
      <c r="C16" t="s">
        <v>69</v>
      </c>
      <c r="D16" t="s">
        <v>107</v>
      </c>
      <c r="E16" s="6">
        <v>45068</v>
      </c>
    </row>
    <row r="17" spans="1:5" x14ac:dyDescent="0.35">
      <c r="A17">
        <v>16</v>
      </c>
      <c r="B17" t="s">
        <v>20</v>
      </c>
      <c r="C17" t="s">
        <v>70</v>
      </c>
      <c r="D17" t="s">
        <v>107</v>
      </c>
      <c r="E17" s="6">
        <v>45285</v>
      </c>
    </row>
    <row r="18" spans="1:5" x14ac:dyDescent="0.35">
      <c r="A18">
        <v>17</v>
      </c>
      <c r="B18" t="s">
        <v>21</v>
      </c>
      <c r="C18" t="s">
        <v>71</v>
      </c>
      <c r="D18" t="s">
        <v>106</v>
      </c>
      <c r="E18" s="6">
        <v>45170</v>
      </c>
    </row>
    <row r="19" spans="1:5" x14ac:dyDescent="0.35">
      <c r="A19">
        <v>18</v>
      </c>
      <c r="B19" t="s">
        <v>22</v>
      </c>
      <c r="C19" t="s">
        <v>72</v>
      </c>
      <c r="D19" t="s">
        <v>108</v>
      </c>
      <c r="E19" s="6">
        <v>45194</v>
      </c>
    </row>
    <row r="20" spans="1:5" x14ac:dyDescent="0.35">
      <c r="A20">
        <v>19</v>
      </c>
      <c r="B20" t="s">
        <v>23</v>
      </c>
      <c r="C20" t="s">
        <v>73</v>
      </c>
      <c r="D20" t="s">
        <v>107</v>
      </c>
      <c r="E20" s="6">
        <v>45049</v>
      </c>
    </row>
    <row r="21" spans="1:5" x14ac:dyDescent="0.35">
      <c r="A21">
        <v>20</v>
      </c>
      <c r="B21" t="s">
        <v>24</v>
      </c>
      <c r="C21" t="s">
        <v>74</v>
      </c>
      <c r="D21" t="s">
        <v>106</v>
      </c>
      <c r="E21" s="6">
        <v>45176</v>
      </c>
    </row>
    <row r="22" spans="1:5" x14ac:dyDescent="0.35">
      <c r="A22">
        <v>21</v>
      </c>
      <c r="B22" t="s">
        <v>25</v>
      </c>
      <c r="C22" t="s">
        <v>75</v>
      </c>
      <c r="D22" t="s">
        <v>105</v>
      </c>
      <c r="E22" s="6">
        <v>44744</v>
      </c>
    </row>
    <row r="23" spans="1:5" x14ac:dyDescent="0.35">
      <c r="A23">
        <v>22</v>
      </c>
      <c r="B23" t="s">
        <v>26</v>
      </c>
      <c r="C23" t="s">
        <v>76</v>
      </c>
      <c r="D23" t="s">
        <v>106</v>
      </c>
      <c r="E23" s="6">
        <v>44881</v>
      </c>
    </row>
    <row r="24" spans="1:5" x14ac:dyDescent="0.35">
      <c r="A24">
        <v>23</v>
      </c>
      <c r="B24" t="s">
        <v>27</v>
      </c>
      <c r="C24" t="s">
        <v>77</v>
      </c>
      <c r="D24" t="s">
        <v>106</v>
      </c>
      <c r="E24" s="6">
        <v>44763</v>
      </c>
    </row>
    <row r="25" spans="1:5" x14ac:dyDescent="0.35">
      <c r="A25">
        <v>24</v>
      </c>
      <c r="B25" t="s">
        <v>28</v>
      </c>
      <c r="C25" t="s">
        <v>78</v>
      </c>
      <c r="D25" t="s">
        <v>105</v>
      </c>
      <c r="E25" s="6">
        <v>44914</v>
      </c>
    </row>
    <row r="26" spans="1:5" x14ac:dyDescent="0.35">
      <c r="A26">
        <v>25</v>
      </c>
      <c r="B26" t="s">
        <v>29</v>
      </c>
      <c r="C26" t="s">
        <v>79</v>
      </c>
      <c r="D26" t="s">
        <v>107</v>
      </c>
      <c r="E26" s="6">
        <v>45063</v>
      </c>
    </row>
    <row r="27" spans="1:5" x14ac:dyDescent="0.35">
      <c r="A27">
        <v>26</v>
      </c>
      <c r="B27" t="s">
        <v>30</v>
      </c>
      <c r="C27" t="s">
        <v>80</v>
      </c>
      <c r="D27" t="s">
        <v>105</v>
      </c>
      <c r="E27" s="6">
        <v>45104</v>
      </c>
    </row>
    <row r="28" spans="1:5" x14ac:dyDescent="0.35">
      <c r="A28">
        <v>27</v>
      </c>
      <c r="B28" t="s">
        <v>31</v>
      </c>
      <c r="C28" t="s">
        <v>81</v>
      </c>
      <c r="D28" t="s">
        <v>108</v>
      </c>
      <c r="E28" s="6">
        <v>45238</v>
      </c>
    </row>
    <row r="29" spans="1:5" x14ac:dyDescent="0.35">
      <c r="A29">
        <v>28</v>
      </c>
      <c r="B29" t="s">
        <v>32</v>
      </c>
      <c r="C29" t="s">
        <v>82</v>
      </c>
      <c r="D29" t="s">
        <v>106</v>
      </c>
      <c r="E29" s="6">
        <v>45094</v>
      </c>
    </row>
    <row r="30" spans="1:5" x14ac:dyDescent="0.35">
      <c r="A30">
        <v>29</v>
      </c>
      <c r="B30" t="s">
        <v>33</v>
      </c>
      <c r="C30" t="s">
        <v>83</v>
      </c>
      <c r="D30" t="s">
        <v>106</v>
      </c>
      <c r="E30" s="6">
        <v>44901</v>
      </c>
    </row>
    <row r="31" spans="1:5" x14ac:dyDescent="0.35">
      <c r="A31">
        <v>30</v>
      </c>
      <c r="B31" t="s">
        <v>34</v>
      </c>
      <c r="C31" t="s">
        <v>84</v>
      </c>
      <c r="D31" t="s">
        <v>105</v>
      </c>
      <c r="E31" s="6">
        <v>44969</v>
      </c>
    </row>
    <row r="32" spans="1:5" x14ac:dyDescent="0.35">
      <c r="A32">
        <v>31</v>
      </c>
      <c r="B32" t="s">
        <v>35</v>
      </c>
      <c r="C32" t="s">
        <v>85</v>
      </c>
      <c r="D32" t="s">
        <v>105</v>
      </c>
      <c r="E32" s="6">
        <v>44629</v>
      </c>
    </row>
    <row r="33" spans="1:5" x14ac:dyDescent="0.35">
      <c r="A33">
        <v>32</v>
      </c>
      <c r="B33" t="s">
        <v>36</v>
      </c>
      <c r="C33" t="s">
        <v>86</v>
      </c>
      <c r="D33" t="s">
        <v>106</v>
      </c>
      <c r="E33" s="6">
        <v>44683</v>
      </c>
    </row>
    <row r="34" spans="1:5" x14ac:dyDescent="0.35">
      <c r="A34">
        <v>33</v>
      </c>
      <c r="B34" t="s">
        <v>37</v>
      </c>
      <c r="C34" t="s">
        <v>87</v>
      </c>
      <c r="D34" t="s">
        <v>108</v>
      </c>
      <c r="E34" s="6">
        <v>44603</v>
      </c>
    </row>
    <row r="35" spans="1:5" x14ac:dyDescent="0.35">
      <c r="A35">
        <v>34</v>
      </c>
      <c r="B35" t="s">
        <v>38</v>
      </c>
      <c r="C35" t="s">
        <v>88</v>
      </c>
      <c r="D35" t="s">
        <v>108</v>
      </c>
      <c r="E35" s="6">
        <v>44991</v>
      </c>
    </row>
    <row r="36" spans="1:5" x14ac:dyDescent="0.35">
      <c r="A36">
        <v>35</v>
      </c>
      <c r="B36" t="s">
        <v>39</v>
      </c>
      <c r="C36" t="s">
        <v>89</v>
      </c>
      <c r="D36" t="s">
        <v>107</v>
      </c>
      <c r="E36" s="6">
        <v>44735</v>
      </c>
    </row>
    <row r="37" spans="1:5" x14ac:dyDescent="0.35">
      <c r="A37">
        <v>36</v>
      </c>
      <c r="B37" t="s">
        <v>40</v>
      </c>
      <c r="C37" t="s">
        <v>90</v>
      </c>
      <c r="D37" t="s">
        <v>107</v>
      </c>
      <c r="E37" s="6">
        <v>44990</v>
      </c>
    </row>
    <row r="38" spans="1:5" x14ac:dyDescent="0.35">
      <c r="A38">
        <v>37</v>
      </c>
      <c r="B38" t="s">
        <v>41</v>
      </c>
      <c r="C38" t="s">
        <v>91</v>
      </c>
      <c r="D38" t="s">
        <v>108</v>
      </c>
      <c r="E38" s="6">
        <v>44619</v>
      </c>
    </row>
    <row r="39" spans="1:5" x14ac:dyDescent="0.35">
      <c r="A39">
        <v>38</v>
      </c>
      <c r="B39" t="s">
        <v>42</v>
      </c>
      <c r="C39" t="s">
        <v>92</v>
      </c>
      <c r="D39" t="s">
        <v>105</v>
      </c>
      <c r="E39" s="6">
        <v>45179</v>
      </c>
    </row>
    <row r="40" spans="1:5" x14ac:dyDescent="0.35">
      <c r="A40">
        <v>39</v>
      </c>
      <c r="B40" t="s">
        <v>43</v>
      </c>
      <c r="C40" t="s">
        <v>93</v>
      </c>
      <c r="D40" t="s">
        <v>105</v>
      </c>
      <c r="E40" s="6">
        <v>44728</v>
      </c>
    </row>
    <row r="41" spans="1:5" x14ac:dyDescent="0.35">
      <c r="A41">
        <v>40</v>
      </c>
      <c r="B41" t="s">
        <v>44</v>
      </c>
      <c r="C41" t="s">
        <v>94</v>
      </c>
      <c r="D41" t="s">
        <v>106</v>
      </c>
      <c r="E41" s="6">
        <v>44987</v>
      </c>
    </row>
    <row r="42" spans="1:5" x14ac:dyDescent="0.35">
      <c r="A42">
        <v>41</v>
      </c>
      <c r="B42" t="s">
        <v>45</v>
      </c>
      <c r="C42" t="s">
        <v>95</v>
      </c>
      <c r="D42" t="s">
        <v>107</v>
      </c>
      <c r="E42" s="6">
        <v>44823</v>
      </c>
    </row>
    <row r="43" spans="1:5" x14ac:dyDescent="0.35">
      <c r="A43">
        <v>42</v>
      </c>
      <c r="B43" t="s">
        <v>46</v>
      </c>
      <c r="C43" t="s">
        <v>96</v>
      </c>
      <c r="D43" t="s">
        <v>107</v>
      </c>
      <c r="E43" s="6">
        <v>44948</v>
      </c>
    </row>
    <row r="44" spans="1:5" x14ac:dyDescent="0.35">
      <c r="A44">
        <v>43</v>
      </c>
      <c r="B44" t="s">
        <v>47</v>
      </c>
      <c r="C44" t="s">
        <v>97</v>
      </c>
      <c r="D44" t="s">
        <v>108</v>
      </c>
      <c r="E44" s="6">
        <v>45245</v>
      </c>
    </row>
    <row r="45" spans="1:5" x14ac:dyDescent="0.35">
      <c r="A45">
        <v>44</v>
      </c>
      <c r="B45" t="s">
        <v>48</v>
      </c>
      <c r="C45" t="s">
        <v>98</v>
      </c>
      <c r="D45" t="s">
        <v>108</v>
      </c>
      <c r="E45" s="6">
        <v>45110</v>
      </c>
    </row>
    <row r="46" spans="1:5" x14ac:dyDescent="0.35">
      <c r="A46">
        <v>45</v>
      </c>
      <c r="B46" t="s">
        <v>49</v>
      </c>
      <c r="C46" t="s">
        <v>99</v>
      </c>
      <c r="D46" t="s">
        <v>107</v>
      </c>
      <c r="E46" s="6">
        <v>45032</v>
      </c>
    </row>
    <row r="47" spans="1:5" x14ac:dyDescent="0.35">
      <c r="A47">
        <v>46</v>
      </c>
      <c r="B47" t="s">
        <v>50</v>
      </c>
      <c r="C47" t="s">
        <v>100</v>
      </c>
      <c r="D47" t="s">
        <v>105</v>
      </c>
      <c r="E47" s="6">
        <v>44845</v>
      </c>
    </row>
    <row r="48" spans="1:5" x14ac:dyDescent="0.35">
      <c r="A48">
        <v>47</v>
      </c>
      <c r="B48" t="s">
        <v>51</v>
      </c>
      <c r="C48" t="s">
        <v>101</v>
      </c>
      <c r="D48" t="s">
        <v>105</v>
      </c>
      <c r="E48" s="6">
        <v>44607</v>
      </c>
    </row>
    <row r="49" spans="1:5" x14ac:dyDescent="0.35">
      <c r="A49">
        <v>48</v>
      </c>
      <c r="B49" t="s">
        <v>52</v>
      </c>
      <c r="C49" t="s">
        <v>102</v>
      </c>
      <c r="D49" t="s">
        <v>108</v>
      </c>
      <c r="E49" s="6">
        <v>45218</v>
      </c>
    </row>
    <row r="50" spans="1:5" x14ac:dyDescent="0.35">
      <c r="A50">
        <v>49</v>
      </c>
      <c r="B50" t="s">
        <v>53</v>
      </c>
      <c r="C50" t="s">
        <v>103</v>
      </c>
      <c r="D50" t="s">
        <v>106</v>
      </c>
      <c r="E50" s="6">
        <v>44975</v>
      </c>
    </row>
    <row r="51" spans="1:5" x14ac:dyDescent="0.35">
      <c r="A51">
        <v>50</v>
      </c>
      <c r="B51" t="s">
        <v>54</v>
      </c>
      <c r="C51" t="s">
        <v>104</v>
      </c>
      <c r="D51" t="s">
        <v>105</v>
      </c>
      <c r="E51" s="6">
        <v>44929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1" sqref="B1"/>
    </sheetView>
  </sheetViews>
  <sheetFormatPr defaultRowHeight="14.5" x14ac:dyDescent="0.35"/>
  <cols>
    <col min="1" max="1" width="12" customWidth="1"/>
    <col min="2" max="2" width="15.1796875" customWidth="1"/>
    <col min="3" max="3" width="15.36328125" bestFit="1" customWidth="1"/>
  </cols>
  <sheetData>
    <row r="1" spans="1:4" x14ac:dyDescent="0.35">
      <c r="A1" s="1" t="s">
        <v>109</v>
      </c>
      <c r="B1" s="1" t="s">
        <v>110</v>
      </c>
      <c r="C1" s="1" t="s">
        <v>111</v>
      </c>
      <c r="D1" s="1" t="s">
        <v>112</v>
      </c>
    </row>
    <row r="2" spans="1:4" x14ac:dyDescent="0.35">
      <c r="A2">
        <v>1</v>
      </c>
      <c r="B2" t="s">
        <v>113</v>
      </c>
      <c r="C2" t="s">
        <v>143</v>
      </c>
      <c r="D2">
        <v>1737.03</v>
      </c>
    </row>
    <row r="3" spans="1:4" x14ac:dyDescent="0.35">
      <c r="A3">
        <v>2</v>
      </c>
      <c r="B3" t="s">
        <v>114</v>
      </c>
      <c r="C3" t="s">
        <v>144</v>
      </c>
      <c r="D3">
        <v>4224.8500000000004</v>
      </c>
    </row>
    <row r="4" spans="1:4" x14ac:dyDescent="0.35">
      <c r="A4">
        <v>3</v>
      </c>
      <c r="B4" t="s">
        <v>115</v>
      </c>
      <c r="C4" t="s">
        <v>143</v>
      </c>
      <c r="D4">
        <v>3935.54</v>
      </c>
    </row>
    <row r="5" spans="1:4" x14ac:dyDescent="0.35">
      <c r="A5">
        <v>4</v>
      </c>
      <c r="B5" t="s">
        <v>116</v>
      </c>
      <c r="C5" t="s">
        <v>144</v>
      </c>
      <c r="D5">
        <v>2242.37</v>
      </c>
    </row>
    <row r="6" spans="1:4" x14ac:dyDescent="0.35">
      <c r="A6">
        <v>5</v>
      </c>
      <c r="B6" t="s">
        <v>117</v>
      </c>
      <c r="C6" t="s">
        <v>145</v>
      </c>
      <c r="D6">
        <v>311.45999999999998</v>
      </c>
    </row>
    <row r="7" spans="1:4" x14ac:dyDescent="0.35">
      <c r="A7">
        <v>6</v>
      </c>
      <c r="B7" t="s">
        <v>118</v>
      </c>
      <c r="C7" t="s">
        <v>145</v>
      </c>
      <c r="D7">
        <v>1477.26</v>
      </c>
    </row>
    <row r="8" spans="1:4" x14ac:dyDescent="0.35">
      <c r="A8">
        <v>7</v>
      </c>
      <c r="B8" t="s">
        <v>119</v>
      </c>
      <c r="C8" t="s">
        <v>145</v>
      </c>
      <c r="D8">
        <v>817.9</v>
      </c>
    </row>
    <row r="9" spans="1:4" x14ac:dyDescent="0.35">
      <c r="A9">
        <v>8</v>
      </c>
      <c r="B9" t="s">
        <v>120</v>
      </c>
      <c r="C9" t="s">
        <v>144</v>
      </c>
      <c r="D9">
        <v>4397.7700000000004</v>
      </c>
    </row>
    <row r="10" spans="1:4" x14ac:dyDescent="0.35">
      <c r="A10">
        <v>9</v>
      </c>
      <c r="B10" t="s">
        <v>121</v>
      </c>
      <c r="C10" t="s">
        <v>145</v>
      </c>
      <c r="D10">
        <v>281.23</v>
      </c>
    </row>
    <row r="11" spans="1:4" x14ac:dyDescent="0.35">
      <c r="A11">
        <v>10</v>
      </c>
      <c r="B11" t="s">
        <v>122</v>
      </c>
      <c r="C11" t="s">
        <v>143</v>
      </c>
      <c r="D11">
        <v>4647.2</v>
      </c>
    </row>
    <row r="12" spans="1:4" x14ac:dyDescent="0.35">
      <c r="A12">
        <v>11</v>
      </c>
      <c r="B12" t="s">
        <v>123</v>
      </c>
      <c r="C12" t="s">
        <v>144</v>
      </c>
      <c r="D12">
        <v>890.75</v>
      </c>
    </row>
    <row r="13" spans="1:4" x14ac:dyDescent="0.35">
      <c r="A13">
        <v>12</v>
      </c>
      <c r="B13" t="s">
        <v>124</v>
      </c>
      <c r="C13" t="s">
        <v>145</v>
      </c>
      <c r="D13">
        <v>1035.17</v>
      </c>
    </row>
    <row r="14" spans="1:4" x14ac:dyDescent="0.35">
      <c r="A14">
        <v>13</v>
      </c>
      <c r="B14" t="s">
        <v>125</v>
      </c>
      <c r="C14" t="s">
        <v>144</v>
      </c>
      <c r="D14">
        <v>956.94</v>
      </c>
    </row>
    <row r="15" spans="1:4" x14ac:dyDescent="0.35">
      <c r="A15">
        <v>14</v>
      </c>
      <c r="B15" t="s">
        <v>126</v>
      </c>
      <c r="C15" t="s">
        <v>144</v>
      </c>
      <c r="D15">
        <v>2724.01</v>
      </c>
    </row>
    <row r="16" spans="1:4" x14ac:dyDescent="0.35">
      <c r="A16">
        <v>15</v>
      </c>
      <c r="B16" t="s">
        <v>127</v>
      </c>
      <c r="C16" t="s">
        <v>143</v>
      </c>
      <c r="D16">
        <v>4387.9799999999996</v>
      </c>
    </row>
    <row r="17" spans="1:4" x14ac:dyDescent="0.35">
      <c r="A17">
        <v>16</v>
      </c>
      <c r="B17" t="s">
        <v>128</v>
      </c>
      <c r="C17" t="s">
        <v>143</v>
      </c>
      <c r="D17">
        <v>4401.4799999999996</v>
      </c>
    </row>
    <row r="18" spans="1:4" x14ac:dyDescent="0.35">
      <c r="A18">
        <v>17</v>
      </c>
      <c r="B18" t="s">
        <v>129</v>
      </c>
      <c r="C18" t="s">
        <v>144</v>
      </c>
      <c r="D18">
        <v>3449.47</v>
      </c>
    </row>
    <row r="19" spans="1:4" x14ac:dyDescent="0.35">
      <c r="A19">
        <v>18</v>
      </c>
      <c r="B19" t="s">
        <v>130</v>
      </c>
      <c r="C19" t="s">
        <v>145</v>
      </c>
      <c r="D19">
        <v>1712.28</v>
      </c>
    </row>
    <row r="20" spans="1:4" x14ac:dyDescent="0.35">
      <c r="A20">
        <v>19</v>
      </c>
      <c r="B20" t="s">
        <v>131</v>
      </c>
      <c r="C20" t="s">
        <v>145</v>
      </c>
      <c r="D20">
        <v>2504.6799999999998</v>
      </c>
    </row>
    <row r="21" spans="1:4" x14ac:dyDescent="0.35">
      <c r="A21">
        <v>20</v>
      </c>
      <c r="B21" t="s">
        <v>132</v>
      </c>
      <c r="C21" t="s">
        <v>143</v>
      </c>
      <c r="D21">
        <v>2598.66</v>
      </c>
    </row>
    <row r="22" spans="1:4" x14ac:dyDescent="0.35">
      <c r="A22">
        <v>21</v>
      </c>
      <c r="B22" t="s">
        <v>133</v>
      </c>
      <c r="C22" t="s">
        <v>143</v>
      </c>
      <c r="D22">
        <v>1233.81</v>
      </c>
    </row>
    <row r="23" spans="1:4" x14ac:dyDescent="0.35">
      <c r="A23">
        <v>22</v>
      </c>
      <c r="B23" t="s">
        <v>134</v>
      </c>
      <c r="C23" t="s">
        <v>145</v>
      </c>
      <c r="D23">
        <v>860.5</v>
      </c>
    </row>
    <row r="24" spans="1:4" x14ac:dyDescent="0.35">
      <c r="A24">
        <v>23</v>
      </c>
      <c r="B24" t="s">
        <v>135</v>
      </c>
      <c r="C24" t="s">
        <v>144</v>
      </c>
      <c r="D24">
        <v>3227.3</v>
      </c>
    </row>
    <row r="25" spans="1:4" x14ac:dyDescent="0.35">
      <c r="A25">
        <v>24</v>
      </c>
      <c r="B25" t="s">
        <v>136</v>
      </c>
      <c r="C25" t="s">
        <v>143</v>
      </c>
      <c r="D25">
        <v>4859.3599999999997</v>
      </c>
    </row>
    <row r="26" spans="1:4" x14ac:dyDescent="0.35">
      <c r="A26">
        <v>25</v>
      </c>
      <c r="B26" t="s">
        <v>137</v>
      </c>
      <c r="C26" t="s">
        <v>144</v>
      </c>
      <c r="D26">
        <v>1725.17</v>
      </c>
    </row>
    <row r="27" spans="1:4" x14ac:dyDescent="0.35">
      <c r="A27">
        <v>26</v>
      </c>
      <c r="B27" t="s">
        <v>138</v>
      </c>
      <c r="C27" t="s">
        <v>145</v>
      </c>
      <c r="D27">
        <v>690.12</v>
      </c>
    </row>
    <row r="28" spans="1:4" x14ac:dyDescent="0.35">
      <c r="A28">
        <v>27</v>
      </c>
      <c r="B28" t="s">
        <v>139</v>
      </c>
      <c r="C28" t="s">
        <v>144</v>
      </c>
      <c r="D28">
        <v>4848.51</v>
      </c>
    </row>
    <row r="29" spans="1:4" x14ac:dyDescent="0.35">
      <c r="A29">
        <v>28</v>
      </c>
      <c r="B29" t="s">
        <v>140</v>
      </c>
      <c r="C29" t="s">
        <v>145</v>
      </c>
      <c r="D29">
        <v>658.84</v>
      </c>
    </row>
    <row r="30" spans="1:4" x14ac:dyDescent="0.35">
      <c r="A30">
        <v>29</v>
      </c>
      <c r="B30" t="s">
        <v>141</v>
      </c>
      <c r="C30" t="s">
        <v>145</v>
      </c>
      <c r="D30">
        <v>4809.13</v>
      </c>
    </row>
    <row r="31" spans="1:4" x14ac:dyDescent="0.35">
      <c r="A31">
        <v>30</v>
      </c>
      <c r="B31" t="s">
        <v>142</v>
      </c>
      <c r="C31" t="s">
        <v>145</v>
      </c>
      <c r="D31">
        <v>4525.53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01"/>
  <sheetViews>
    <sheetView workbookViewId="0">
      <selection activeCell="C5" sqref="C5"/>
    </sheetView>
  </sheetViews>
  <sheetFormatPr defaultRowHeight="14.5" x14ac:dyDescent="0.35"/>
  <cols>
    <col min="1" max="1" width="10" customWidth="1"/>
    <col min="2" max="2" width="13.26953125" customWidth="1"/>
    <col min="3" max="3" width="12" customWidth="1"/>
    <col min="4" max="4" width="9.90625" customWidth="1"/>
    <col min="5" max="5" width="12.26953125" customWidth="1"/>
    <col min="7" max="7" width="12.26953125" customWidth="1"/>
  </cols>
  <sheetData>
    <row r="1" spans="1:7" x14ac:dyDescent="0.35">
      <c r="A1" s="1" t="s">
        <v>146</v>
      </c>
      <c r="B1" s="1" t="s">
        <v>0</v>
      </c>
      <c r="C1" s="1" t="s">
        <v>109</v>
      </c>
      <c r="D1" s="1" t="s">
        <v>147</v>
      </c>
      <c r="E1" s="1" t="s">
        <v>148</v>
      </c>
      <c r="F1" s="1" t="s">
        <v>112</v>
      </c>
      <c r="G1" s="1" t="s">
        <v>149</v>
      </c>
    </row>
    <row r="2" spans="1:7" x14ac:dyDescent="0.35">
      <c r="A2">
        <v>1</v>
      </c>
      <c r="B2">
        <v>49</v>
      </c>
      <c r="C2">
        <v>17</v>
      </c>
      <c r="D2">
        <v>2</v>
      </c>
      <c r="E2" s="6">
        <v>44876</v>
      </c>
      <c r="F2">
        <f>_xlfn.XLOOKUP(C2,products!$A$2:$A$31,products!$D$2:$D$31)</f>
        <v>3449.47</v>
      </c>
      <c r="G2">
        <f>D2*F2</f>
        <v>6898.94</v>
      </c>
    </row>
    <row r="3" spans="1:7" x14ac:dyDescent="0.35">
      <c r="A3">
        <v>2</v>
      </c>
      <c r="B3">
        <v>9</v>
      </c>
      <c r="C3">
        <v>16</v>
      </c>
      <c r="D3">
        <v>3</v>
      </c>
      <c r="E3" s="6">
        <v>44577</v>
      </c>
      <c r="F3">
        <f>_xlfn.XLOOKUP(C3,products!$A$2:$A$31,products!$D$2:$D$31)</f>
        <v>4401.4799999999996</v>
      </c>
      <c r="G3">
        <f t="shared" ref="G3:G66" si="0">D3*F3</f>
        <v>13204.439999999999</v>
      </c>
    </row>
    <row r="4" spans="1:7" x14ac:dyDescent="0.35">
      <c r="A4">
        <v>3</v>
      </c>
      <c r="B4">
        <v>14</v>
      </c>
      <c r="C4">
        <v>3</v>
      </c>
      <c r="D4">
        <v>5</v>
      </c>
      <c r="E4" s="6">
        <v>44955</v>
      </c>
      <c r="F4">
        <f>_xlfn.XLOOKUP(C4,products!$A$2:$A$31,products!$D$2:$D$31)</f>
        <v>3935.54</v>
      </c>
      <c r="G4">
        <f t="shared" si="0"/>
        <v>19677.7</v>
      </c>
    </row>
    <row r="5" spans="1:7" x14ac:dyDescent="0.35">
      <c r="A5">
        <v>4</v>
      </c>
      <c r="B5">
        <v>9</v>
      </c>
      <c r="C5">
        <v>1</v>
      </c>
      <c r="D5">
        <v>3</v>
      </c>
      <c r="E5" s="6">
        <v>45042</v>
      </c>
      <c r="F5">
        <f>_xlfn.XLOOKUP(C5,products!$A$2:$A$31,products!$D$2:$D$31)</f>
        <v>1737.03</v>
      </c>
      <c r="G5">
        <f t="shared" si="0"/>
        <v>5211.09</v>
      </c>
    </row>
    <row r="6" spans="1:7" x14ac:dyDescent="0.35">
      <c r="A6">
        <v>5</v>
      </c>
      <c r="B6">
        <v>14</v>
      </c>
      <c r="C6">
        <v>4</v>
      </c>
      <c r="D6">
        <v>3</v>
      </c>
      <c r="E6" s="6">
        <v>44790</v>
      </c>
      <c r="F6">
        <f>_xlfn.XLOOKUP(C6,products!$A$2:$A$31,products!$D$2:$D$31)</f>
        <v>2242.37</v>
      </c>
      <c r="G6">
        <f t="shared" si="0"/>
        <v>6727.11</v>
      </c>
    </row>
    <row r="7" spans="1:7" x14ac:dyDescent="0.35">
      <c r="A7">
        <v>6</v>
      </c>
      <c r="B7">
        <v>7</v>
      </c>
      <c r="C7">
        <v>18</v>
      </c>
      <c r="D7">
        <v>1</v>
      </c>
      <c r="E7" s="6">
        <v>45084</v>
      </c>
      <c r="F7">
        <f>_xlfn.XLOOKUP(C7,products!$A$2:$A$31,products!$D$2:$D$31)</f>
        <v>1712.28</v>
      </c>
      <c r="G7">
        <f t="shared" si="0"/>
        <v>1712.28</v>
      </c>
    </row>
    <row r="8" spans="1:7" x14ac:dyDescent="0.35">
      <c r="A8">
        <v>7</v>
      </c>
      <c r="B8">
        <v>13</v>
      </c>
      <c r="C8">
        <v>12</v>
      </c>
      <c r="D8">
        <v>4</v>
      </c>
      <c r="E8" s="6">
        <v>45022</v>
      </c>
      <c r="F8">
        <f>_xlfn.XLOOKUP(C8,products!$A$2:$A$31,products!$D$2:$D$31)</f>
        <v>1035.17</v>
      </c>
      <c r="G8">
        <f t="shared" si="0"/>
        <v>4140.68</v>
      </c>
    </row>
    <row r="9" spans="1:7" x14ac:dyDescent="0.35">
      <c r="A9">
        <v>8</v>
      </c>
      <c r="B9">
        <v>45</v>
      </c>
      <c r="C9">
        <v>23</v>
      </c>
      <c r="D9">
        <v>1</v>
      </c>
      <c r="E9" s="6">
        <v>45180</v>
      </c>
      <c r="F9">
        <f>_xlfn.XLOOKUP(C9,products!$A$2:$A$31,products!$D$2:$D$31)</f>
        <v>3227.3</v>
      </c>
      <c r="G9">
        <f t="shared" si="0"/>
        <v>3227.3</v>
      </c>
    </row>
    <row r="10" spans="1:7" x14ac:dyDescent="0.35">
      <c r="A10">
        <v>9</v>
      </c>
      <c r="B10">
        <v>30</v>
      </c>
      <c r="C10">
        <v>18</v>
      </c>
      <c r="D10">
        <v>3</v>
      </c>
      <c r="E10" s="6">
        <v>44991</v>
      </c>
      <c r="F10">
        <f>_xlfn.XLOOKUP(C10,products!$A$2:$A$31,products!$D$2:$D$31)</f>
        <v>1712.28</v>
      </c>
      <c r="G10">
        <f t="shared" ref="G10:G19" si="1">D10*F10</f>
        <v>5136.84</v>
      </c>
    </row>
    <row r="11" spans="1:7" x14ac:dyDescent="0.35">
      <c r="A11">
        <v>10</v>
      </c>
      <c r="B11">
        <v>5</v>
      </c>
      <c r="C11">
        <v>7</v>
      </c>
      <c r="D11">
        <v>1</v>
      </c>
      <c r="E11" s="6">
        <v>44728</v>
      </c>
      <c r="F11">
        <f>_xlfn.XLOOKUP(C11,products!$A$2:$A$31,products!$D$2:$D$31)</f>
        <v>817.9</v>
      </c>
      <c r="G11">
        <f t="shared" si="1"/>
        <v>817.9</v>
      </c>
    </row>
    <row r="12" spans="1:7" x14ac:dyDescent="0.35">
      <c r="A12">
        <v>11</v>
      </c>
      <c r="B12">
        <v>13</v>
      </c>
      <c r="C12">
        <v>17</v>
      </c>
      <c r="D12">
        <v>1</v>
      </c>
      <c r="E12" s="6">
        <v>44682</v>
      </c>
      <c r="F12">
        <f>_xlfn.XLOOKUP(C12,products!$A$2:$A$31,products!$D$2:$D$31)</f>
        <v>3449.47</v>
      </c>
      <c r="G12">
        <f t="shared" si="1"/>
        <v>3449.47</v>
      </c>
    </row>
    <row r="13" spans="1:7" x14ac:dyDescent="0.35">
      <c r="A13">
        <v>12</v>
      </c>
      <c r="B13">
        <v>46</v>
      </c>
      <c r="C13">
        <v>19</v>
      </c>
      <c r="D13">
        <v>4</v>
      </c>
      <c r="E13" s="6">
        <v>44979</v>
      </c>
      <c r="F13">
        <f>_xlfn.XLOOKUP(C13,products!$A$2:$A$31,products!$D$2:$D$31)</f>
        <v>2504.6799999999998</v>
      </c>
      <c r="G13">
        <f t="shared" si="1"/>
        <v>10018.719999999999</v>
      </c>
    </row>
    <row r="14" spans="1:7" x14ac:dyDescent="0.35">
      <c r="A14">
        <v>13</v>
      </c>
      <c r="B14">
        <v>8</v>
      </c>
      <c r="C14">
        <v>15</v>
      </c>
      <c r="D14">
        <v>3</v>
      </c>
      <c r="E14" s="6">
        <v>45089</v>
      </c>
      <c r="F14">
        <f>_xlfn.XLOOKUP(C14,products!$A$2:$A$31,products!$D$2:$D$31)</f>
        <v>4387.9799999999996</v>
      </c>
      <c r="G14">
        <f t="shared" si="1"/>
        <v>13163.939999999999</v>
      </c>
    </row>
    <row r="15" spans="1:7" x14ac:dyDescent="0.35">
      <c r="A15">
        <v>14</v>
      </c>
      <c r="B15">
        <v>19</v>
      </c>
      <c r="C15">
        <v>20</v>
      </c>
      <c r="D15">
        <v>3</v>
      </c>
      <c r="E15" s="6">
        <v>45220</v>
      </c>
      <c r="F15">
        <f>_xlfn.XLOOKUP(C15,products!$A$2:$A$31,products!$D$2:$D$31)</f>
        <v>2598.66</v>
      </c>
      <c r="G15">
        <f t="shared" si="1"/>
        <v>7795.98</v>
      </c>
    </row>
    <row r="16" spans="1:7" x14ac:dyDescent="0.35">
      <c r="A16">
        <v>15</v>
      </c>
      <c r="B16">
        <v>46</v>
      </c>
      <c r="C16">
        <v>8</v>
      </c>
      <c r="D16">
        <v>2</v>
      </c>
      <c r="E16" s="6">
        <v>44722</v>
      </c>
      <c r="F16">
        <f>_xlfn.XLOOKUP(C16,products!$A$2:$A$31,products!$D$2:$D$31)</f>
        <v>4397.7700000000004</v>
      </c>
      <c r="G16">
        <f t="shared" si="1"/>
        <v>8795.5400000000009</v>
      </c>
    </row>
    <row r="17" spans="1:7" x14ac:dyDescent="0.35">
      <c r="A17">
        <v>16</v>
      </c>
      <c r="B17">
        <v>6</v>
      </c>
      <c r="C17">
        <v>22</v>
      </c>
      <c r="D17">
        <v>5</v>
      </c>
      <c r="E17" s="6">
        <v>45128</v>
      </c>
      <c r="F17">
        <f>_xlfn.XLOOKUP(C17,products!$A$2:$A$31,products!$D$2:$D$31)</f>
        <v>860.5</v>
      </c>
      <c r="G17">
        <f t="shared" si="1"/>
        <v>4302.5</v>
      </c>
    </row>
    <row r="18" spans="1:7" x14ac:dyDescent="0.35">
      <c r="A18">
        <v>17</v>
      </c>
      <c r="B18">
        <v>42</v>
      </c>
      <c r="C18">
        <v>12</v>
      </c>
      <c r="D18">
        <v>1</v>
      </c>
      <c r="E18" s="6">
        <v>44580</v>
      </c>
      <c r="F18">
        <f>_xlfn.XLOOKUP(C18,products!$A$2:$A$31,products!$D$2:$D$31)</f>
        <v>1035.17</v>
      </c>
      <c r="G18">
        <f t="shared" si="1"/>
        <v>1035.17</v>
      </c>
    </row>
    <row r="19" spans="1:7" x14ac:dyDescent="0.35">
      <c r="A19">
        <v>18</v>
      </c>
      <c r="B19">
        <v>32</v>
      </c>
      <c r="C19">
        <v>7</v>
      </c>
      <c r="D19">
        <v>2</v>
      </c>
      <c r="E19" s="6">
        <v>44743</v>
      </c>
      <c r="F19">
        <f>_xlfn.XLOOKUP(C19,products!$A$2:$A$31,products!$D$2:$D$31)</f>
        <v>817.9</v>
      </c>
      <c r="G19">
        <f t="shared" si="1"/>
        <v>1635.8</v>
      </c>
    </row>
    <row r="20" spans="1:7" x14ac:dyDescent="0.35">
      <c r="A20">
        <v>19</v>
      </c>
      <c r="B20">
        <v>40</v>
      </c>
      <c r="C20">
        <v>15</v>
      </c>
      <c r="D20">
        <v>5</v>
      </c>
      <c r="E20" s="6">
        <v>44590</v>
      </c>
      <c r="F20">
        <f>_xlfn.XLOOKUP(C20,products!$A$2:$A$31,products!$D$2:$D$31)</f>
        <v>4387.9799999999996</v>
      </c>
      <c r="G20">
        <f t="shared" si="0"/>
        <v>21939.899999999998</v>
      </c>
    </row>
    <row r="21" spans="1:7" x14ac:dyDescent="0.35">
      <c r="A21">
        <v>20</v>
      </c>
      <c r="B21">
        <v>25</v>
      </c>
      <c r="C21">
        <v>2</v>
      </c>
      <c r="D21">
        <v>3</v>
      </c>
      <c r="E21" s="6">
        <v>45172</v>
      </c>
      <c r="F21">
        <f>_xlfn.XLOOKUP(C21,products!$A$2:$A$31,products!$D$2:$D$31)</f>
        <v>4224.8500000000004</v>
      </c>
      <c r="G21">
        <f>D21*F21</f>
        <v>12674.550000000001</v>
      </c>
    </row>
    <row r="22" spans="1:7" x14ac:dyDescent="0.35">
      <c r="A22">
        <v>21</v>
      </c>
      <c r="B22">
        <v>33</v>
      </c>
      <c r="C22">
        <v>6</v>
      </c>
      <c r="D22">
        <v>5</v>
      </c>
      <c r="E22" s="6">
        <v>45079</v>
      </c>
      <c r="F22">
        <f>_xlfn.XLOOKUP(C22,products!$A$2:$A$31,products!$D$2:$D$31)</f>
        <v>1477.26</v>
      </c>
      <c r="G22">
        <f t="shared" si="0"/>
        <v>7386.3</v>
      </c>
    </row>
    <row r="23" spans="1:7" x14ac:dyDescent="0.35">
      <c r="A23">
        <v>22</v>
      </c>
      <c r="B23">
        <v>13</v>
      </c>
      <c r="C23">
        <v>26</v>
      </c>
      <c r="D23">
        <v>1</v>
      </c>
      <c r="E23" s="6">
        <v>44568</v>
      </c>
      <c r="F23">
        <f>_xlfn.XLOOKUP(C23,products!$A$2:$A$31,products!$D$2:$D$31)</f>
        <v>690.12</v>
      </c>
      <c r="G23">
        <f t="shared" si="0"/>
        <v>690.12</v>
      </c>
    </row>
    <row r="24" spans="1:7" x14ac:dyDescent="0.35">
      <c r="A24">
        <v>23</v>
      </c>
      <c r="B24">
        <v>3</v>
      </c>
      <c r="C24">
        <v>28</v>
      </c>
      <c r="D24">
        <v>5</v>
      </c>
      <c r="E24" s="6">
        <v>45237</v>
      </c>
      <c r="F24">
        <f>_xlfn.XLOOKUP(C24,products!$A$2:$A$31,products!$D$2:$D$31)</f>
        <v>658.84</v>
      </c>
      <c r="G24">
        <f t="shared" si="0"/>
        <v>3294.2000000000003</v>
      </c>
    </row>
    <row r="25" spans="1:7" x14ac:dyDescent="0.35">
      <c r="A25">
        <v>24</v>
      </c>
      <c r="B25">
        <v>18</v>
      </c>
      <c r="C25">
        <v>26</v>
      </c>
      <c r="D25">
        <v>1</v>
      </c>
      <c r="E25" s="6">
        <v>45187</v>
      </c>
      <c r="F25">
        <f>_xlfn.XLOOKUP(C25,products!$A$2:$A$31,products!$D$2:$D$31)</f>
        <v>690.12</v>
      </c>
      <c r="G25">
        <f t="shared" si="0"/>
        <v>690.12</v>
      </c>
    </row>
    <row r="26" spans="1:7" x14ac:dyDescent="0.35">
      <c r="A26">
        <v>25</v>
      </c>
      <c r="B26">
        <v>14</v>
      </c>
      <c r="C26">
        <v>18</v>
      </c>
      <c r="D26">
        <v>1</v>
      </c>
      <c r="E26" s="6">
        <v>45206</v>
      </c>
      <c r="F26">
        <f>_xlfn.XLOOKUP(C26,products!$A$2:$A$31,products!$D$2:$D$31)</f>
        <v>1712.28</v>
      </c>
      <c r="G26">
        <f t="shared" si="0"/>
        <v>1712.28</v>
      </c>
    </row>
    <row r="27" spans="1:7" x14ac:dyDescent="0.35">
      <c r="A27">
        <v>26</v>
      </c>
      <c r="B27">
        <v>20</v>
      </c>
      <c r="C27">
        <v>10</v>
      </c>
      <c r="D27">
        <v>5</v>
      </c>
      <c r="E27" s="6">
        <v>45064</v>
      </c>
      <c r="F27">
        <f>_xlfn.XLOOKUP(C27,products!$A$2:$A$31,products!$D$2:$D$31)</f>
        <v>4647.2</v>
      </c>
      <c r="G27">
        <f t="shared" si="0"/>
        <v>23236</v>
      </c>
    </row>
    <row r="28" spans="1:7" x14ac:dyDescent="0.35">
      <c r="A28">
        <v>27</v>
      </c>
      <c r="B28">
        <v>23</v>
      </c>
      <c r="C28">
        <v>22</v>
      </c>
      <c r="D28">
        <v>1</v>
      </c>
      <c r="E28" s="6">
        <v>45057</v>
      </c>
      <c r="F28">
        <f>_xlfn.XLOOKUP(C28,products!$A$2:$A$31,products!$D$2:$D$31)</f>
        <v>860.5</v>
      </c>
      <c r="G28">
        <f t="shared" si="0"/>
        <v>860.5</v>
      </c>
    </row>
    <row r="29" spans="1:7" x14ac:dyDescent="0.35">
      <c r="A29">
        <v>28</v>
      </c>
      <c r="B29">
        <v>46</v>
      </c>
      <c r="C29">
        <v>2</v>
      </c>
      <c r="D29">
        <v>1</v>
      </c>
      <c r="E29" s="6">
        <v>45021</v>
      </c>
      <c r="F29">
        <f>_xlfn.XLOOKUP(C29,products!$A$2:$A$31,products!$D$2:$D$31)</f>
        <v>4224.8500000000004</v>
      </c>
      <c r="G29">
        <f t="shared" si="0"/>
        <v>4224.8500000000004</v>
      </c>
    </row>
    <row r="30" spans="1:7" x14ac:dyDescent="0.35">
      <c r="A30">
        <v>29</v>
      </c>
      <c r="B30">
        <v>6</v>
      </c>
      <c r="C30">
        <v>27</v>
      </c>
      <c r="D30">
        <v>1</v>
      </c>
      <c r="E30" s="6">
        <v>45212</v>
      </c>
      <c r="F30">
        <f>_xlfn.XLOOKUP(C30,products!$A$2:$A$31,products!$D$2:$D$31)</f>
        <v>4848.51</v>
      </c>
      <c r="G30">
        <f t="shared" si="0"/>
        <v>4848.51</v>
      </c>
    </row>
    <row r="31" spans="1:7" x14ac:dyDescent="0.35">
      <c r="A31">
        <v>30</v>
      </c>
      <c r="B31">
        <v>35</v>
      </c>
      <c r="C31">
        <v>11</v>
      </c>
      <c r="D31">
        <v>4</v>
      </c>
      <c r="E31" s="6">
        <v>45247</v>
      </c>
      <c r="F31">
        <f>_xlfn.XLOOKUP(C31,products!$A$2:$A$31,products!$D$2:$D$31)</f>
        <v>890.75</v>
      </c>
      <c r="G31">
        <f>D31*F31</f>
        <v>3563</v>
      </c>
    </row>
    <row r="32" spans="1:7" x14ac:dyDescent="0.35">
      <c r="A32">
        <v>31</v>
      </c>
      <c r="B32">
        <v>15</v>
      </c>
      <c r="C32">
        <v>16</v>
      </c>
      <c r="D32">
        <v>4</v>
      </c>
      <c r="E32" s="6">
        <v>45144</v>
      </c>
      <c r="F32">
        <f>_xlfn.XLOOKUP(C32,products!$A$2:$A$31,products!$D$2:$D$31)</f>
        <v>4401.4799999999996</v>
      </c>
      <c r="G32">
        <f t="shared" si="0"/>
        <v>17605.919999999998</v>
      </c>
    </row>
    <row r="33" spans="1:7" x14ac:dyDescent="0.35">
      <c r="A33">
        <v>32</v>
      </c>
      <c r="B33">
        <v>8</v>
      </c>
      <c r="C33">
        <v>22</v>
      </c>
      <c r="D33">
        <v>5</v>
      </c>
      <c r="E33" s="6">
        <v>44639</v>
      </c>
      <c r="F33">
        <f>_xlfn.XLOOKUP(C33,products!$A$2:$A$31,products!$D$2:$D$31)</f>
        <v>860.5</v>
      </c>
      <c r="G33">
        <f t="shared" si="0"/>
        <v>4302.5</v>
      </c>
    </row>
    <row r="34" spans="1:7" x14ac:dyDescent="0.35">
      <c r="A34">
        <v>33</v>
      </c>
      <c r="B34">
        <v>40</v>
      </c>
      <c r="C34">
        <v>18</v>
      </c>
      <c r="D34">
        <v>2</v>
      </c>
      <c r="E34" s="6">
        <v>44925</v>
      </c>
      <c r="F34">
        <f>_xlfn.XLOOKUP(C34,products!$A$2:$A$31,products!$D$2:$D$31)</f>
        <v>1712.28</v>
      </c>
      <c r="G34">
        <f t="shared" si="0"/>
        <v>3424.56</v>
      </c>
    </row>
    <row r="35" spans="1:7" x14ac:dyDescent="0.35">
      <c r="A35">
        <v>34</v>
      </c>
      <c r="B35">
        <v>34</v>
      </c>
      <c r="C35">
        <v>13</v>
      </c>
      <c r="D35">
        <v>1</v>
      </c>
      <c r="E35" s="6">
        <v>45121</v>
      </c>
      <c r="F35">
        <f>_xlfn.XLOOKUP(C35,products!$A$2:$A$31,products!$D$2:$D$31)</f>
        <v>956.94</v>
      </c>
      <c r="G35">
        <f t="shared" si="0"/>
        <v>956.94</v>
      </c>
    </row>
    <row r="36" spans="1:7" x14ac:dyDescent="0.35">
      <c r="A36">
        <v>35</v>
      </c>
      <c r="B36">
        <v>10</v>
      </c>
      <c r="C36">
        <v>9</v>
      </c>
      <c r="D36">
        <v>5</v>
      </c>
      <c r="E36" s="6">
        <v>44679</v>
      </c>
      <c r="F36">
        <f>_xlfn.XLOOKUP(C36,products!$A$2:$A$31,products!$D$2:$D$31)</f>
        <v>281.23</v>
      </c>
      <c r="G36">
        <f t="shared" si="0"/>
        <v>1406.15</v>
      </c>
    </row>
    <row r="37" spans="1:7" x14ac:dyDescent="0.35">
      <c r="A37">
        <v>36</v>
      </c>
      <c r="B37">
        <v>35</v>
      </c>
      <c r="C37">
        <v>25</v>
      </c>
      <c r="D37">
        <v>2</v>
      </c>
      <c r="E37" s="6">
        <v>45214</v>
      </c>
      <c r="F37">
        <f>_xlfn.XLOOKUP(C37,products!$A$2:$A$31,products!$D$2:$D$31)</f>
        <v>1725.17</v>
      </c>
      <c r="G37">
        <f t="shared" si="0"/>
        <v>3450.34</v>
      </c>
    </row>
    <row r="38" spans="1:7" x14ac:dyDescent="0.35">
      <c r="A38">
        <v>37</v>
      </c>
      <c r="B38">
        <v>45</v>
      </c>
      <c r="C38">
        <v>9</v>
      </c>
      <c r="D38">
        <v>1</v>
      </c>
      <c r="E38" s="6">
        <v>45190</v>
      </c>
      <c r="F38">
        <f>_xlfn.XLOOKUP(C38,products!$A$2:$A$31,products!$D$2:$D$31)</f>
        <v>281.23</v>
      </c>
      <c r="G38">
        <f t="shared" si="0"/>
        <v>281.23</v>
      </c>
    </row>
    <row r="39" spans="1:7" x14ac:dyDescent="0.35">
      <c r="A39">
        <v>38</v>
      </c>
      <c r="B39">
        <v>38</v>
      </c>
      <c r="C39">
        <v>1</v>
      </c>
      <c r="D39">
        <v>3</v>
      </c>
      <c r="E39" s="6">
        <v>44991</v>
      </c>
      <c r="F39">
        <f>_xlfn.XLOOKUP(C39,products!$A$2:$A$31,products!$D$2:$D$31)</f>
        <v>1737.03</v>
      </c>
      <c r="G39">
        <f t="shared" si="0"/>
        <v>5211.09</v>
      </c>
    </row>
    <row r="40" spans="1:7" x14ac:dyDescent="0.35">
      <c r="A40">
        <v>39</v>
      </c>
      <c r="B40">
        <v>44</v>
      </c>
      <c r="C40">
        <v>12</v>
      </c>
      <c r="D40">
        <v>4</v>
      </c>
      <c r="E40" s="6">
        <v>44619</v>
      </c>
      <c r="F40">
        <f>_xlfn.XLOOKUP(C40,products!$A$2:$A$31,products!$D$2:$D$31)</f>
        <v>1035.17</v>
      </c>
      <c r="G40">
        <f t="shared" si="0"/>
        <v>4140.68</v>
      </c>
    </row>
    <row r="41" spans="1:7" x14ac:dyDescent="0.35">
      <c r="A41">
        <v>40</v>
      </c>
      <c r="B41">
        <v>46</v>
      </c>
      <c r="C41">
        <v>7</v>
      </c>
      <c r="D41">
        <v>4</v>
      </c>
      <c r="E41" s="6">
        <v>44903</v>
      </c>
      <c r="F41">
        <f>_xlfn.XLOOKUP(C41,products!$A$2:$A$31,products!$D$2:$D$31)</f>
        <v>817.9</v>
      </c>
      <c r="G41">
        <f>D41*F41</f>
        <v>3271.6</v>
      </c>
    </row>
    <row r="42" spans="1:7" x14ac:dyDescent="0.35">
      <c r="A42">
        <v>41</v>
      </c>
      <c r="B42">
        <v>10</v>
      </c>
      <c r="C42">
        <v>13</v>
      </c>
      <c r="D42">
        <v>5</v>
      </c>
      <c r="E42" s="6">
        <v>44964</v>
      </c>
      <c r="F42">
        <f>_xlfn.XLOOKUP(C42,products!$A$2:$A$31,products!$D$2:$D$31)</f>
        <v>956.94</v>
      </c>
      <c r="G42">
        <f t="shared" si="0"/>
        <v>4784.7000000000007</v>
      </c>
    </row>
    <row r="43" spans="1:7" x14ac:dyDescent="0.35">
      <c r="A43">
        <v>42</v>
      </c>
      <c r="B43">
        <v>3</v>
      </c>
      <c r="C43">
        <v>5</v>
      </c>
      <c r="D43">
        <v>1</v>
      </c>
      <c r="E43" s="6">
        <v>44857</v>
      </c>
      <c r="F43">
        <f>_xlfn.XLOOKUP(C43,products!$A$2:$A$31,products!$D$2:$D$31)</f>
        <v>311.45999999999998</v>
      </c>
      <c r="G43">
        <f t="shared" si="0"/>
        <v>311.45999999999998</v>
      </c>
    </row>
    <row r="44" spans="1:7" x14ac:dyDescent="0.35">
      <c r="A44">
        <v>43</v>
      </c>
      <c r="B44">
        <v>34</v>
      </c>
      <c r="C44">
        <v>7</v>
      </c>
      <c r="D44">
        <v>5</v>
      </c>
      <c r="E44" s="6">
        <v>44696</v>
      </c>
      <c r="F44">
        <f>_xlfn.XLOOKUP(C44,products!$A$2:$A$31,products!$D$2:$D$31)</f>
        <v>817.9</v>
      </c>
      <c r="G44">
        <f t="shared" si="0"/>
        <v>4089.5</v>
      </c>
    </row>
    <row r="45" spans="1:7" x14ac:dyDescent="0.35">
      <c r="A45">
        <v>44</v>
      </c>
      <c r="B45">
        <v>28</v>
      </c>
      <c r="C45">
        <v>10</v>
      </c>
      <c r="D45">
        <v>1</v>
      </c>
      <c r="E45" s="6">
        <v>44706</v>
      </c>
      <c r="F45">
        <f>_xlfn.XLOOKUP(C45,products!$A$2:$A$31,products!$D$2:$D$31)</f>
        <v>4647.2</v>
      </c>
      <c r="G45">
        <f t="shared" si="0"/>
        <v>4647.2</v>
      </c>
    </row>
    <row r="46" spans="1:7" x14ac:dyDescent="0.35">
      <c r="A46">
        <v>45</v>
      </c>
      <c r="B46">
        <v>39</v>
      </c>
      <c r="C46">
        <v>2</v>
      </c>
      <c r="D46">
        <v>2</v>
      </c>
      <c r="E46" s="6">
        <v>45172</v>
      </c>
      <c r="F46">
        <f>_xlfn.XLOOKUP(C46,products!$A$2:$A$31,products!$D$2:$D$31)</f>
        <v>4224.8500000000004</v>
      </c>
      <c r="G46">
        <f t="shared" si="0"/>
        <v>8449.7000000000007</v>
      </c>
    </row>
    <row r="47" spans="1:7" x14ac:dyDescent="0.35">
      <c r="A47">
        <v>46</v>
      </c>
      <c r="B47">
        <v>1</v>
      </c>
      <c r="C47">
        <v>23</v>
      </c>
      <c r="D47">
        <v>4</v>
      </c>
      <c r="E47" s="6">
        <v>44712</v>
      </c>
      <c r="F47">
        <f>_xlfn.XLOOKUP(C47,products!$A$2:$A$31,products!$D$2:$D$31)</f>
        <v>3227.3</v>
      </c>
      <c r="G47">
        <f t="shared" si="0"/>
        <v>12909.2</v>
      </c>
    </row>
    <row r="48" spans="1:7" x14ac:dyDescent="0.35">
      <c r="A48">
        <v>47</v>
      </c>
      <c r="B48">
        <v>31</v>
      </c>
      <c r="C48">
        <v>27</v>
      </c>
      <c r="D48">
        <v>4</v>
      </c>
      <c r="E48" s="6">
        <v>44692</v>
      </c>
      <c r="F48">
        <f>_xlfn.XLOOKUP(C48,products!$A$2:$A$31,products!$D$2:$D$31)</f>
        <v>4848.51</v>
      </c>
      <c r="G48">
        <f t="shared" si="0"/>
        <v>19394.04</v>
      </c>
    </row>
    <row r="49" spans="1:7" x14ac:dyDescent="0.35">
      <c r="A49">
        <v>48</v>
      </c>
      <c r="B49">
        <v>29</v>
      </c>
      <c r="C49">
        <v>6</v>
      </c>
      <c r="D49">
        <v>1</v>
      </c>
      <c r="E49" s="6">
        <v>44832</v>
      </c>
      <c r="F49">
        <f>_xlfn.XLOOKUP(C49,products!$A$2:$A$31,products!$D$2:$D$31)</f>
        <v>1477.26</v>
      </c>
      <c r="G49">
        <f t="shared" si="0"/>
        <v>1477.26</v>
      </c>
    </row>
    <row r="50" spans="1:7" x14ac:dyDescent="0.35">
      <c r="A50">
        <v>49</v>
      </c>
      <c r="B50">
        <v>37</v>
      </c>
      <c r="C50">
        <v>9</v>
      </c>
      <c r="D50">
        <v>1</v>
      </c>
      <c r="E50" s="6">
        <v>44899</v>
      </c>
      <c r="F50">
        <f>_xlfn.XLOOKUP(C50,products!$A$2:$A$31,products!$D$2:$D$31)</f>
        <v>281.23</v>
      </c>
      <c r="G50">
        <f t="shared" si="0"/>
        <v>281.23</v>
      </c>
    </row>
    <row r="51" spans="1:7" x14ac:dyDescent="0.35">
      <c r="A51">
        <v>50</v>
      </c>
      <c r="B51">
        <v>32</v>
      </c>
      <c r="C51">
        <v>6</v>
      </c>
      <c r="D51">
        <v>4</v>
      </c>
      <c r="E51" s="6">
        <v>44802</v>
      </c>
      <c r="F51">
        <f>_xlfn.XLOOKUP(C51,products!$A$2:$A$31,products!$D$2:$D$31)</f>
        <v>1477.26</v>
      </c>
      <c r="G51">
        <f>D51*F51</f>
        <v>5909.04</v>
      </c>
    </row>
    <row r="52" spans="1:7" x14ac:dyDescent="0.35">
      <c r="A52">
        <v>51</v>
      </c>
      <c r="B52">
        <v>31</v>
      </c>
      <c r="C52">
        <v>2</v>
      </c>
      <c r="D52">
        <v>4</v>
      </c>
      <c r="E52" s="6">
        <v>44670</v>
      </c>
      <c r="F52">
        <f>_xlfn.XLOOKUP(C52,products!$A$2:$A$31,products!$D$2:$D$31)</f>
        <v>4224.8500000000004</v>
      </c>
      <c r="G52">
        <f t="shared" si="0"/>
        <v>16899.400000000001</v>
      </c>
    </row>
    <row r="53" spans="1:7" x14ac:dyDescent="0.35">
      <c r="A53">
        <v>52</v>
      </c>
      <c r="B53">
        <v>41</v>
      </c>
      <c r="C53">
        <v>21</v>
      </c>
      <c r="D53">
        <v>2</v>
      </c>
      <c r="E53" s="6">
        <v>45237</v>
      </c>
      <c r="F53">
        <f>_xlfn.XLOOKUP(C53,products!$A$2:$A$31,products!$D$2:$D$31)</f>
        <v>1233.81</v>
      </c>
      <c r="G53">
        <f t="shared" si="0"/>
        <v>2467.62</v>
      </c>
    </row>
    <row r="54" spans="1:7" x14ac:dyDescent="0.35">
      <c r="A54">
        <v>53</v>
      </c>
      <c r="B54">
        <v>35</v>
      </c>
      <c r="C54">
        <v>22</v>
      </c>
      <c r="D54">
        <v>5</v>
      </c>
      <c r="E54" s="6">
        <v>44582</v>
      </c>
      <c r="F54">
        <f>_xlfn.XLOOKUP(C54,products!$A$2:$A$31,products!$D$2:$D$31)</f>
        <v>860.5</v>
      </c>
      <c r="G54">
        <f t="shared" si="0"/>
        <v>4302.5</v>
      </c>
    </row>
    <row r="55" spans="1:7" x14ac:dyDescent="0.35">
      <c r="A55">
        <v>54</v>
      </c>
      <c r="B55">
        <v>48</v>
      </c>
      <c r="C55">
        <v>7</v>
      </c>
      <c r="D55">
        <v>2</v>
      </c>
      <c r="E55" s="6">
        <v>44950</v>
      </c>
      <c r="F55">
        <f>_xlfn.XLOOKUP(C55,products!$A$2:$A$31,products!$D$2:$D$31)</f>
        <v>817.9</v>
      </c>
      <c r="G55">
        <f t="shared" si="0"/>
        <v>1635.8</v>
      </c>
    </row>
    <row r="56" spans="1:7" x14ac:dyDescent="0.35">
      <c r="A56">
        <v>55</v>
      </c>
      <c r="B56">
        <v>7</v>
      </c>
      <c r="C56">
        <v>10</v>
      </c>
      <c r="D56">
        <v>1</v>
      </c>
      <c r="E56" s="6">
        <v>44992</v>
      </c>
      <c r="F56">
        <f>_xlfn.XLOOKUP(C56,products!$A$2:$A$31,products!$D$2:$D$31)</f>
        <v>4647.2</v>
      </c>
      <c r="G56">
        <f t="shared" si="0"/>
        <v>4647.2</v>
      </c>
    </row>
    <row r="57" spans="1:7" x14ac:dyDescent="0.35">
      <c r="A57">
        <v>56</v>
      </c>
      <c r="B57">
        <v>23</v>
      </c>
      <c r="C57">
        <v>3</v>
      </c>
      <c r="D57">
        <v>4</v>
      </c>
      <c r="E57" s="6">
        <v>45037</v>
      </c>
      <c r="F57">
        <f>_xlfn.XLOOKUP(C57,products!$A$2:$A$31,products!$D$2:$D$31)</f>
        <v>3935.54</v>
      </c>
      <c r="G57">
        <f t="shared" si="0"/>
        <v>15742.16</v>
      </c>
    </row>
    <row r="58" spans="1:7" x14ac:dyDescent="0.35">
      <c r="A58">
        <v>57</v>
      </c>
      <c r="B58">
        <v>30</v>
      </c>
      <c r="C58">
        <v>20</v>
      </c>
      <c r="D58">
        <v>3</v>
      </c>
      <c r="E58" s="6">
        <v>44712</v>
      </c>
      <c r="F58">
        <f>_xlfn.XLOOKUP(C58,products!$A$2:$A$31,products!$D$2:$D$31)</f>
        <v>2598.66</v>
      </c>
      <c r="G58">
        <f t="shared" si="0"/>
        <v>7795.98</v>
      </c>
    </row>
    <row r="59" spans="1:7" x14ac:dyDescent="0.35">
      <c r="A59">
        <v>58</v>
      </c>
      <c r="B59">
        <v>40</v>
      </c>
      <c r="C59">
        <v>24</v>
      </c>
      <c r="D59">
        <v>1</v>
      </c>
      <c r="E59" s="6">
        <v>45120</v>
      </c>
      <c r="F59">
        <f>_xlfn.XLOOKUP(C59,products!$A$2:$A$31,products!$D$2:$D$31)</f>
        <v>4859.3599999999997</v>
      </c>
      <c r="G59">
        <f t="shared" si="0"/>
        <v>4859.3599999999997</v>
      </c>
    </row>
    <row r="60" spans="1:7" x14ac:dyDescent="0.35">
      <c r="A60">
        <v>59</v>
      </c>
      <c r="B60">
        <v>48</v>
      </c>
      <c r="C60">
        <v>17</v>
      </c>
      <c r="D60">
        <v>3</v>
      </c>
      <c r="E60" s="6">
        <v>44715</v>
      </c>
      <c r="F60">
        <f>_xlfn.XLOOKUP(C60,products!$A$2:$A$31,products!$D$2:$D$31)</f>
        <v>3449.47</v>
      </c>
      <c r="G60">
        <f t="shared" si="0"/>
        <v>10348.41</v>
      </c>
    </row>
    <row r="61" spans="1:7" x14ac:dyDescent="0.35">
      <c r="A61">
        <v>60</v>
      </c>
      <c r="B61">
        <v>22</v>
      </c>
      <c r="C61">
        <v>19</v>
      </c>
      <c r="D61">
        <v>3</v>
      </c>
      <c r="E61" s="6">
        <v>44675</v>
      </c>
      <c r="F61">
        <f>_xlfn.XLOOKUP(C61,products!$A$2:$A$31,products!$D$2:$D$31)</f>
        <v>2504.6799999999998</v>
      </c>
      <c r="G61">
        <f>D61*F61</f>
        <v>7514.0399999999991</v>
      </c>
    </row>
    <row r="62" spans="1:7" x14ac:dyDescent="0.35">
      <c r="A62">
        <v>61</v>
      </c>
      <c r="B62">
        <v>40</v>
      </c>
      <c r="C62">
        <v>21</v>
      </c>
      <c r="D62">
        <v>3</v>
      </c>
      <c r="E62" s="6">
        <v>44637</v>
      </c>
      <c r="F62">
        <f>_xlfn.XLOOKUP(C62,products!$A$2:$A$31,products!$D$2:$D$31)</f>
        <v>1233.81</v>
      </c>
      <c r="G62">
        <f t="shared" si="0"/>
        <v>3701.43</v>
      </c>
    </row>
    <row r="63" spans="1:7" x14ac:dyDescent="0.35">
      <c r="A63">
        <v>62</v>
      </c>
      <c r="B63">
        <v>47</v>
      </c>
      <c r="C63">
        <v>7</v>
      </c>
      <c r="D63">
        <v>2</v>
      </c>
      <c r="E63" s="6">
        <v>45246</v>
      </c>
      <c r="F63">
        <f>_xlfn.XLOOKUP(C63,products!$A$2:$A$31,products!$D$2:$D$31)</f>
        <v>817.9</v>
      </c>
      <c r="G63">
        <f t="shared" si="0"/>
        <v>1635.8</v>
      </c>
    </row>
    <row r="64" spans="1:7" x14ac:dyDescent="0.35">
      <c r="A64">
        <v>63</v>
      </c>
      <c r="B64">
        <v>49</v>
      </c>
      <c r="C64">
        <v>25</v>
      </c>
      <c r="D64">
        <v>2</v>
      </c>
      <c r="E64" s="6">
        <v>44963</v>
      </c>
      <c r="F64">
        <f>_xlfn.XLOOKUP(C64,products!$A$2:$A$31,products!$D$2:$D$31)</f>
        <v>1725.17</v>
      </c>
      <c r="G64">
        <f t="shared" si="0"/>
        <v>3450.34</v>
      </c>
    </row>
    <row r="65" spans="1:7" x14ac:dyDescent="0.35">
      <c r="A65">
        <v>64</v>
      </c>
      <c r="B65">
        <v>12</v>
      </c>
      <c r="C65">
        <v>6</v>
      </c>
      <c r="D65">
        <v>1</v>
      </c>
      <c r="E65" s="6">
        <v>44983</v>
      </c>
      <c r="F65">
        <f>_xlfn.XLOOKUP(C65,products!$A$2:$A$31,products!$D$2:$D$31)</f>
        <v>1477.26</v>
      </c>
      <c r="G65">
        <f t="shared" si="0"/>
        <v>1477.26</v>
      </c>
    </row>
    <row r="66" spans="1:7" x14ac:dyDescent="0.35">
      <c r="A66">
        <v>65</v>
      </c>
      <c r="B66">
        <v>10</v>
      </c>
      <c r="C66">
        <v>24</v>
      </c>
      <c r="D66">
        <v>3</v>
      </c>
      <c r="E66" s="6">
        <v>44651</v>
      </c>
      <c r="F66">
        <f>_xlfn.XLOOKUP(C66,products!$A$2:$A$31,products!$D$2:$D$31)</f>
        <v>4859.3599999999997</v>
      </c>
      <c r="G66">
        <f t="shared" si="0"/>
        <v>14578.079999999998</v>
      </c>
    </row>
    <row r="67" spans="1:7" x14ac:dyDescent="0.35">
      <c r="A67">
        <v>66</v>
      </c>
      <c r="B67">
        <v>32</v>
      </c>
      <c r="C67">
        <v>19</v>
      </c>
      <c r="D67">
        <v>1</v>
      </c>
      <c r="E67" s="6">
        <v>45236</v>
      </c>
      <c r="F67">
        <f>_xlfn.XLOOKUP(C67,products!$A$2:$A$31,products!$D$2:$D$31)</f>
        <v>2504.6799999999998</v>
      </c>
      <c r="G67">
        <f t="shared" ref="G67:G99" si="2">D67*F67</f>
        <v>2504.6799999999998</v>
      </c>
    </row>
    <row r="68" spans="1:7" x14ac:dyDescent="0.35">
      <c r="A68">
        <v>67</v>
      </c>
      <c r="B68">
        <v>41</v>
      </c>
      <c r="C68">
        <v>18</v>
      </c>
      <c r="D68">
        <v>4</v>
      </c>
      <c r="E68" s="6">
        <v>44789</v>
      </c>
      <c r="F68">
        <f>_xlfn.XLOOKUP(C68,products!$A$2:$A$31,products!$D$2:$D$31)</f>
        <v>1712.28</v>
      </c>
      <c r="G68">
        <f t="shared" si="2"/>
        <v>6849.12</v>
      </c>
    </row>
    <row r="69" spans="1:7" x14ac:dyDescent="0.35">
      <c r="A69">
        <v>68</v>
      </c>
      <c r="B69">
        <v>14</v>
      </c>
      <c r="C69">
        <v>4</v>
      </c>
      <c r="D69">
        <v>4</v>
      </c>
      <c r="E69" s="6">
        <v>44941</v>
      </c>
      <c r="F69">
        <f>_xlfn.XLOOKUP(C69,products!$A$2:$A$31,products!$D$2:$D$31)</f>
        <v>2242.37</v>
      </c>
      <c r="G69">
        <f t="shared" si="2"/>
        <v>8969.48</v>
      </c>
    </row>
    <row r="70" spans="1:7" x14ac:dyDescent="0.35">
      <c r="A70">
        <v>69</v>
      </c>
      <c r="B70">
        <v>25</v>
      </c>
      <c r="C70">
        <v>27</v>
      </c>
      <c r="D70">
        <v>2</v>
      </c>
      <c r="E70" s="6">
        <v>44864</v>
      </c>
      <c r="F70">
        <f>_xlfn.XLOOKUP(C70,products!$A$2:$A$31,products!$D$2:$D$31)</f>
        <v>4848.51</v>
      </c>
      <c r="G70">
        <f t="shared" si="2"/>
        <v>9697.02</v>
      </c>
    </row>
    <row r="71" spans="1:7" x14ac:dyDescent="0.35">
      <c r="A71">
        <v>70</v>
      </c>
      <c r="B71">
        <v>15</v>
      </c>
      <c r="C71">
        <v>2</v>
      </c>
      <c r="D71">
        <v>4</v>
      </c>
      <c r="E71" s="6">
        <v>45162</v>
      </c>
      <c r="F71">
        <f>_xlfn.XLOOKUP(C71,products!$A$2:$A$31,products!$D$2:$D$31)</f>
        <v>4224.8500000000004</v>
      </c>
      <c r="G71">
        <f>D71*F71</f>
        <v>16899.400000000001</v>
      </c>
    </row>
    <row r="72" spans="1:7" x14ac:dyDescent="0.35">
      <c r="A72">
        <v>71</v>
      </c>
      <c r="B72">
        <v>39</v>
      </c>
      <c r="C72">
        <v>30</v>
      </c>
      <c r="D72">
        <v>5</v>
      </c>
      <c r="E72" s="6">
        <v>45068</v>
      </c>
      <c r="F72">
        <f>_xlfn.XLOOKUP(C72,products!$A$2:$A$31,products!$D$2:$D$31)</f>
        <v>4525.53</v>
      </c>
      <c r="G72">
        <f t="shared" si="2"/>
        <v>22627.649999999998</v>
      </c>
    </row>
    <row r="73" spans="1:7" x14ac:dyDescent="0.35">
      <c r="A73">
        <v>72</v>
      </c>
      <c r="B73">
        <v>16</v>
      </c>
      <c r="C73">
        <v>11</v>
      </c>
      <c r="D73">
        <v>3</v>
      </c>
      <c r="E73" s="6">
        <v>44578</v>
      </c>
      <c r="F73">
        <f>_xlfn.XLOOKUP(C73,products!$A$2:$A$31,products!$D$2:$D$31)</f>
        <v>890.75</v>
      </c>
      <c r="G73">
        <f t="shared" si="2"/>
        <v>2672.25</v>
      </c>
    </row>
    <row r="74" spans="1:7" x14ac:dyDescent="0.35">
      <c r="A74">
        <v>73</v>
      </c>
      <c r="B74">
        <v>24</v>
      </c>
      <c r="C74">
        <v>18</v>
      </c>
      <c r="D74">
        <v>1</v>
      </c>
      <c r="E74" s="6">
        <v>45205</v>
      </c>
      <c r="F74">
        <f>_xlfn.XLOOKUP(C74,products!$A$2:$A$31,products!$D$2:$D$31)</f>
        <v>1712.28</v>
      </c>
      <c r="G74">
        <f t="shared" si="2"/>
        <v>1712.28</v>
      </c>
    </row>
    <row r="75" spans="1:7" x14ac:dyDescent="0.35">
      <c r="A75">
        <v>74</v>
      </c>
      <c r="B75">
        <v>10</v>
      </c>
      <c r="C75">
        <v>30</v>
      </c>
      <c r="D75">
        <v>5</v>
      </c>
      <c r="E75" s="6">
        <v>45190</v>
      </c>
      <c r="F75">
        <f>_xlfn.XLOOKUP(C75,products!$A$2:$A$31,products!$D$2:$D$31)</f>
        <v>4525.53</v>
      </c>
      <c r="G75">
        <f t="shared" si="2"/>
        <v>22627.649999999998</v>
      </c>
    </row>
    <row r="76" spans="1:7" x14ac:dyDescent="0.35">
      <c r="A76">
        <v>75</v>
      </c>
      <c r="B76">
        <v>31</v>
      </c>
      <c r="C76">
        <v>7</v>
      </c>
      <c r="D76">
        <v>1</v>
      </c>
      <c r="E76" s="6">
        <v>45201</v>
      </c>
      <c r="F76">
        <f>_xlfn.XLOOKUP(C76,products!$A$2:$A$31,products!$D$2:$D$31)</f>
        <v>817.9</v>
      </c>
      <c r="G76">
        <f t="shared" si="2"/>
        <v>817.9</v>
      </c>
    </row>
    <row r="77" spans="1:7" x14ac:dyDescent="0.35">
      <c r="A77">
        <v>76</v>
      </c>
      <c r="B77">
        <v>10</v>
      </c>
      <c r="C77">
        <v>27</v>
      </c>
      <c r="D77">
        <v>1</v>
      </c>
      <c r="E77" s="6">
        <v>44588</v>
      </c>
      <c r="F77">
        <f>_xlfn.XLOOKUP(C77,products!$A$2:$A$31,products!$D$2:$D$31)</f>
        <v>4848.51</v>
      </c>
      <c r="G77">
        <f t="shared" si="2"/>
        <v>4848.51</v>
      </c>
    </row>
    <row r="78" spans="1:7" x14ac:dyDescent="0.35">
      <c r="A78">
        <v>77</v>
      </c>
      <c r="B78">
        <v>40</v>
      </c>
      <c r="C78">
        <v>19</v>
      </c>
      <c r="D78">
        <v>4</v>
      </c>
      <c r="E78" s="6">
        <v>44745</v>
      </c>
      <c r="F78">
        <f>_xlfn.XLOOKUP(C78,products!$A$2:$A$31,products!$D$2:$D$31)</f>
        <v>2504.6799999999998</v>
      </c>
      <c r="G78">
        <f t="shared" si="2"/>
        <v>10018.719999999999</v>
      </c>
    </row>
    <row r="79" spans="1:7" x14ac:dyDescent="0.35">
      <c r="A79">
        <v>78</v>
      </c>
      <c r="B79">
        <v>47</v>
      </c>
      <c r="C79">
        <v>27</v>
      </c>
      <c r="D79">
        <v>2</v>
      </c>
      <c r="E79" s="6">
        <v>45060</v>
      </c>
      <c r="F79">
        <f>_xlfn.XLOOKUP(C79,products!$A$2:$A$31,products!$D$2:$D$31)</f>
        <v>4848.51</v>
      </c>
      <c r="G79">
        <f t="shared" si="2"/>
        <v>9697.02</v>
      </c>
    </row>
    <row r="80" spans="1:7" x14ac:dyDescent="0.35">
      <c r="A80">
        <v>79</v>
      </c>
      <c r="B80">
        <v>7</v>
      </c>
      <c r="C80">
        <v>3</v>
      </c>
      <c r="D80">
        <v>4</v>
      </c>
      <c r="E80" s="6">
        <v>44748</v>
      </c>
      <c r="F80">
        <f>_xlfn.XLOOKUP(C80,products!$A$2:$A$31,products!$D$2:$D$31)</f>
        <v>3935.54</v>
      </c>
      <c r="G80">
        <f t="shared" si="2"/>
        <v>15742.16</v>
      </c>
    </row>
    <row r="81" spans="1:7" x14ac:dyDescent="0.35">
      <c r="A81">
        <v>80</v>
      </c>
      <c r="B81">
        <v>6</v>
      </c>
      <c r="C81">
        <v>10</v>
      </c>
      <c r="D81">
        <v>5</v>
      </c>
      <c r="E81" s="6">
        <v>45214</v>
      </c>
      <c r="F81">
        <f>_xlfn.XLOOKUP(C81,products!$A$2:$A$31,products!$D$2:$D$31)</f>
        <v>4647.2</v>
      </c>
      <c r="G81">
        <f>D81*F81</f>
        <v>23236</v>
      </c>
    </row>
    <row r="82" spans="1:7" x14ac:dyDescent="0.35">
      <c r="A82">
        <v>81</v>
      </c>
      <c r="B82">
        <v>22</v>
      </c>
      <c r="C82">
        <v>7</v>
      </c>
      <c r="D82">
        <v>3</v>
      </c>
      <c r="E82" s="6">
        <v>44882</v>
      </c>
      <c r="F82">
        <f>_xlfn.XLOOKUP(C82,products!$A$2:$A$31,products!$D$2:$D$31)</f>
        <v>817.9</v>
      </c>
      <c r="G82">
        <f t="shared" si="2"/>
        <v>2453.6999999999998</v>
      </c>
    </row>
    <row r="83" spans="1:7" x14ac:dyDescent="0.35">
      <c r="A83">
        <v>82</v>
      </c>
      <c r="B83">
        <v>34</v>
      </c>
      <c r="C83">
        <v>6</v>
      </c>
      <c r="D83">
        <v>4</v>
      </c>
      <c r="E83" s="6">
        <v>45095</v>
      </c>
      <c r="F83">
        <f>_xlfn.XLOOKUP(C83,products!$A$2:$A$31,products!$D$2:$D$31)</f>
        <v>1477.26</v>
      </c>
      <c r="G83">
        <f t="shared" si="2"/>
        <v>5909.04</v>
      </c>
    </row>
    <row r="84" spans="1:7" x14ac:dyDescent="0.35">
      <c r="A84">
        <v>83</v>
      </c>
      <c r="B84">
        <v>28</v>
      </c>
      <c r="C84">
        <v>1</v>
      </c>
      <c r="D84">
        <v>2</v>
      </c>
      <c r="E84" s="6">
        <v>45233</v>
      </c>
      <c r="F84">
        <f>_xlfn.XLOOKUP(C84,products!$A$2:$A$31,products!$D$2:$D$31)</f>
        <v>1737.03</v>
      </c>
      <c r="G84">
        <f t="shared" si="2"/>
        <v>3474.06</v>
      </c>
    </row>
    <row r="85" spans="1:7" x14ac:dyDescent="0.35">
      <c r="A85">
        <v>84</v>
      </c>
      <c r="B85">
        <v>23</v>
      </c>
      <c r="C85">
        <v>2</v>
      </c>
      <c r="D85">
        <v>1</v>
      </c>
      <c r="E85" s="6">
        <v>44956</v>
      </c>
      <c r="F85">
        <f>_xlfn.XLOOKUP(C85,products!$A$2:$A$31,products!$D$2:$D$31)</f>
        <v>4224.8500000000004</v>
      </c>
      <c r="G85">
        <f t="shared" si="2"/>
        <v>4224.8500000000004</v>
      </c>
    </row>
    <row r="86" spans="1:7" x14ac:dyDescent="0.35">
      <c r="A86">
        <v>85</v>
      </c>
      <c r="B86">
        <v>32</v>
      </c>
      <c r="C86">
        <v>19</v>
      </c>
      <c r="D86">
        <v>4</v>
      </c>
      <c r="E86" s="6">
        <v>44885</v>
      </c>
      <c r="F86">
        <f>_xlfn.XLOOKUP(C86,products!$A$2:$A$31,products!$D$2:$D$31)</f>
        <v>2504.6799999999998</v>
      </c>
      <c r="G86">
        <f t="shared" si="2"/>
        <v>10018.719999999999</v>
      </c>
    </row>
    <row r="87" spans="1:7" x14ac:dyDescent="0.35">
      <c r="A87">
        <v>86</v>
      </c>
      <c r="B87">
        <v>17</v>
      </c>
      <c r="C87">
        <v>8</v>
      </c>
      <c r="D87">
        <v>2</v>
      </c>
      <c r="E87" s="6">
        <v>44854</v>
      </c>
      <c r="F87">
        <f>_xlfn.XLOOKUP(C87,products!$A$2:$A$31,products!$D$2:$D$31)</f>
        <v>4397.7700000000004</v>
      </c>
      <c r="G87">
        <f t="shared" si="2"/>
        <v>8795.5400000000009</v>
      </c>
    </row>
    <row r="88" spans="1:7" x14ac:dyDescent="0.35">
      <c r="A88">
        <v>87</v>
      </c>
      <c r="B88">
        <v>11</v>
      </c>
      <c r="C88">
        <v>15</v>
      </c>
      <c r="D88">
        <v>1</v>
      </c>
      <c r="E88" s="6">
        <v>45225</v>
      </c>
      <c r="F88">
        <f>_xlfn.XLOOKUP(C88,products!$A$2:$A$31,products!$D$2:$D$31)</f>
        <v>4387.9799999999996</v>
      </c>
      <c r="G88">
        <f t="shared" si="2"/>
        <v>4387.9799999999996</v>
      </c>
    </row>
    <row r="89" spans="1:7" x14ac:dyDescent="0.35">
      <c r="A89">
        <v>88</v>
      </c>
      <c r="B89">
        <v>4</v>
      </c>
      <c r="C89">
        <v>30</v>
      </c>
      <c r="D89">
        <v>5</v>
      </c>
      <c r="E89" s="6">
        <v>44983</v>
      </c>
      <c r="F89">
        <f>_xlfn.XLOOKUP(C89,products!$A$2:$A$31,products!$D$2:$D$31)</f>
        <v>4525.53</v>
      </c>
      <c r="G89">
        <f t="shared" si="2"/>
        <v>22627.649999999998</v>
      </c>
    </row>
    <row r="90" spans="1:7" x14ac:dyDescent="0.35">
      <c r="A90">
        <v>89</v>
      </c>
      <c r="B90">
        <v>50</v>
      </c>
      <c r="C90">
        <v>9</v>
      </c>
      <c r="D90">
        <v>1</v>
      </c>
      <c r="E90" s="6">
        <v>44713</v>
      </c>
      <c r="F90">
        <f>_xlfn.XLOOKUP(C90,products!$A$2:$A$31,products!$D$2:$D$31)</f>
        <v>281.23</v>
      </c>
      <c r="G90">
        <f t="shared" si="2"/>
        <v>281.23</v>
      </c>
    </row>
    <row r="91" spans="1:7" x14ac:dyDescent="0.35">
      <c r="A91">
        <v>90</v>
      </c>
      <c r="B91">
        <v>13</v>
      </c>
      <c r="C91">
        <v>23</v>
      </c>
      <c r="D91">
        <v>5</v>
      </c>
      <c r="E91" s="6">
        <v>44798</v>
      </c>
      <c r="F91">
        <f>_xlfn.XLOOKUP(C91,products!$A$2:$A$31,products!$D$2:$D$31)</f>
        <v>3227.3</v>
      </c>
      <c r="G91">
        <f>D91*F91</f>
        <v>16136.5</v>
      </c>
    </row>
    <row r="92" spans="1:7" x14ac:dyDescent="0.35">
      <c r="A92">
        <v>91</v>
      </c>
      <c r="B92">
        <v>38</v>
      </c>
      <c r="C92">
        <v>18</v>
      </c>
      <c r="D92">
        <v>3</v>
      </c>
      <c r="E92" s="6">
        <v>45269</v>
      </c>
      <c r="F92">
        <f>_xlfn.XLOOKUP(C92,products!$A$2:$A$31,products!$D$2:$D$31)</f>
        <v>1712.28</v>
      </c>
      <c r="G92">
        <f t="shared" si="2"/>
        <v>5136.84</v>
      </c>
    </row>
    <row r="93" spans="1:7" x14ac:dyDescent="0.35">
      <c r="A93">
        <v>92</v>
      </c>
      <c r="B93">
        <v>39</v>
      </c>
      <c r="C93">
        <v>10</v>
      </c>
      <c r="D93">
        <v>4</v>
      </c>
      <c r="E93" s="6">
        <v>44664</v>
      </c>
      <c r="F93">
        <f>_xlfn.XLOOKUP(C93,products!$A$2:$A$31,products!$D$2:$D$31)</f>
        <v>4647.2</v>
      </c>
      <c r="G93">
        <f t="shared" si="2"/>
        <v>18588.8</v>
      </c>
    </row>
    <row r="94" spans="1:7" x14ac:dyDescent="0.35">
      <c r="A94">
        <v>93</v>
      </c>
      <c r="B94">
        <v>7</v>
      </c>
      <c r="C94">
        <v>2</v>
      </c>
      <c r="D94">
        <v>3</v>
      </c>
      <c r="E94" s="6">
        <v>44598</v>
      </c>
      <c r="F94">
        <f>_xlfn.XLOOKUP(C94,products!$A$2:$A$31,products!$D$2:$D$31)</f>
        <v>4224.8500000000004</v>
      </c>
      <c r="G94">
        <f t="shared" si="2"/>
        <v>12674.550000000001</v>
      </c>
    </row>
    <row r="95" spans="1:7" x14ac:dyDescent="0.35">
      <c r="A95">
        <v>94</v>
      </c>
      <c r="B95">
        <v>18</v>
      </c>
      <c r="C95">
        <v>21</v>
      </c>
      <c r="D95">
        <v>2</v>
      </c>
      <c r="E95" s="6">
        <v>44937</v>
      </c>
      <c r="F95">
        <f>_xlfn.XLOOKUP(C95,products!$A$2:$A$31,products!$D$2:$D$31)</f>
        <v>1233.81</v>
      </c>
      <c r="G95">
        <f t="shared" si="2"/>
        <v>2467.62</v>
      </c>
    </row>
    <row r="96" spans="1:7" x14ac:dyDescent="0.35">
      <c r="A96">
        <v>95</v>
      </c>
      <c r="B96">
        <v>10</v>
      </c>
      <c r="C96">
        <v>4</v>
      </c>
      <c r="D96">
        <v>5</v>
      </c>
      <c r="E96" s="6">
        <v>45091</v>
      </c>
      <c r="F96">
        <f>_xlfn.XLOOKUP(C96,products!$A$2:$A$31,products!$D$2:$D$31)</f>
        <v>2242.37</v>
      </c>
      <c r="G96">
        <f t="shared" si="2"/>
        <v>11211.849999999999</v>
      </c>
    </row>
    <row r="97" spans="1:7" x14ac:dyDescent="0.35">
      <c r="A97">
        <v>96</v>
      </c>
      <c r="B97">
        <v>5</v>
      </c>
      <c r="C97">
        <v>9</v>
      </c>
      <c r="D97">
        <v>1</v>
      </c>
      <c r="E97" s="6">
        <v>44730</v>
      </c>
      <c r="F97">
        <f>_xlfn.XLOOKUP(C97,products!$A$2:$A$31,products!$D$2:$D$31)</f>
        <v>281.23</v>
      </c>
      <c r="G97">
        <f t="shared" si="2"/>
        <v>281.23</v>
      </c>
    </row>
    <row r="98" spans="1:7" x14ac:dyDescent="0.35">
      <c r="A98">
        <v>97</v>
      </c>
      <c r="B98">
        <v>24</v>
      </c>
      <c r="C98">
        <v>16</v>
      </c>
      <c r="D98">
        <v>1</v>
      </c>
      <c r="E98" s="6">
        <v>45049</v>
      </c>
      <c r="F98">
        <f>_xlfn.XLOOKUP(C98,products!$A$2:$A$31,products!$D$2:$D$31)</f>
        <v>4401.4799999999996</v>
      </c>
      <c r="G98">
        <f t="shared" si="2"/>
        <v>4401.4799999999996</v>
      </c>
    </row>
    <row r="99" spans="1:7" x14ac:dyDescent="0.35">
      <c r="A99">
        <v>98</v>
      </c>
      <c r="B99">
        <v>21</v>
      </c>
      <c r="C99">
        <v>25</v>
      </c>
      <c r="D99">
        <v>5</v>
      </c>
      <c r="E99" s="6">
        <v>44824</v>
      </c>
      <c r="F99">
        <f>_xlfn.XLOOKUP(C99,products!$A$2:$A$31,products!$D$2:$D$31)</f>
        <v>1725.17</v>
      </c>
      <c r="G99">
        <f t="shared" si="2"/>
        <v>8625.85</v>
      </c>
    </row>
    <row r="100" spans="1:7" x14ac:dyDescent="0.35">
      <c r="A100">
        <v>99</v>
      </c>
      <c r="B100">
        <v>38</v>
      </c>
      <c r="C100">
        <v>30</v>
      </c>
      <c r="D100">
        <v>5</v>
      </c>
      <c r="E100" s="6">
        <v>44764</v>
      </c>
      <c r="F100">
        <f>_xlfn.XLOOKUP(C100,products!$A$2:$A$31,products!$D$2:$D$31)</f>
        <v>4525.53</v>
      </c>
      <c r="G100">
        <f t="shared" ref="G100:G131" si="3">D100*F100</f>
        <v>22627.649999999998</v>
      </c>
    </row>
    <row r="101" spans="1:7" x14ac:dyDescent="0.35">
      <c r="A101">
        <v>100</v>
      </c>
      <c r="B101">
        <v>11</v>
      </c>
      <c r="C101">
        <v>26</v>
      </c>
      <c r="D101">
        <v>5</v>
      </c>
      <c r="E101" s="6">
        <v>44854</v>
      </c>
      <c r="F101">
        <f>_xlfn.XLOOKUP(C101,products!$A$2:$A$31,products!$D$2:$D$31)</f>
        <v>690.12</v>
      </c>
      <c r="G101">
        <f t="shared" si="3"/>
        <v>3450.6</v>
      </c>
    </row>
    <row r="102" spans="1:7" x14ac:dyDescent="0.35">
      <c r="A102">
        <v>101</v>
      </c>
      <c r="B102">
        <v>2</v>
      </c>
      <c r="C102">
        <v>23</v>
      </c>
      <c r="D102">
        <v>4</v>
      </c>
      <c r="E102" s="6">
        <v>44587</v>
      </c>
      <c r="F102">
        <f>_xlfn.XLOOKUP(C102,products!$A$2:$A$31,products!$D$2:$D$31)</f>
        <v>3227.3</v>
      </c>
      <c r="G102">
        <f t="shared" si="3"/>
        <v>12909.2</v>
      </c>
    </row>
    <row r="103" spans="1:7" x14ac:dyDescent="0.35">
      <c r="A103">
        <v>102</v>
      </c>
      <c r="B103">
        <v>25</v>
      </c>
      <c r="C103">
        <v>14</v>
      </c>
      <c r="D103">
        <v>3</v>
      </c>
      <c r="E103" s="6">
        <v>45286</v>
      </c>
      <c r="F103">
        <f>_xlfn.XLOOKUP(C103,products!$A$2:$A$31,products!$D$2:$D$31)</f>
        <v>2724.01</v>
      </c>
      <c r="G103">
        <f t="shared" si="3"/>
        <v>8172.0300000000007</v>
      </c>
    </row>
    <row r="104" spans="1:7" x14ac:dyDescent="0.35">
      <c r="A104">
        <v>103</v>
      </c>
      <c r="B104">
        <v>16</v>
      </c>
      <c r="C104">
        <v>5</v>
      </c>
      <c r="D104">
        <v>4</v>
      </c>
      <c r="E104" s="6">
        <v>45271</v>
      </c>
      <c r="F104">
        <f>_xlfn.XLOOKUP(C104,products!$A$2:$A$31,products!$D$2:$D$31)</f>
        <v>311.45999999999998</v>
      </c>
      <c r="G104">
        <f t="shared" si="3"/>
        <v>1245.8399999999999</v>
      </c>
    </row>
    <row r="105" spans="1:7" x14ac:dyDescent="0.35">
      <c r="A105">
        <v>104</v>
      </c>
      <c r="B105">
        <v>37</v>
      </c>
      <c r="C105">
        <v>20</v>
      </c>
      <c r="D105">
        <v>5</v>
      </c>
      <c r="E105" s="6">
        <v>44784</v>
      </c>
      <c r="F105">
        <f>_xlfn.XLOOKUP(C105,products!$A$2:$A$31,products!$D$2:$D$31)</f>
        <v>2598.66</v>
      </c>
      <c r="G105">
        <f t="shared" si="3"/>
        <v>12993.3</v>
      </c>
    </row>
    <row r="106" spans="1:7" x14ac:dyDescent="0.35">
      <c r="A106">
        <v>105</v>
      </c>
      <c r="B106">
        <v>23</v>
      </c>
      <c r="C106">
        <v>29</v>
      </c>
      <c r="D106">
        <v>4</v>
      </c>
      <c r="E106" s="6">
        <v>44717</v>
      </c>
      <c r="F106">
        <f>_xlfn.XLOOKUP(C106,products!$A$2:$A$31,products!$D$2:$D$31)</f>
        <v>4809.13</v>
      </c>
      <c r="G106">
        <f t="shared" si="3"/>
        <v>19236.52</v>
      </c>
    </row>
    <row r="107" spans="1:7" x14ac:dyDescent="0.35">
      <c r="A107">
        <v>106</v>
      </c>
      <c r="B107">
        <v>7</v>
      </c>
      <c r="C107">
        <v>21</v>
      </c>
      <c r="D107">
        <v>5</v>
      </c>
      <c r="E107" s="6">
        <v>45200</v>
      </c>
      <c r="F107">
        <f>_xlfn.XLOOKUP(C107,products!$A$2:$A$31,products!$D$2:$D$31)</f>
        <v>1233.81</v>
      </c>
      <c r="G107">
        <f t="shared" si="3"/>
        <v>6169.0499999999993</v>
      </c>
    </row>
    <row r="108" spans="1:7" x14ac:dyDescent="0.35">
      <c r="A108">
        <v>107</v>
      </c>
      <c r="B108">
        <v>38</v>
      </c>
      <c r="C108">
        <v>24</v>
      </c>
      <c r="D108">
        <v>3</v>
      </c>
      <c r="E108" s="6">
        <v>45064</v>
      </c>
      <c r="F108">
        <f>_xlfn.XLOOKUP(C108,products!$A$2:$A$31,products!$D$2:$D$31)</f>
        <v>4859.3599999999997</v>
      </c>
      <c r="G108">
        <f t="shared" si="3"/>
        <v>14578.079999999998</v>
      </c>
    </row>
    <row r="109" spans="1:7" x14ac:dyDescent="0.35">
      <c r="A109">
        <v>108</v>
      </c>
      <c r="B109">
        <v>18</v>
      </c>
      <c r="C109">
        <v>20</v>
      </c>
      <c r="D109">
        <v>3</v>
      </c>
      <c r="E109" s="6">
        <v>45241</v>
      </c>
      <c r="F109">
        <f>_xlfn.XLOOKUP(C109,products!$A$2:$A$31,products!$D$2:$D$31)</f>
        <v>2598.66</v>
      </c>
      <c r="G109">
        <f t="shared" si="3"/>
        <v>7795.98</v>
      </c>
    </row>
    <row r="110" spans="1:7" x14ac:dyDescent="0.35">
      <c r="A110">
        <v>109</v>
      </c>
      <c r="B110">
        <v>40</v>
      </c>
      <c r="C110">
        <v>13</v>
      </c>
      <c r="D110">
        <v>1</v>
      </c>
      <c r="E110" s="6">
        <v>44846</v>
      </c>
      <c r="F110">
        <f>_xlfn.XLOOKUP(C110,products!$A$2:$A$31,products!$D$2:$D$31)</f>
        <v>956.94</v>
      </c>
      <c r="G110">
        <f t="shared" si="3"/>
        <v>956.94</v>
      </c>
    </row>
    <row r="111" spans="1:7" x14ac:dyDescent="0.35">
      <c r="A111">
        <v>110</v>
      </c>
      <c r="B111">
        <v>15</v>
      </c>
      <c r="C111">
        <v>2</v>
      </c>
      <c r="D111">
        <v>5</v>
      </c>
      <c r="E111" s="6">
        <v>45075</v>
      </c>
      <c r="F111">
        <f>_xlfn.XLOOKUP(C111,products!$A$2:$A$31,products!$D$2:$D$31)</f>
        <v>4224.8500000000004</v>
      </c>
      <c r="G111">
        <f t="shared" si="3"/>
        <v>21124.25</v>
      </c>
    </row>
    <row r="112" spans="1:7" x14ac:dyDescent="0.35">
      <c r="A112">
        <v>111</v>
      </c>
      <c r="B112">
        <v>36</v>
      </c>
      <c r="C112">
        <v>5</v>
      </c>
      <c r="D112">
        <v>3</v>
      </c>
      <c r="E112" s="6">
        <v>44823</v>
      </c>
      <c r="F112">
        <f>_xlfn.XLOOKUP(C112,products!$A$2:$A$31,products!$D$2:$D$31)</f>
        <v>311.45999999999998</v>
      </c>
      <c r="G112">
        <f t="shared" si="3"/>
        <v>934.37999999999988</v>
      </c>
    </row>
    <row r="113" spans="1:7" x14ac:dyDescent="0.35">
      <c r="A113">
        <v>112</v>
      </c>
      <c r="B113">
        <v>32</v>
      </c>
      <c r="C113">
        <v>18</v>
      </c>
      <c r="D113">
        <v>5</v>
      </c>
      <c r="E113" s="6">
        <v>44871</v>
      </c>
      <c r="F113">
        <f>_xlfn.XLOOKUP(C113,products!$A$2:$A$31,products!$D$2:$D$31)</f>
        <v>1712.28</v>
      </c>
      <c r="G113">
        <f t="shared" si="3"/>
        <v>8561.4</v>
      </c>
    </row>
    <row r="114" spans="1:7" x14ac:dyDescent="0.35">
      <c r="A114">
        <v>113</v>
      </c>
      <c r="B114">
        <v>37</v>
      </c>
      <c r="C114">
        <v>26</v>
      </c>
      <c r="D114">
        <v>3</v>
      </c>
      <c r="E114" s="6">
        <v>44574</v>
      </c>
      <c r="F114">
        <f>_xlfn.XLOOKUP(C114,products!$A$2:$A$31,products!$D$2:$D$31)</f>
        <v>690.12</v>
      </c>
      <c r="G114">
        <f t="shared" si="3"/>
        <v>2070.36</v>
      </c>
    </row>
    <row r="115" spans="1:7" x14ac:dyDescent="0.35">
      <c r="A115">
        <v>114</v>
      </c>
      <c r="B115">
        <v>36</v>
      </c>
      <c r="C115">
        <v>17</v>
      </c>
      <c r="D115">
        <v>2</v>
      </c>
      <c r="E115" s="6">
        <v>45056</v>
      </c>
      <c r="F115">
        <f>_xlfn.XLOOKUP(C115,products!$A$2:$A$31,products!$D$2:$D$31)</f>
        <v>3449.47</v>
      </c>
      <c r="G115">
        <f t="shared" si="3"/>
        <v>6898.94</v>
      </c>
    </row>
    <row r="116" spans="1:7" x14ac:dyDescent="0.35">
      <c r="A116">
        <v>115</v>
      </c>
      <c r="B116">
        <v>46</v>
      </c>
      <c r="C116">
        <v>14</v>
      </c>
      <c r="D116">
        <v>5</v>
      </c>
      <c r="E116" s="6">
        <v>44876</v>
      </c>
      <c r="F116">
        <f>_xlfn.XLOOKUP(C116,products!$A$2:$A$31,products!$D$2:$D$31)</f>
        <v>2724.01</v>
      </c>
      <c r="G116">
        <f t="shared" si="3"/>
        <v>13620.050000000001</v>
      </c>
    </row>
    <row r="117" spans="1:7" x14ac:dyDescent="0.35">
      <c r="A117">
        <v>116</v>
      </c>
      <c r="B117">
        <v>43</v>
      </c>
      <c r="C117">
        <v>19</v>
      </c>
      <c r="D117">
        <v>2</v>
      </c>
      <c r="E117" s="6">
        <v>45138</v>
      </c>
      <c r="F117">
        <f>_xlfn.XLOOKUP(C117,products!$A$2:$A$31,products!$D$2:$D$31)</f>
        <v>2504.6799999999998</v>
      </c>
      <c r="G117">
        <f t="shared" si="3"/>
        <v>5009.3599999999997</v>
      </c>
    </row>
    <row r="118" spans="1:7" x14ac:dyDescent="0.35">
      <c r="A118">
        <v>117</v>
      </c>
      <c r="B118">
        <v>9</v>
      </c>
      <c r="C118">
        <v>23</v>
      </c>
      <c r="D118">
        <v>2</v>
      </c>
      <c r="E118" s="6">
        <v>44824</v>
      </c>
      <c r="F118">
        <f>_xlfn.XLOOKUP(C118,products!$A$2:$A$31,products!$D$2:$D$31)</f>
        <v>3227.3</v>
      </c>
      <c r="G118">
        <f t="shared" si="3"/>
        <v>6454.6</v>
      </c>
    </row>
    <row r="119" spans="1:7" x14ac:dyDescent="0.35">
      <c r="A119">
        <v>118</v>
      </c>
      <c r="B119">
        <v>25</v>
      </c>
      <c r="C119">
        <v>8</v>
      </c>
      <c r="D119">
        <v>5</v>
      </c>
      <c r="E119" s="6">
        <v>44639</v>
      </c>
      <c r="F119">
        <f>_xlfn.XLOOKUP(C119,products!$A$2:$A$31,products!$D$2:$D$31)</f>
        <v>4397.7700000000004</v>
      </c>
      <c r="G119">
        <f t="shared" si="3"/>
        <v>21988.850000000002</v>
      </c>
    </row>
    <row r="120" spans="1:7" x14ac:dyDescent="0.35">
      <c r="A120">
        <v>119</v>
      </c>
      <c r="B120">
        <v>37</v>
      </c>
      <c r="C120">
        <v>4</v>
      </c>
      <c r="D120">
        <v>1</v>
      </c>
      <c r="E120" s="6">
        <v>44709</v>
      </c>
      <c r="F120">
        <f>_xlfn.XLOOKUP(C120,products!$A$2:$A$31,products!$D$2:$D$31)</f>
        <v>2242.37</v>
      </c>
      <c r="G120">
        <f t="shared" si="3"/>
        <v>2242.37</v>
      </c>
    </row>
    <row r="121" spans="1:7" x14ac:dyDescent="0.35">
      <c r="A121">
        <v>120</v>
      </c>
      <c r="B121">
        <v>9</v>
      </c>
      <c r="C121">
        <v>16</v>
      </c>
      <c r="D121">
        <v>5</v>
      </c>
      <c r="E121" s="6">
        <v>44872</v>
      </c>
      <c r="F121">
        <f>_xlfn.XLOOKUP(C121,products!$A$2:$A$31,products!$D$2:$D$31)</f>
        <v>4401.4799999999996</v>
      </c>
      <c r="G121">
        <f t="shared" si="3"/>
        <v>22007.399999999998</v>
      </c>
    </row>
    <row r="122" spans="1:7" x14ac:dyDescent="0.35">
      <c r="A122">
        <v>121</v>
      </c>
      <c r="B122">
        <v>31</v>
      </c>
      <c r="C122">
        <v>28</v>
      </c>
      <c r="D122">
        <v>2</v>
      </c>
      <c r="E122" s="6">
        <v>44600</v>
      </c>
      <c r="F122">
        <f>_xlfn.XLOOKUP(C122,products!$A$2:$A$31,products!$D$2:$D$31)</f>
        <v>658.84</v>
      </c>
      <c r="G122">
        <f t="shared" si="3"/>
        <v>1317.68</v>
      </c>
    </row>
    <row r="123" spans="1:7" x14ac:dyDescent="0.35">
      <c r="A123">
        <v>122</v>
      </c>
      <c r="B123">
        <v>10</v>
      </c>
      <c r="C123">
        <v>25</v>
      </c>
      <c r="D123">
        <v>3</v>
      </c>
      <c r="E123" s="6">
        <v>44902</v>
      </c>
      <c r="F123">
        <f>_xlfn.XLOOKUP(C123,products!$A$2:$A$31,products!$D$2:$D$31)</f>
        <v>1725.17</v>
      </c>
      <c r="G123">
        <f t="shared" si="3"/>
        <v>5175.51</v>
      </c>
    </row>
    <row r="124" spans="1:7" x14ac:dyDescent="0.35">
      <c r="A124">
        <v>123</v>
      </c>
      <c r="B124">
        <v>43</v>
      </c>
      <c r="C124">
        <v>17</v>
      </c>
      <c r="D124">
        <v>2</v>
      </c>
      <c r="E124" s="6">
        <v>44820</v>
      </c>
      <c r="F124">
        <f>_xlfn.XLOOKUP(C124,products!$A$2:$A$31,products!$D$2:$D$31)</f>
        <v>3449.47</v>
      </c>
      <c r="G124">
        <f t="shared" si="3"/>
        <v>6898.94</v>
      </c>
    </row>
    <row r="125" spans="1:7" x14ac:dyDescent="0.35">
      <c r="A125">
        <v>124</v>
      </c>
      <c r="B125">
        <v>24</v>
      </c>
      <c r="C125">
        <v>16</v>
      </c>
      <c r="D125">
        <v>3</v>
      </c>
      <c r="E125" s="6">
        <v>45098</v>
      </c>
      <c r="F125">
        <f>_xlfn.XLOOKUP(C125,products!$A$2:$A$31,products!$D$2:$D$31)</f>
        <v>4401.4799999999996</v>
      </c>
      <c r="G125">
        <f t="shared" si="3"/>
        <v>13204.439999999999</v>
      </c>
    </row>
    <row r="126" spans="1:7" x14ac:dyDescent="0.35">
      <c r="A126">
        <v>125</v>
      </c>
      <c r="B126">
        <v>26</v>
      </c>
      <c r="C126">
        <v>28</v>
      </c>
      <c r="D126">
        <v>5</v>
      </c>
      <c r="E126" s="6">
        <v>44785</v>
      </c>
      <c r="F126">
        <f>_xlfn.XLOOKUP(C126,products!$A$2:$A$31,products!$D$2:$D$31)</f>
        <v>658.84</v>
      </c>
      <c r="G126">
        <f t="shared" si="3"/>
        <v>3294.2000000000003</v>
      </c>
    </row>
    <row r="127" spans="1:7" x14ac:dyDescent="0.35">
      <c r="A127">
        <v>126</v>
      </c>
      <c r="B127">
        <v>29</v>
      </c>
      <c r="C127">
        <v>28</v>
      </c>
      <c r="D127">
        <v>1</v>
      </c>
      <c r="E127" s="6">
        <v>44714</v>
      </c>
      <c r="F127">
        <f>_xlfn.XLOOKUP(C127,products!$A$2:$A$31,products!$D$2:$D$31)</f>
        <v>658.84</v>
      </c>
      <c r="G127">
        <f t="shared" si="3"/>
        <v>658.84</v>
      </c>
    </row>
    <row r="128" spans="1:7" x14ac:dyDescent="0.35">
      <c r="A128">
        <v>127</v>
      </c>
      <c r="B128">
        <v>32</v>
      </c>
      <c r="C128">
        <v>2</v>
      </c>
      <c r="D128">
        <v>3</v>
      </c>
      <c r="E128" s="6">
        <v>44823</v>
      </c>
      <c r="F128">
        <f>_xlfn.XLOOKUP(C128,products!$A$2:$A$31,products!$D$2:$D$31)</f>
        <v>4224.8500000000004</v>
      </c>
      <c r="G128">
        <f t="shared" si="3"/>
        <v>12674.550000000001</v>
      </c>
    </row>
    <row r="129" spans="1:7" x14ac:dyDescent="0.35">
      <c r="A129">
        <v>128</v>
      </c>
      <c r="B129">
        <v>1</v>
      </c>
      <c r="C129">
        <v>25</v>
      </c>
      <c r="D129">
        <v>3</v>
      </c>
      <c r="E129" s="6">
        <v>44665</v>
      </c>
      <c r="F129">
        <f>_xlfn.XLOOKUP(C129,products!$A$2:$A$31,products!$D$2:$D$31)</f>
        <v>1725.17</v>
      </c>
      <c r="G129">
        <f t="shared" si="3"/>
        <v>5175.51</v>
      </c>
    </row>
    <row r="130" spans="1:7" x14ac:dyDescent="0.35">
      <c r="A130">
        <v>129</v>
      </c>
      <c r="B130">
        <v>22</v>
      </c>
      <c r="C130">
        <v>21</v>
      </c>
      <c r="D130">
        <v>1</v>
      </c>
      <c r="E130" s="6">
        <v>45036</v>
      </c>
      <c r="F130">
        <f>_xlfn.XLOOKUP(C130,products!$A$2:$A$31,products!$D$2:$D$31)</f>
        <v>1233.81</v>
      </c>
      <c r="G130">
        <f t="shared" si="3"/>
        <v>1233.81</v>
      </c>
    </row>
    <row r="131" spans="1:7" x14ac:dyDescent="0.35">
      <c r="A131">
        <v>130</v>
      </c>
      <c r="B131">
        <v>3</v>
      </c>
      <c r="C131">
        <v>25</v>
      </c>
      <c r="D131">
        <v>3</v>
      </c>
      <c r="E131" s="6">
        <v>44578</v>
      </c>
      <c r="F131">
        <f>_xlfn.XLOOKUP(C131,products!$A$2:$A$31,products!$D$2:$D$31)</f>
        <v>1725.17</v>
      </c>
      <c r="G131">
        <f t="shared" si="3"/>
        <v>5175.51</v>
      </c>
    </row>
    <row r="132" spans="1:7" x14ac:dyDescent="0.35">
      <c r="A132">
        <v>131</v>
      </c>
      <c r="B132">
        <v>16</v>
      </c>
      <c r="C132">
        <v>13</v>
      </c>
      <c r="D132">
        <v>1</v>
      </c>
      <c r="E132" s="6">
        <v>45274</v>
      </c>
      <c r="F132">
        <f>_xlfn.XLOOKUP(C132,products!$A$2:$A$31,products!$D$2:$D$31)</f>
        <v>956.94</v>
      </c>
      <c r="G132">
        <f t="shared" ref="G132:G163" si="4">D132*F132</f>
        <v>956.94</v>
      </c>
    </row>
    <row r="133" spans="1:7" x14ac:dyDescent="0.35">
      <c r="A133">
        <v>132</v>
      </c>
      <c r="B133">
        <v>14</v>
      </c>
      <c r="C133">
        <v>28</v>
      </c>
      <c r="D133">
        <v>4</v>
      </c>
      <c r="E133" s="6">
        <v>44695</v>
      </c>
      <c r="F133">
        <f>_xlfn.XLOOKUP(C133,products!$A$2:$A$31,products!$D$2:$D$31)</f>
        <v>658.84</v>
      </c>
      <c r="G133">
        <f t="shared" si="4"/>
        <v>2635.36</v>
      </c>
    </row>
    <row r="134" spans="1:7" x14ac:dyDescent="0.35">
      <c r="A134">
        <v>133</v>
      </c>
      <c r="B134">
        <v>43</v>
      </c>
      <c r="C134">
        <v>7</v>
      </c>
      <c r="D134">
        <v>4</v>
      </c>
      <c r="E134" s="6">
        <v>44724</v>
      </c>
      <c r="F134">
        <f>_xlfn.XLOOKUP(C134,products!$A$2:$A$31,products!$D$2:$D$31)</f>
        <v>817.9</v>
      </c>
      <c r="G134">
        <f t="shared" si="4"/>
        <v>3271.6</v>
      </c>
    </row>
    <row r="135" spans="1:7" x14ac:dyDescent="0.35">
      <c r="A135">
        <v>134</v>
      </c>
      <c r="B135">
        <v>47</v>
      </c>
      <c r="C135">
        <v>21</v>
      </c>
      <c r="D135">
        <v>3</v>
      </c>
      <c r="E135" s="6">
        <v>44608</v>
      </c>
      <c r="F135">
        <f>_xlfn.XLOOKUP(C135,products!$A$2:$A$31,products!$D$2:$D$31)</f>
        <v>1233.81</v>
      </c>
      <c r="G135">
        <f t="shared" si="4"/>
        <v>3701.43</v>
      </c>
    </row>
    <row r="136" spans="1:7" x14ac:dyDescent="0.35">
      <c r="A136">
        <v>135</v>
      </c>
      <c r="B136">
        <v>18</v>
      </c>
      <c r="C136">
        <v>2</v>
      </c>
      <c r="D136">
        <v>1</v>
      </c>
      <c r="E136" s="6">
        <v>44653</v>
      </c>
      <c r="F136">
        <f>_xlfn.XLOOKUP(C136,products!$A$2:$A$31,products!$D$2:$D$31)</f>
        <v>4224.8500000000004</v>
      </c>
      <c r="G136">
        <f t="shared" si="4"/>
        <v>4224.8500000000004</v>
      </c>
    </row>
    <row r="137" spans="1:7" x14ac:dyDescent="0.35">
      <c r="A137">
        <v>136</v>
      </c>
      <c r="B137">
        <v>5</v>
      </c>
      <c r="C137">
        <v>1</v>
      </c>
      <c r="D137">
        <v>2</v>
      </c>
      <c r="E137" s="6">
        <v>45277</v>
      </c>
      <c r="F137">
        <f>_xlfn.XLOOKUP(C137,products!$A$2:$A$31,products!$D$2:$D$31)</f>
        <v>1737.03</v>
      </c>
      <c r="G137">
        <f t="shared" si="4"/>
        <v>3474.06</v>
      </c>
    </row>
    <row r="138" spans="1:7" x14ac:dyDescent="0.35">
      <c r="A138">
        <v>137</v>
      </c>
      <c r="B138">
        <v>6</v>
      </c>
      <c r="C138">
        <v>8</v>
      </c>
      <c r="D138">
        <v>1</v>
      </c>
      <c r="E138" s="6">
        <v>45187</v>
      </c>
      <c r="F138">
        <f>_xlfn.XLOOKUP(C138,products!$A$2:$A$31,products!$D$2:$D$31)</f>
        <v>4397.7700000000004</v>
      </c>
      <c r="G138">
        <f t="shared" si="4"/>
        <v>4397.7700000000004</v>
      </c>
    </row>
    <row r="139" spans="1:7" x14ac:dyDescent="0.35">
      <c r="A139">
        <v>138</v>
      </c>
      <c r="B139">
        <v>3</v>
      </c>
      <c r="C139">
        <v>18</v>
      </c>
      <c r="D139">
        <v>2</v>
      </c>
      <c r="E139" s="6">
        <v>45141</v>
      </c>
      <c r="F139">
        <f>_xlfn.XLOOKUP(C139,products!$A$2:$A$31,products!$D$2:$D$31)</f>
        <v>1712.28</v>
      </c>
      <c r="G139">
        <f t="shared" si="4"/>
        <v>3424.56</v>
      </c>
    </row>
    <row r="140" spans="1:7" x14ac:dyDescent="0.35">
      <c r="A140">
        <v>139</v>
      </c>
      <c r="B140">
        <v>38</v>
      </c>
      <c r="C140">
        <v>27</v>
      </c>
      <c r="D140">
        <v>2</v>
      </c>
      <c r="E140" s="6">
        <v>44894</v>
      </c>
      <c r="F140">
        <f>_xlfn.XLOOKUP(C140,products!$A$2:$A$31,products!$D$2:$D$31)</f>
        <v>4848.51</v>
      </c>
      <c r="G140">
        <f t="shared" si="4"/>
        <v>9697.02</v>
      </c>
    </row>
    <row r="141" spans="1:7" x14ac:dyDescent="0.35">
      <c r="A141">
        <v>140</v>
      </c>
      <c r="B141">
        <v>28</v>
      </c>
      <c r="C141">
        <v>21</v>
      </c>
      <c r="D141">
        <v>2</v>
      </c>
      <c r="E141" s="6">
        <v>44828</v>
      </c>
      <c r="F141">
        <f>_xlfn.XLOOKUP(C141,products!$A$2:$A$31,products!$D$2:$D$31)</f>
        <v>1233.81</v>
      </c>
      <c r="G141">
        <f t="shared" si="4"/>
        <v>2467.62</v>
      </c>
    </row>
    <row r="142" spans="1:7" x14ac:dyDescent="0.35">
      <c r="A142">
        <v>141</v>
      </c>
      <c r="B142">
        <v>39</v>
      </c>
      <c r="C142">
        <v>11</v>
      </c>
      <c r="D142">
        <v>4</v>
      </c>
      <c r="E142" s="6">
        <v>45011</v>
      </c>
      <c r="F142">
        <f>_xlfn.XLOOKUP(C142,products!$A$2:$A$31,products!$D$2:$D$31)</f>
        <v>890.75</v>
      </c>
      <c r="G142">
        <f t="shared" si="4"/>
        <v>3563</v>
      </c>
    </row>
    <row r="143" spans="1:7" x14ac:dyDescent="0.35">
      <c r="A143">
        <v>142</v>
      </c>
      <c r="B143">
        <v>46</v>
      </c>
      <c r="C143">
        <v>4</v>
      </c>
      <c r="D143">
        <v>2</v>
      </c>
      <c r="E143" s="6">
        <v>44877</v>
      </c>
      <c r="F143">
        <f>_xlfn.XLOOKUP(C143,products!$A$2:$A$31,products!$D$2:$D$31)</f>
        <v>2242.37</v>
      </c>
      <c r="G143">
        <f t="shared" si="4"/>
        <v>4484.74</v>
      </c>
    </row>
    <row r="144" spans="1:7" x14ac:dyDescent="0.35">
      <c r="A144">
        <v>143</v>
      </c>
      <c r="B144">
        <v>42</v>
      </c>
      <c r="C144">
        <v>29</v>
      </c>
      <c r="D144">
        <v>5</v>
      </c>
      <c r="E144" s="6">
        <v>44945</v>
      </c>
      <c r="F144">
        <f>_xlfn.XLOOKUP(C144,products!$A$2:$A$31,products!$D$2:$D$31)</f>
        <v>4809.13</v>
      </c>
      <c r="G144">
        <f t="shared" si="4"/>
        <v>24045.65</v>
      </c>
    </row>
    <row r="145" spans="1:7" x14ac:dyDescent="0.35">
      <c r="A145">
        <v>144</v>
      </c>
      <c r="B145">
        <v>32</v>
      </c>
      <c r="C145">
        <v>2</v>
      </c>
      <c r="D145">
        <v>1</v>
      </c>
      <c r="E145" s="6">
        <v>45269</v>
      </c>
      <c r="F145">
        <f>_xlfn.XLOOKUP(C145,products!$A$2:$A$31,products!$D$2:$D$31)</f>
        <v>4224.8500000000004</v>
      </c>
      <c r="G145">
        <f t="shared" si="4"/>
        <v>4224.8500000000004</v>
      </c>
    </row>
    <row r="146" spans="1:7" x14ac:dyDescent="0.35">
      <c r="A146">
        <v>145</v>
      </c>
      <c r="B146">
        <v>28</v>
      </c>
      <c r="C146">
        <v>27</v>
      </c>
      <c r="D146">
        <v>1</v>
      </c>
      <c r="E146" s="6">
        <v>44721</v>
      </c>
      <c r="F146">
        <f>_xlfn.XLOOKUP(C146,products!$A$2:$A$31,products!$D$2:$D$31)</f>
        <v>4848.51</v>
      </c>
      <c r="G146">
        <f t="shared" si="4"/>
        <v>4848.51</v>
      </c>
    </row>
    <row r="147" spans="1:7" x14ac:dyDescent="0.35">
      <c r="A147">
        <v>146</v>
      </c>
      <c r="B147">
        <v>22</v>
      </c>
      <c r="C147">
        <v>27</v>
      </c>
      <c r="D147">
        <v>1</v>
      </c>
      <c r="E147" s="6">
        <v>45136</v>
      </c>
      <c r="F147">
        <f>_xlfn.XLOOKUP(C147,products!$A$2:$A$31,products!$D$2:$D$31)</f>
        <v>4848.51</v>
      </c>
      <c r="G147">
        <f t="shared" si="4"/>
        <v>4848.51</v>
      </c>
    </row>
    <row r="148" spans="1:7" x14ac:dyDescent="0.35">
      <c r="A148">
        <v>147</v>
      </c>
      <c r="B148">
        <v>34</v>
      </c>
      <c r="C148">
        <v>7</v>
      </c>
      <c r="D148">
        <v>4</v>
      </c>
      <c r="E148" s="6">
        <v>45083</v>
      </c>
      <c r="F148">
        <f>_xlfn.XLOOKUP(C148,products!$A$2:$A$31,products!$D$2:$D$31)</f>
        <v>817.9</v>
      </c>
      <c r="G148">
        <f t="shared" si="4"/>
        <v>3271.6</v>
      </c>
    </row>
    <row r="149" spans="1:7" x14ac:dyDescent="0.35">
      <c r="A149">
        <v>148</v>
      </c>
      <c r="B149">
        <v>16</v>
      </c>
      <c r="C149">
        <v>10</v>
      </c>
      <c r="D149">
        <v>5</v>
      </c>
      <c r="E149" s="6">
        <v>45168</v>
      </c>
      <c r="F149">
        <f>_xlfn.XLOOKUP(C149,products!$A$2:$A$31,products!$D$2:$D$31)</f>
        <v>4647.2</v>
      </c>
      <c r="G149">
        <f t="shared" si="4"/>
        <v>23236</v>
      </c>
    </row>
    <row r="150" spans="1:7" x14ac:dyDescent="0.35">
      <c r="A150">
        <v>149</v>
      </c>
      <c r="B150">
        <v>22</v>
      </c>
      <c r="C150">
        <v>25</v>
      </c>
      <c r="D150">
        <v>4</v>
      </c>
      <c r="E150" s="6">
        <v>44993</v>
      </c>
      <c r="F150">
        <f>_xlfn.XLOOKUP(C150,products!$A$2:$A$31,products!$D$2:$D$31)</f>
        <v>1725.17</v>
      </c>
      <c r="G150">
        <f t="shared" si="4"/>
        <v>6900.68</v>
      </c>
    </row>
    <row r="151" spans="1:7" x14ac:dyDescent="0.35">
      <c r="A151">
        <v>150</v>
      </c>
      <c r="B151">
        <v>50</v>
      </c>
      <c r="C151">
        <v>30</v>
      </c>
      <c r="D151">
        <v>2</v>
      </c>
      <c r="E151" s="6">
        <v>44931</v>
      </c>
      <c r="F151">
        <f>_xlfn.XLOOKUP(C151,products!$A$2:$A$31,products!$D$2:$D$31)</f>
        <v>4525.53</v>
      </c>
      <c r="G151">
        <f t="shared" si="4"/>
        <v>9051.06</v>
      </c>
    </row>
    <row r="152" spans="1:7" x14ac:dyDescent="0.35">
      <c r="A152">
        <v>151</v>
      </c>
      <c r="B152">
        <v>32</v>
      </c>
      <c r="C152">
        <v>29</v>
      </c>
      <c r="D152">
        <v>5</v>
      </c>
      <c r="E152" s="6">
        <v>45172</v>
      </c>
      <c r="F152">
        <f>_xlfn.XLOOKUP(C152,products!$A$2:$A$31,products!$D$2:$D$31)</f>
        <v>4809.13</v>
      </c>
      <c r="G152">
        <f t="shared" si="4"/>
        <v>24045.65</v>
      </c>
    </row>
    <row r="153" spans="1:7" x14ac:dyDescent="0.35">
      <c r="A153">
        <v>152</v>
      </c>
      <c r="B153">
        <v>28</v>
      </c>
      <c r="C153">
        <v>23</v>
      </c>
      <c r="D153">
        <v>5</v>
      </c>
      <c r="E153" s="6">
        <v>44770</v>
      </c>
      <c r="F153">
        <f>_xlfn.XLOOKUP(C153,products!$A$2:$A$31,products!$D$2:$D$31)</f>
        <v>3227.3</v>
      </c>
      <c r="G153">
        <f t="shared" si="4"/>
        <v>16136.5</v>
      </c>
    </row>
    <row r="154" spans="1:7" x14ac:dyDescent="0.35">
      <c r="A154">
        <v>153</v>
      </c>
      <c r="B154">
        <v>28</v>
      </c>
      <c r="C154">
        <v>12</v>
      </c>
      <c r="D154">
        <v>4</v>
      </c>
      <c r="E154" s="6">
        <v>44694</v>
      </c>
      <c r="F154">
        <f>_xlfn.XLOOKUP(C154,products!$A$2:$A$31,products!$D$2:$D$31)</f>
        <v>1035.17</v>
      </c>
      <c r="G154">
        <f t="shared" si="4"/>
        <v>4140.68</v>
      </c>
    </row>
    <row r="155" spans="1:7" x14ac:dyDescent="0.35">
      <c r="A155">
        <v>154</v>
      </c>
      <c r="B155">
        <v>26</v>
      </c>
      <c r="C155">
        <v>23</v>
      </c>
      <c r="D155">
        <v>4</v>
      </c>
      <c r="E155" s="6">
        <v>44785</v>
      </c>
      <c r="F155">
        <f>_xlfn.XLOOKUP(C155,products!$A$2:$A$31,products!$D$2:$D$31)</f>
        <v>3227.3</v>
      </c>
      <c r="G155">
        <f t="shared" si="4"/>
        <v>12909.2</v>
      </c>
    </row>
    <row r="156" spans="1:7" x14ac:dyDescent="0.35">
      <c r="A156">
        <v>155</v>
      </c>
      <c r="B156">
        <v>42</v>
      </c>
      <c r="C156">
        <v>5</v>
      </c>
      <c r="D156">
        <v>5</v>
      </c>
      <c r="E156" s="6">
        <v>45271</v>
      </c>
      <c r="F156">
        <f>_xlfn.XLOOKUP(C156,products!$A$2:$A$31,products!$D$2:$D$31)</f>
        <v>311.45999999999998</v>
      </c>
      <c r="G156">
        <f t="shared" si="4"/>
        <v>1557.3</v>
      </c>
    </row>
    <row r="157" spans="1:7" x14ac:dyDescent="0.35">
      <c r="A157">
        <v>156</v>
      </c>
      <c r="B157">
        <v>2</v>
      </c>
      <c r="C157">
        <v>17</v>
      </c>
      <c r="D157">
        <v>1</v>
      </c>
      <c r="E157" s="6">
        <v>45168</v>
      </c>
      <c r="F157">
        <f>_xlfn.XLOOKUP(C157,products!$A$2:$A$31,products!$D$2:$D$31)</f>
        <v>3449.47</v>
      </c>
      <c r="G157">
        <f t="shared" si="4"/>
        <v>3449.47</v>
      </c>
    </row>
    <row r="158" spans="1:7" x14ac:dyDescent="0.35">
      <c r="A158">
        <v>157</v>
      </c>
      <c r="B158">
        <v>19</v>
      </c>
      <c r="C158">
        <v>1</v>
      </c>
      <c r="D158">
        <v>5</v>
      </c>
      <c r="E158" s="6">
        <v>45035</v>
      </c>
      <c r="F158">
        <f>_xlfn.XLOOKUP(C158,products!$A$2:$A$31,products!$D$2:$D$31)</f>
        <v>1737.03</v>
      </c>
      <c r="G158">
        <f t="shared" si="4"/>
        <v>8685.15</v>
      </c>
    </row>
    <row r="159" spans="1:7" x14ac:dyDescent="0.35">
      <c r="A159">
        <v>158</v>
      </c>
      <c r="B159">
        <v>15</v>
      </c>
      <c r="C159">
        <v>30</v>
      </c>
      <c r="D159">
        <v>1</v>
      </c>
      <c r="E159" s="6">
        <v>45228</v>
      </c>
      <c r="F159">
        <f>_xlfn.XLOOKUP(C159,products!$A$2:$A$31,products!$D$2:$D$31)</f>
        <v>4525.53</v>
      </c>
      <c r="G159">
        <f t="shared" si="4"/>
        <v>4525.53</v>
      </c>
    </row>
    <row r="160" spans="1:7" x14ac:dyDescent="0.35">
      <c r="A160">
        <v>159</v>
      </c>
      <c r="B160">
        <v>19</v>
      </c>
      <c r="C160">
        <v>8</v>
      </c>
      <c r="D160">
        <v>1</v>
      </c>
      <c r="E160" s="6">
        <v>44665</v>
      </c>
      <c r="F160">
        <f>_xlfn.XLOOKUP(C160,products!$A$2:$A$31,products!$D$2:$D$31)</f>
        <v>4397.7700000000004</v>
      </c>
      <c r="G160">
        <f t="shared" si="4"/>
        <v>4397.7700000000004</v>
      </c>
    </row>
    <row r="161" spans="1:7" x14ac:dyDescent="0.35">
      <c r="A161">
        <v>160</v>
      </c>
      <c r="B161">
        <v>20</v>
      </c>
      <c r="C161">
        <v>11</v>
      </c>
      <c r="D161">
        <v>2</v>
      </c>
      <c r="E161" s="6">
        <v>45010</v>
      </c>
      <c r="F161">
        <f>_xlfn.XLOOKUP(C161,products!$A$2:$A$31,products!$D$2:$D$31)</f>
        <v>890.75</v>
      </c>
      <c r="G161">
        <f t="shared" si="4"/>
        <v>1781.5</v>
      </c>
    </row>
    <row r="162" spans="1:7" x14ac:dyDescent="0.35">
      <c r="A162">
        <v>161</v>
      </c>
      <c r="B162">
        <v>24</v>
      </c>
      <c r="C162">
        <v>24</v>
      </c>
      <c r="D162">
        <v>5</v>
      </c>
      <c r="E162" s="6">
        <v>45120</v>
      </c>
      <c r="F162">
        <f>_xlfn.XLOOKUP(C162,products!$A$2:$A$31,products!$D$2:$D$31)</f>
        <v>4859.3599999999997</v>
      </c>
      <c r="G162">
        <f t="shared" si="4"/>
        <v>24296.799999999999</v>
      </c>
    </row>
    <row r="163" spans="1:7" x14ac:dyDescent="0.35">
      <c r="A163">
        <v>162</v>
      </c>
      <c r="B163">
        <v>3</v>
      </c>
      <c r="C163">
        <v>25</v>
      </c>
      <c r="D163">
        <v>4</v>
      </c>
      <c r="E163" s="6">
        <v>44755</v>
      </c>
      <c r="F163">
        <f>_xlfn.XLOOKUP(C163,products!$A$2:$A$31,products!$D$2:$D$31)</f>
        <v>1725.17</v>
      </c>
      <c r="G163">
        <f t="shared" si="4"/>
        <v>6900.68</v>
      </c>
    </row>
    <row r="164" spans="1:7" x14ac:dyDescent="0.35">
      <c r="A164">
        <v>163</v>
      </c>
      <c r="B164">
        <v>18</v>
      </c>
      <c r="C164">
        <v>18</v>
      </c>
      <c r="D164">
        <v>1</v>
      </c>
      <c r="E164" s="6">
        <v>45128</v>
      </c>
      <c r="F164">
        <f>_xlfn.XLOOKUP(C164,products!$A$2:$A$31,products!$D$2:$D$31)</f>
        <v>1712.28</v>
      </c>
      <c r="G164">
        <f t="shared" ref="G164:G195" si="5">D164*F164</f>
        <v>1712.28</v>
      </c>
    </row>
    <row r="165" spans="1:7" x14ac:dyDescent="0.35">
      <c r="A165">
        <v>164</v>
      </c>
      <c r="B165">
        <v>19</v>
      </c>
      <c r="C165">
        <v>2</v>
      </c>
      <c r="D165">
        <v>3</v>
      </c>
      <c r="E165" s="6">
        <v>44736</v>
      </c>
      <c r="F165">
        <f>_xlfn.XLOOKUP(C165,products!$A$2:$A$31,products!$D$2:$D$31)</f>
        <v>4224.8500000000004</v>
      </c>
      <c r="G165">
        <f t="shared" si="5"/>
        <v>12674.550000000001</v>
      </c>
    </row>
    <row r="166" spans="1:7" x14ac:dyDescent="0.35">
      <c r="A166">
        <v>165</v>
      </c>
      <c r="B166">
        <v>13</v>
      </c>
      <c r="C166">
        <v>27</v>
      </c>
      <c r="D166">
        <v>2</v>
      </c>
      <c r="E166" s="6">
        <v>44742</v>
      </c>
      <c r="F166">
        <f>_xlfn.XLOOKUP(C166,products!$A$2:$A$31,products!$D$2:$D$31)</f>
        <v>4848.51</v>
      </c>
      <c r="G166">
        <f t="shared" si="5"/>
        <v>9697.02</v>
      </c>
    </row>
    <row r="167" spans="1:7" x14ac:dyDescent="0.35">
      <c r="A167">
        <v>166</v>
      </c>
      <c r="B167">
        <v>19</v>
      </c>
      <c r="C167">
        <v>18</v>
      </c>
      <c r="D167">
        <v>5</v>
      </c>
      <c r="E167" s="6">
        <v>44893</v>
      </c>
      <c r="F167">
        <f>_xlfn.XLOOKUP(C167,products!$A$2:$A$31,products!$D$2:$D$31)</f>
        <v>1712.28</v>
      </c>
      <c r="G167">
        <f t="shared" si="5"/>
        <v>8561.4</v>
      </c>
    </row>
    <row r="168" spans="1:7" x14ac:dyDescent="0.35">
      <c r="A168">
        <v>167</v>
      </c>
      <c r="B168">
        <v>2</v>
      </c>
      <c r="C168">
        <v>15</v>
      </c>
      <c r="D168">
        <v>3</v>
      </c>
      <c r="E168" s="6">
        <v>45243</v>
      </c>
      <c r="F168">
        <f>_xlfn.XLOOKUP(C168,products!$A$2:$A$31,products!$D$2:$D$31)</f>
        <v>4387.9799999999996</v>
      </c>
      <c r="G168">
        <f t="shared" si="5"/>
        <v>13163.939999999999</v>
      </c>
    </row>
    <row r="169" spans="1:7" x14ac:dyDescent="0.35">
      <c r="A169">
        <v>168</v>
      </c>
      <c r="B169">
        <v>50</v>
      </c>
      <c r="C169">
        <v>19</v>
      </c>
      <c r="D169">
        <v>2</v>
      </c>
      <c r="E169" s="6">
        <v>45041</v>
      </c>
      <c r="F169">
        <f>_xlfn.XLOOKUP(C169,products!$A$2:$A$31,products!$D$2:$D$31)</f>
        <v>2504.6799999999998</v>
      </c>
      <c r="G169">
        <f t="shared" si="5"/>
        <v>5009.3599999999997</v>
      </c>
    </row>
    <row r="170" spans="1:7" x14ac:dyDescent="0.35">
      <c r="A170">
        <v>169</v>
      </c>
      <c r="B170">
        <v>38</v>
      </c>
      <c r="C170">
        <v>14</v>
      </c>
      <c r="D170">
        <v>4</v>
      </c>
      <c r="E170" s="6">
        <v>45156</v>
      </c>
      <c r="F170">
        <f>_xlfn.XLOOKUP(C170,products!$A$2:$A$31,products!$D$2:$D$31)</f>
        <v>2724.01</v>
      </c>
      <c r="G170">
        <f t="shared" si="5"/>
        <v>10896.04</v>
      </c>
    </row>
    <row r="171" spans="1:7" x14ac:dyDescent="0.35">
      <c r="A171">
        <v>170</v>
      </c>
      <c r="B171">
        <v>45</v>
      </c>
      <c r="C171">
        <v>26</v>
      </c>
      <c r="D171">
        <v>5</v>
      </c>
      <c r="E171" s="6">
        <v>45170</v>
      </c>
      <c r="F171">
        <f>_xlfn.XLOOKUP(C171,products!$A$2:$A$31,products!$D$2:$D$31)</f>
        <v>690.12</v>
      </c>
      <c r="G171">
        <f t="shared" si="5"/>
        <v>3450.6</v>
      </c>
    </row>
    <row r="172" spans="1:7" x14ac:dyDescent="0.35">
      <c r="A172">
        <v>171</v>
      </c>
      <c r="B172">
        <v>5</v>
      </c>
      <c r="C172">
        <v>18</v>
      </c>
      <c r="D172">
        <v>2</v>
      </c>
      <c r="E172" s="6">
        <v>44894</v>
      </c>
      <c r="F172">
        <f>_xlfn.XLOOKUP(C172,products!$A$2:$A$31,products!$D$2:$D$31)</f>
        <v>1712.28</v>
      </c>
      <c r="G172">
        <f t="shared" si="5"/>
        <v>3424.56</v>
      </c>
    </row>
    <row r="173" spans="1:7" x14ac:dyDescent="0.35">
      <c r="A173">
        <v>172</v>
      </c>
      <c r="B173">
        <v>17</v>
      </c>
      <c r="C173">
        <v>3</v>
      </c>
      <c r="D173">
        <v>1</v>
      </c>
      <c r="E173" s="6">
        <v>44877</v>
      </c>
      <c r="F173">
        <f>_xlfn.XLOOKUP(C173,products!$A$2:$A$31,products!$D$2:$D$31)</f>
        <v>3935.54</v>
      </c>
      <c r="G173">
        <f t="shared" si="5"/>
        <v>3935.54</v>
      </c>
    </row>
    <row r="174" spans="1:7" x14ac:dyDescent="0.35">
      <c r="A174">
        <v>173</v>
      </c>
      <c r="B174">
        <v>39</v>
      </c>
      <c r="C174">
        <v>29</v>
      </c>
      <c r="D174">
        <v>4</v>
      </c>
      <c r="E174" s="6">
        <v>45231</v>
      </c>
      <c r="F174">
        <f>_xlfn.XLOOKUP(C174,products!$A$2:$A$31,products!$D$2:$D$31)</f>
        <v>4809.13</v>
      </c>
      <c r="G174">
        <f t="shared" si="5"/>
        <v>19236.52</v>
      </c>
    </row>
    <row r="175" spans="1:7" x14ac:dyDescent="0.35">
      <c r="A175">
        <v>174</v>
      </c>
      <c r="B175">
        <v>45</v>
      </c>
      <c r="C175">
        <v>10</v>
      </c>
      <c r="D175">
        <v>2</v>
      </c>
      <c r="E175" s="6">
        <v>44872</v>
      </c>
      <c r="F175">
        <f>_xlfn.XLOOKUP(C175,products!$A$2:$A$31,products!$D$2:$D$31)</f>
        <v>4647.2</v>
      </c>
      <c r="G175">
        <f t="shared" si="5"/>
        <v>9294.4</v>
      </c>
    </row>
    <row r="176" spans="1:7" x14ac:dyDescent="0.35">
      <c r="A176">
        <v>175</v>
      </c>
      <c r="B176">
        <v>50</v>
      </c>
      <c r="C176">
        <v>7</v>
      </c>
      <c r="D176">
        <v>4</v>
      </c>
      <c r="E176" s="6">
        <v>45198</v>
      </c>
      <c r="F176">
        <f>_xlfn.XLOOKUP(C176,products!$A$2:$A$31,products!$D$2:$D$31)</f>
        <v>817.9</v>
      </c>
      <c r="G176">
        <f t="shared" si="5"/>
        <v>3271.6</v>
      </c>
    </row>
    <row r="177" spans="1:7" x14ac:dyDescent="0.35">
      <c r="A177">
        <v>176</v>
      </c>
      <c r="B177">
        <v>34</v>
      </c>
      <c r="C177">
        <v>21</v>
      </c>
      <c r="D177">
        <v>2</v>
      </c>
      <c r="E177" s="6">
        <v>44690</v>
      </c>
      <c r="F177">
        <f>_xlfn.XLOOKUP(C177,products!$A$2:$A$31,products!$D$2:$D$31)</f>
        <v>1233.81</v>
      </c>
      <c r="G177">
        <f t="shared" si="5"/>
        <v>2467.62</v>
      </c>
    </row>
    <row r="178" spans="1:7" x14ac:dyDescent="0.35">
      <c r="A178">
        <v>177</v>
      </c>
      <c r="B178">
        <v>39</v>
      </c>
      <c r="C178">
        <v>24</v>
      </c>
      <c r="D178">
        <v>1</v>
      </c>
      <c r="E178" s="6">
        <v>44774</v>
      </c>
      <c r="F178">
        <f>_xlfn.XLOOKUP(C178,products!$A$2:$A$31,products!$D$2:$D$31)</f>
        <v>4859.3599999999997</v>
      </c>
      <c r="G178">
        <f t="shared" si="5"/>
        <v>4859.3599999999997</v>
      </c>
    </row>
    <row r="179" spans="1:7" x14ac:dyDescent="0.35">
      <c r="A179">
        <v>178</v>
      </c>
      <c r="B179">
        <v>49</v>
      </c>
      <c r="C179">
        <v>9</v>
      </c>
      <c r="D179">
        <v>3</v>
      </c>
      <c r="E179" s="6">
        <v>44591</v>
      </c>
      <c r="F179">
        <f>_xlfn.XLOOKUP(C179,products!$A$2:$A$31,products!$D$2:$D$31)</f>
        <v>281.23</v>
      </c>
      <c r="G179">
        <f t="shared" si="5"/>
        <v>843.69</v>
      </c>
    </row>
    <row r="180" spans="1:7" x14ac:dyDescent="0.35">
      <c r="A180">
        <v>179</v>
      </c>
      <c r="B180">
        <v>25</v>
      </c>
      <c r="C180">
        <v>5</v>
      </c>
      <c r="D180">
        <v>5</v>
      </c>
      <c r="E180" s="6">
        <v>44887</v>
      </c>
      <c r="F180">
        <f>_xlfn.XLOOKUP(C180,products!$A$2:$A$31,products!$D$2:$D$31)</f>
        <v>311.45999999999998</v>
      </c>
      <c r="G180">
        <f t="shared" si="5"/>
        <v>1557.3</v>
      </c>
    </row>
    <row r="181" spans="1:7" x14ac:dyDescent="0.35">
      <c r="A181">
        <v>180</v>
      </c>
      <c r="B181">
        <v>16</v>
      </c>
      <c r="C181">
        <v>7</v>
      </c>
      <c r="D181">
        <v>1</v>
      </c>
      <c r="E181" s="6">
        <v>44791</v>
      </c>
      <c r="F181">
        <f>_xlfn.XLOOKUP(C181,products!$A$2:$A$31,products!$D$2:$D$31)</f>
        <v>817.9</v>
      </c>
      <c r="G181">
        <f t="shared" si="5"/>
        <v>817.9</v>
      </c>
    </row>
    <row r="182" spans="1:7" x14ac:dyDescent="0.35">
      <c r="A182">
        <v>181</v>
      </c>
      <c r="B182">
        <v>8</v>
      </c>
      <c r="C182">
        <v>6</v>
      </c>
      <c r="D182">
        <v>2</v>
      </c>
      <c r="E182" s="6">
        <v>45224</v>
      </c>
      <c r="F182">
        <f>_xlfn.XLOOKUP(C182,products!$A$2:$A$31,products!$D$2:$D$31)</f>
        <v>1477.26</v>
      </c>
      <c r="G182">
        <f t="shared" si="5"/>
        <v>2954.52</v>
      </c>
    </row>
    <row r="183" spans="1:7" x14ac:dyDescent="0.35">
      <c r="A183">
        <v>182</v>
      </c>
      <c r="B183">
        <v>42</v>
      </c>
      <c r="C183">
        <v>22</v>
      </c>
      <c r="D183">
        <v>3</v>
      </c>
      <c r="E183" s="6">
        <v>45126</v>
      </c>
      <c r="F183">
        <f>_xlfn.XLOOKUP(C183,products!$A$2:$A$31,products!$D$2:$D$31)</f>
        <v>860.5</v>
      </c>
      <c r="G183">
        <f t="shared" si="5"/>
        <v>2581.5</v>
      </c>
    </row>
    <row r="184" spans="1:7" x14ac:dyDescent="0.35">
      <c r="A184">
        <v>183</v>
      </c>
      <c r="B184">
        <v>27</v>
      </c>
      <c r="C184">
        <v>18</v>
      </c>
      <c r="D184">
        <v>5</v>
      </c>
      <c r="E184" s="6">
        <v>44761</v>
      </c>
      <c r="F184">
        <f>_xlfn.XLOOKUP(C184,products!$A$2:$A$31,products!$D$2:$D$31)</f>
        <v>1712.28</v>
      </c>
      <c r="G184">
        <f t="shared" si="5"/>
        <v>8561.4</v>
      </c>
    </row>
    <row r="185" spans="1:7" x14ac:dyDescent="0.35">
      <c r="A185">
        <v>184</v>
      </c>
      <c r="B185">
        <v>2</v>
      </c>
      <c r="C185">
        <v>22</v>
      </c>
      <c r="D185">
        <v>4</v>
      </c>
      <c r="E185" s="6">
        <v>45185</v>
      </c>
      <c r="F185">
        <f>_xlfn.XLOOKUP(C185,products!$A$2:$A$31,products!$D$2:$D$31)</f>
        <v>860.5</v>
      </c>
      <c r="G185">
        <f t="shared" si="5"/>
        <v>3442</v>
      </c>
    </row>
    <row r="186" spans="1:7" x14ac:dyDescent="0.35">
      <c r="A186">
        <v>185</v>
      </c>
      <c r="B186">
        <v>3</v>
      </c>
      <c r="C186">
        <v>13</v>
      </c>
      <c r="D186">
        <v>2</v>
      </c>
      <c r="E186" s="6">
        <v>44905</v>
      </c>
      <c r="F186">
        <f>_xlfn.XLOOKUP(C186,products!$A$2:$A$31,products!$D$2:$D$31)</f>
        <v>956.94</v>
      </c>
      <c r="G186">
        <f t="shared" si="5"/>
        <v>1913.88</v>
      </c>
    </row>
    <row r="187" spans="1:7" x14ac:dyDescent="0.35">
      <c r="A187">
        <v>186</v>
      </c>
      <c r="B187">
        <v>15</v>
      </c>
      <c r="C187">
        <v>8</v>
      </c>
      <c r="D187">
        <v>2</v>
      </c>
      <c r="E187" s="6">
        <v>45164</v>
      </c>
      <c r="F187">
        <f>_xlfn.XLOOKUP(C187,products!$A$2:$A$31,products!$D$2:$D$31)</f>
        <v>4397.7700000000004</v>
      </c>
      <c r="G187">
        <f t="shared" si="5"/>
        <v>8795.5400000000009</v>
      </c>
    </row>
    <row r="188" spans="1:7" x14ac:dyDescent="0.35">
      <c r="A188">
        <v>187</v>
      </c>
      <c r="B188">
        <v>30</v>
      </c>
      <c r="C188">
        <v>2</v>
      </c>
      <c r="D188">
        <v>4</v>
      </c>
      <c r="E188" s="6">
        <v>45052</v>
      </c>
      <c r="F188">
        <f>_xlfn.XLOOKUP(C188,products!$A$2:$A$31,products!$D$2:$D$31)</f>
        <v>4224.8500000000004</v>
      </c>
      <c r="G188">
        <f t="shared" si="5"/>
        <v>16899.400000000001</v>
      </c>
    </row>
    <row r="189" spans="1:7" x14ac:dyDescent="0.35">
      <c r="A189">
        <v>188</v>
      </c>
      <c r="B189">
        <v>28</v>
      </c>
      <c r="C189">
        <v>7</v>
      </c>
      <c r="D189">
        <v>2</v>
      </c>
      <c r="E189" s="6">
        <v>44926</v>
      </c>
      <c r="F189">
        <f>_xlfn.XLOOKUP(C189,products!$A$2:$A$31,products!$D$2:$D$31)</f>
        <v>817.9</v>
      </c>
      <c r="G189">
        <f t="shared" si="5"/>
        <v>1635.8</v>
      </c>
    </row>
    <row r="190" spans="1:7" x14ac:dyDescent="0.35">
      <c r="A190">
        <v>189</v>
      </c>
      <c r="B190">
        <v>7</v>
      </c>
      <c r="C190">
        <v>14</v>
      </c>
      <c r="D190">
        <v>3</v>
      </c>
      <c r="E190" s="6">
        <v>44901</v>
      </c>
      <c r="F190">
        <f>_xlfn.XLOOKUP(C190,products!$A$2:$A$31,products!$D$2:$D$31)</f>
        <v>2724.01</v>
      </c>
      <c r="G190">
        <f t="shared" si="5"/>
        <v>8172.0300000000007</v>
      </c>
    </row>
    <row r="191" spans="1:7" x14ac:dyDescent="0.35">
      <c r="A191">
        <v>190</v>
      </c>
      <c r="B191">
        <v>13</v>
      </c>
      <c r="C191">
        <v>9</v>
      </c>
      <c r="D191">
        <v>5</v>
      </c>
      <c r="E191" s="6">
        <v>44966</v>
      </c>
      <c r="F191">
        <f>_xlfn.XLOOKUP(C191,products!$A$2:$A$31,products!$D$2:$D$31)</f>
        <v>281.23</v>
      </c>
      <c r="G191">
        <f t="shared" si="5"/>
        <v>1406.15</v>
      </c>
    </row>
    <row r="192" spans="1:7" x14ac:dyDescent="0.35">
      <c r="A192">
        <v>191</v>
      </c>
      <c r="B192">
        <v>24</v>
      </c>
      <c r="C192">
        <v>25</v>
      </c>
      <c r="D192">
        <v>1</v>
      </c>
      <c r="E192" s="6">
        <v>44806</v>
      </c>
      <c r="F192">
        <f>_xlfn.XLOOKUP(C192,products!$A$2:$A$31,products!$D$2:$D$31)</f>
        <v>1725.17</v>
      </c>
      <c r="G192">
        <f t="shared" si="5"/>
        <v>1725.17</v>
      </c>
    </row>
    <row r="193" spans="1:7" x14ac:dyDescent="0.35">
      <c r="A193">
        <v>192</v>
      </c>
      <c r="B193">
        <v>8</v>
      </c>
      <c r="C193">
        <v>10</v>
      </c>
      <c r="D193">
        <v>3</v>
      </c>
      <c r="E193" s="6">
        <v>45036</v>
      </c>
      <c r="F193">
        <f>_xlfn.XLOOKUP(C193,products!$A$2:$A$31,products!$D$2:$D$31)</f>
        <v>4647.2</v>
      </c>
      <c r="G193">
        <f t="shared" si="5"/>
        <v>13941.599999999999</v>
      </c>
    </row>
    <row r="194" spans="1:7" x14ac:dyDescent="0.35">
      <c r="A194">
        <v>193</v>
      </c>
      <c r="B194">
        <v>23</v>
      </c>
      <c r="C194">
        <v>3</v>
      </c>
      <c r="D194">
        <v>2</v>
      </c>
      <c r="E194" s="6">
        <v>44743</v>
      </c>
      <c r="F194">
        <f>_xlfn.XLOOKUP(C194,products!$A$2:$A$31,products!$D$2:$D$31)</f>
        <v>3935.54</v>
      </c>
      <c r="G194">
        <f t="shared" si="5"/>
        <v>7871.08</v>
      </c>
    </row>
    <row r="195" spans="1:7" x14ac:dyDescent="0.35">
      <c r="A195">
        <v>194</v>
      </c>
      <c r="B195">
        <v>4</v>
      </c>
      <c r="C195">
        <v>3</v>
      </c>
      <c r="D195">
        <v>2</v>
      </c>
      <c r="E195" s="6">
        <v>45084</v>
      </c>
      <c r="F195">
        <f>_xlfn.XLOOKUP(C195,products!$A$2:$A$31,products!$D$2:$D$31)</f>
        <v>3935.54</v>
      </c>
      <c r="G195">
        <f t="shared" si="5"/>
        <v>7871.08</v>
      </c>
    </row>
    <row r="196" spans="1:7" x14ac:dyDescent="0.35">
      <c r="A196">
        <v>195</v>
      </c>
      <c r="B196">
        <v>40</v>
      </c>
      <c r="C196">
        <v>25</v>
      </c>
      <c r="D196">
        <v>5</v>
      </c>
      <c r="E196" s="6">
        <v>45136</v>
      </c>
      <c r="F196">
        <f>_xlfn.XLOOKUP(C196,products!$A$2:$A$31,products!$D$2:$D$31)</f>
        <v>1725.17</v>
      </c>
      <c r="G196">
        <f t="shared" ref="G196:G199" si="6">D196*F196</f>
        <v>8625.85</v>
      </c>
    </row>
    <row r="197" spans="1:7" x14ac:dyDescent="0.35">
      <c r="A197">
        <v>196</v>
      </c>
      <c r="B197">
        <v>50</v>
      </c>
      <c r="C197">
        <v>23</v>
      </c>
      <c r="D197">
        <v>5</v>
      </c>
      <c r="E197" s="6">
        <v>45065</v>
      </c>
      <c r="F197">
        <f>_xlfn.XLOOKUP(C197,products!$A$2:$A$31,products!$D$2:$D$31)</f>
        <v>3227.3</v>
      </c>
      <c r="G197">
        <f t="shared" si="6"/>
        <v>16136.5</v>
      </c>
    </row>
    <row r="198" spans="1:7" x14ac:dyDescent="0.35">
      <c r="A198">
        <v>197</v>
      </c>
      <c r="B198">
        <v>40</v>
      </c>
      <c r="C198">
        <v>13</v>
      </c>
      <c r="D198">
        <v>5</v>
      </c>
      <c r="E198" s="6">
        <v>45123</v>
      </c>
      <c r="F198">
        <f>_xlfn.XLOOKUP(C198,products!$A$2:$A$31,products!$D$2:$D$31)</f>
        <v>956.94</v>
      </c>
      <c r="G198">
        <f t="shared" si="6"/>
        <v>4784.7000000000007</v>
      </c>
    </row>
    <row r="199" spans="1:7" x14ac:dyDescent="0.35">
      <c r="A199">
        <v>198</v>
      </c>
      <c r="B199">
        <v>5</v>
      </c>
      <c r="C199">
        <v>7</v>
      </c>
      <c r="D199">
        <v>1</v>
      </c>
      <c r="E199" s="6">
        <v>44595</v>
      </c>
      <c r="F199">
        <f>_xlfn.XLOOKUP(C199,products!$A$2:$A$31,products!$D$2:$D$31)</f>
        <v>817.9</v>
      </c>
      <c r="G199">
        <f t="shared" si="6"/>
        <v>817.9</v>
      </c>
    </row>
    <row r="200" spans="1:7" x14ac:dyDescent="0.35">
      <c r="A200">
        <v>199</v>
      </c>
      <c r="B200">
        <v>11</v>
      </c>
      <c r="C200">
        <v>22</v>
      </c>
      <c r="D200">
        <v>1</v>
      </c>
      <c r="E200" s="6">
        <v>44642</v>
      </c>
      <c r="F200">
        <f>_xlfn.XLOOKUP(C200,products!$A$2:$A$31,products!$D$2:$D$31)</f>
        <v>860.5</v>
      </c>
      <c r="G200">
        <f t="shared" ref="G200" si="7">D200*F200</f>
        <v>860.5</v>
      </c>
    </row>
    <row r="201" spans="1:7" x14ac:dyDescent="0.35">
      <c r="A201">
        <v>200</v>
      </c>
      <c r="B201">
        <v>6</v>
      </c>
      <c r="C201">
        <v>6</v>
      </c>
      <c r="D201">
        <v>1</v>
      </c>
      <c r="E201" s="6">
        <v>44597</v>
      </c>
      <c r="F201">
        <f>_xlfn.XLOOKUP(C201,products!$A$2:$A$31,products!$D$2:$D$31)</f>
        <v>1477.26</v>
      </c>
      <c r="G201">
        <f>D201*F201</f>
        <v>1477.26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8032-893F-4766-85E5-792C704D54B3}">
  <dimension ref="A2:T144"/>
  <sheetViews>
    <sheetView topLeftCell="A107" zoomScale="76" zoomScaleNormal="119" workbookViewId="0">
      <selection activeCell="A120" sqref="A120:A126"/>
    </sheetView>
  </sheetViews>
  <sheetFormatPr defaultRowHeight="14.5" x14ac:dyDescent="0.35"/>
  <cols>
    <col min="1" max="1" width="13.6328125" bestFit="1" customWidth="1"/>
    <col min="2" max="2" width="17" bestFit="1" customWidth="1"/>
    <col min="3" max="3" width="11.54296875" bestFit="1" customWidth="1"/>
    <col min="4" max="4" width="15.90625" bestFit="1" customWidth="1"/>
    <col min="5" max="5" width="10.81640625" bestFit="1" customWidth="1"/>
    <col min="7" max="7" width="13.26953125" bestFit="1" customWidth="1"/>
    <col min="8" max="8" width="14.90625" bestFit="1" customWidth="1"/>
    <col min="9" max="9" width="11.54296875" bestFit="1" customWidth="1"/>
    <col min="12" max="12" width="12.81640625" bestFit="1" customWidth="1"/>
    <col min="13" max="13" width="14.6328125" bestFit="1" customWidth="1"/>
    <col min="14" max="14" width="11.26953125" bestFit="1" customWidth="1"/>
    <col min="16" max="16" width="13.08984375" bestFit="1" customWidth="1"/>
    <col min="17" max="17" width="14.6328125" bestFit="1" customWidth="1"/>
    <col min="18" max="18" width="11.26953125" bestFit="1" customWidth="1"/>
  </cols>
  <sheetData>
    <row r="2" spans="1:20" x14ac:dyDescent="0.35">
      <c r="B2" s="11"/>
    </row>
    <row r="4" spans="1:20" x14ac:dyDescent="0.35">
      <c r="A4" s="2" t="s">
        <v>152</v>
      </c>
      <c r="B4" s="2" t="s">
        <v>153</v>
      </c>
    </row>
    <row r="5" spans="1:20" x14ac:dyDescent="0.35">
      <c r="A5" s="2" t="s">
        <v>150</v>
      </c>
      <c r="B5" t="s">
        <v>143</v>
      </c>
      <c r="C5" t="s">
        <v>145</v>
      </c>
      <c r="D5" t="s">
        <v>144</v>
      </c>
      <c r="E5" t="s">
        <v>151</v>
      </c>
    </row>
    <row r="6" spans="1:20" x14ac:dyDescent="0.35">
      <c r="A6" s="3" t="s">
        <v>108</v>
      </c>
      <c r="B6" s="13">
        <v>127508.76999999999</v>
      </c>
      <c r="C6" s="13">
        <v>85144.99</v>
      </c>
      <c r="D6" s="13">
        <v>72843.27</v>
      </c>
      <c r="E6" s="13">
        <v>285497.02999999997</v>
      </c>
    </row>
    <row r="7" spans="1:20" x14ac:dyDescent="0.35">
      <c r="A7" s="3" t="s">
        <v>107</v>
      </c>
      <c r="B7" s="13">
        <v>95795.129999999976</v>
      </c>
      <c r="C7" s="13">
        <v>72866.76999999999</v>
      </c>
      <c r="D7" s="13">
        <v>146439.01</v>
      </c>
      <c r="E7" s="13">
        <v>315100.91000000003</v>
      </c>
    </row>
    <row r="8" spans="1:20" x14ac:dyDescent="0.35">
      <c r="A8" s="3" t="s">
        <v>105</v>
      </c>
      <c r="B8" s="13">
        <v>117672.48</v>
      </c>
      <c r="C8" s="13">
        <v>146753.52999999997</v>
      </c>
      <c r="D8" s="13">
        <v>229743.89</v>
      </c>
      <c r="E8" s="12">
        <v>494169.89999999997</v>
      </c>
    </row>
    <row r="9" spans="1:20" x14ac:dyDescent="0.35">
      <c r="A9" s="3" t="s">
        <v>106</v>
      </c>
      <c r="B9" s="13">
        <v>124054.54999999997</v>
      </c>
      <c r="C9" s="13">
        <v>117993.2</v>
      </c>
      <c r="D9" s="13">
        <v>123988.91000000002</v>
      </c>
      <c r="E9" s="13">
        <v>366036.66</v>
      </c>
    </row>
    <row r="10" spans="1:20" x14ac:dyDescent="0.35">
      <c r="A10" s="3" t="s">
        <v>151</v>
      </c>
      <c r="B10" s="13">
        <v>465030.93</v>
      </c>
      <c r="C10" s="13">
        <v>422758.49000000011</v>
      </c>
      <c r="D10" s="13">
        <v>573015.07999999996</v>
      </c>
      <c r="E10" s="13">
        <v>1460804.5000000002</v>
      </c>
    </row>
    <row r="13" spans="1:20" x14ac:dyDescent="0.35">
      <c r="A13" s="11"/>
      <c r="B13" s="11"/>
      <c r="C13" s="11"/>
      <c r="D13" s="11"/>
      <c r="E13" s="11"/>
      <c r="F13" s="11"/>
      <c r="G13" s="11"/>
      <c r="H13" s="11"/>
      <c r="I13" s="11"/>
      <c r="J13" s="11"/>
      <c r="K13" s="11"/>
      <c r="L13" s="11"/>
      <c r="M13" s="11"/>
      <c r="N13" s="11"/>
      <c r="O13" s="11"/>
      <c r="P13" s="11"/>
      <c r="Q13" s="11"/>
      <c r="R13" s="11"/>
      <c r="S13" s="11"/>
      <c r="T13" s="14"/>
    </row>
    <row r="15" spans="1:20" x14ac:dyDescent="0.35">
      <c r="A15" s="2" t="s">
        <v>150</v>
      </c>
      <c r="B15" t="s">
        <v>166</v>
      </c>
    </row>
    <row r="16" spans="1:20" x14ac:dyDescent="0.35">
      <c r="A16" s="3" t="s">
        <v>174</v>
      </c>
      <c r="B16" s="13"/>
    </row>
    <row r="17" spans="1:2" x14ac:dyDescent="0.35">
      <c r="A17" s="4" t="s">
        <v>164</v>
      </c>
      <c r="B17" s="13">
        <v>32</v>
      </c>
    </row>
    <row r="18" spans="1:2" x14ac:dyDescent="0.35">
      <c r="A18" s="4" t="s">
        <v>154</v>
      </c>
      <c r="B18" s="13">
        <v>14</v>
      </c>
    </row>
    <row r="19" spans="1:2" x14ac:dyDescent="0.35">
      <c r="A19" s="4" t="s">
        <v>155</v>
      </c>
      <c r="B19" s="13">
        <v>17</v>
      </c>
    </row>
    <row r="20" spans="1:2" x14ac:dyDescent="0.35">
      <c r="A20" s="4" t="s">
        <v>156</v>
      </c>
      <c r="B20" s="13">
        <v>21</v>
      </c>
    </row>
    <row r="21" spans="1:2" x14ac:dyDescent="0.35">
      <c r="A21" s="4" t="s">
        <v>157</v>
      </c>
      <c r="B21" s="13">
        <v>29</v>
      </c>
    </row>
    <row r="22" spans="1:2" x14ac:dyDescent="0.35">
      <c r="A22" s="4" t="s">
        <v>158</v>
      </c>
      <c r="B22" s="13">
        <v>23</v>
      </c>
    </row>
    <row r="23" spans="1:2" x14ac:dyDescent="0.35">
      <c r="A23" s="4" t="s">
        <v>159</v>
      </c>
      <c r="B23" s="13">
        <v>31</v>
      </c>
    </row>
    <row r="24" spans="1:2" x14ac:dyDescent="0.35">
      <c r="A24" s="4" t="s">
        <v>165</v>
      </c>
      <c r="B24" s="13">
        <v>32</v>
      </c>
    </row>
    <row r="25" spans="1:2" x14ac:dyDescent="0.35">
      <c r="A25" s="4" t="s">
        <v>160</v>
      </c>
      <c r="B25" s="13">
        <v>19</v>
      </c>
    </row>
    <row r="26" spans="1:2" x14ac:dyDescent="0.35">
      <c r="A26" s="4" t="s">
        <v>161</v>
      </c>
      <c r="B26" s="13">
        <v>11</v>
      </c>
    </row>
    <row r="27" spans="1:2" x14ac:dyDescent="0.35">
      <c r="A27" s="4" t="s">
        <v>162</v>
      </c>
      <c r="B27" s="13">
        <v>43</v>
      </c>
    </row>
    <row r="28" spans="1:2" x14ac:dyDescent="0.35">
      <c r="A28" s="4" t="s">
        <v>163</v>
      </c>
      <c r="B28" s="13">
        <v>17</v>
      </c>
    </row>
    <row r="29" spans="1:2" x14ac:dyDescent="0.35">
      <c r="A29" s="3" t="s">
        <v>173</v>
      </c>
      <c r="B29" s="13"/>
    </row>
    <row r="30" spans="1:2" x14ac:dyDescent="0.35">
      <c r="A30" s="4" t="s">
        <v>164</v>
      </c>
      <c r="B30" s="13">
        <v>21</v>
      </c>
    </row>
    <row r="31" spans="1:2" x14ac:dyDescent="0.35">
      <c r="A31" s="4" t="s">
        <v>154</v>
      </c>
      <c r="B31" s="13">
        <v>22</v>
      </c>
    </row>
    <row r="32" spans="1:2" x14ac:dyDescent="0.35">
      <c r="A32" s="4" t="s">
        <v>155</v>
      </c>
      <c r="B32" s="13">
        <v>17</v>
      </c>
    </row>
    <row r="33" spans="1:9" x14ac:dyDescent="0.35">
      <c r="A33" s="4" t="s">
        <v>156</v>
      </c>
      <c r="B33" s="13">
        <v>23</v>
      </c>
    </row>
    <row r="34" spans="1:9" x14ac:dyDescent="0.35">
      <c r="A34" s="4" t="s">
        <v>157</v>
      </c>
      <c r="B34" s="13">
        <v>33</v>
      </c>
    </row>
    <row r="35" spans="1:9" x14ac:dyDescent="0.35">
      <c r="A35" s="4" t="s">
        <v>158</v>
      </c>
      <c r="B35" s="13">
        <v>27</v>
      </c>
    </row>
    <row r="36" spans="1:9" x14ac:dyDescent="0.35">
      <c r="A36" s="4" t="s">
        <v>159</v>
      </c>
      <c r="B36" s="13">
        <v>29</v>
      </c>
    </row>
    <row r="37" spans="1:9" x14ac:dyDescent="0.35">
      <c r="A37" s="4" t="s">
        <v>165</v>
      </c>
      <c r="B37" s="13">
        <v>22</v>
      </c>
    </row>
    <row r="38" spans="1:9" x14ac:dyDescent="0.35">
      <c r="A38" s="4" t="s">
        <v>160</v>
      </c>
      <c r="B38" s="13">
        <v>32</v>
      </c>
    </row>
    <row r="39" spans="1:9" x14ac:dyDescent="0.35">
      <c r="A39" s="4" t="s">
        <v>161</v>
      </c>
      <c r="B39" s="13">
        <v>23</v>
      </c>
    </row>
    <row r="40" spans="1:9" x14ac:dyDescent="0.35">
      <c r="A40" s="4" t="s">
        <v>162</v>
      </c>
      <c r="B40" s="13">
        <v>26</v>
      </c>
    </row>
    <row r="41" spans="1:9" x14ac:dyDescent="0.35">
      <c r="A41" s="4" t="s">
        <v>163</v>
      </c>
      <c r="B41" s="13">
        <v>19</v>
      </c>
    </row>
    <row r="42" spans="1:9" x14ac:dyDescent="0.35">
      <c r="A42" s="3" t="s">
        <v>151</v>
      </c>
      <c r="B42" s="13">
        <v>583</v>
      </c>
      <c r="G42" t="s">
        <v>167</v>
      </c>
      <c r="H42" t="s">
        <v>168</v>
      </c>
      <c r="I42" t="s">
        <v>169</v>
      </c>
    </row>
    <row r="43" spans="1:9" x14ac:dyDescent="0.35">
      <c r="G43" s="13">
        <v>1460804.5000000002</v>
      </c>
      <c r="H43" s="13">
        <v>50</v>
      </c>
      <c r="I43" s="13">
        <v>200</v>
      </c>
    </row>
    <row r="45" spans="1:9" x14ac:dyDescent="0.35">
      <c r="A45" s="2" t="s">
        <v>170</v>
      </c>
      <c r="B45" t="s">
        <v>152</v>
      </c>
    </row>
    <row r="46" spans="1:9" x14ac:dyDescent="0.35">
      <c r="A46" s="3" t="s">
        <v>143</v>
      </c>
      <c r="B46" s="13">
        <v>465030.93</v>
      </c>
    </row>
    <row r="47" spans="1:9" x14ac:dyDescent="0.35">
      <c r="A47" s="3" t="s">
        <v>145</v>
      </c>
      <c r="B47" s="13">
        <v>422758.49000000011</v>
      </c>
    </row>
    <row r="48" spans="1:9" x14ac:dyDescent="0.35">
      <c r="A48" s="3" t="s">
        <v>144</v>
      </c>
      <c r="B48" s="13">
        <v>573015.07999999996</v>
      </c>
    </row>
    <row r="51" spans="1:3" x14ac:dyDescent="0.35">
      <c r="A51" s="2" t="s">
        <v>171</v>
      </c>
      <c r="B51" t="s">
        <v>152</v>
      </c>
    </row>
    <row r="52" spans="1:3" x14ac:dyDescent="0.35">
      <c r="A52" s="3" t="s">
        <v>143</v>
      </c>
      <c r="B52" s="9">
        <v>465030.93</v>
      </c>
    </row>
    <row r="53" spans="1:3" x14ac:dyDescent="0.35">
      <c r="A53" s="3" t="s">
        <v>145</v>
      </c>
      <c r="B53" s="9">
        <v>422758.49000000011</v>
      </c>
    </row>
    <row r="54" spans="1:3" x14ac:dyDescent="0.35">
      <c r="A54" s="3" t="s">
        <v>144</v>
      </c>
      <c r="B54" s="9">
        <v>573015.07999999996</v>
      </c>
    </row>
    <row r="56" spans="1:3" x14ac:dyDescent="0.35">
      <c r="A56" s="2" t="s">
        <v>150</v>
      </c>
      <c r="B56" t="s">
        <v>172</v>
      </c>
    </row>
    <row r="57" spans="1:3" x14ac:dyDescent="0.35">
      <c r="A57" s="3" t="s">
        <v>174</v>
      </c>
      <c r="B57" s="13"/>
    </row>
    <row r="58" spans="1:3" x14ac:dyDescent="0.35">
      <c r="A58" s="4" t="s">
        <v>164</v>
      </c>
      <c r="B58" s="9">
        <v>69691.649999999994</v>
      </c>
      <c r="C58" s="10"/>
    </row>
    <row r="59" spans="1:3" x14ac:dyDescent="0.35">
      <c r="A59" s="4" t="s">
        <v>154</v>
      </c>
      <c r="B59" s="9">
        <v>24129.500000000004</v>
      </c>
      <c r="C59" s="10"/>
    </row>
    <row r="60" spans="1:3" x14ac:dyDescent="0.35">
      <c r="A60" s="4" t="s">
        <v>155</v>
      </c>
      <c r="B60" s="9">
        <v>45431.360000000001</v>
      </c>
      <c r="C60" s="10"/>
    </row>
    <row r="61" spans="1:3" x14ac:dyDescent="0.35">
      <c r="A61" s="4" t="s">
        <v>156</v>
      </c>
      <c r="B61" s="9">
        <v>58206.520000000004</v>
      </c>
      <c r="C61" s="10"/>
    </row>
    <row r="62" spans="1:3" x14ac:dyDescent="0.35">
      <c r="A62" s="4" t="s">
        <v>157</v>
      </c>
      <c r="B62" s="9">
        <v>63771.420000000006</v>
      </c>
      <c r="C62" s="10"/>
    </row>
    <row r="63" spans="1:3" x14ac:dyDescent="0.35">
      <c r="A63" s="4" t="s">
        <v>158</v>
      </c>
      <c r="B63" s="9">
        <v>70911.350000000006</v>
      </c>
      <c r="C63" s="10"/>
    </row>
    <row r="64" spans="1:3" x14ac:dyDescent="0.35">
      <c r="A64" s="4" t="s">
        <v>159</v>
      </c>
      <c r="B64" s="9">
        <v>89493.99</v>
      </c>
      <c r="C64" s="10"/>
    </row>
    <row r="65" spans="1:3" x14ac:dyDescent="0.35">
      <c r="A65" s="4" t="s">
        <v>165</v>
      </c>
      <c r="B65" s="9">
        <v>70495.73</v>
      </c>
      <c r="C65" s="10"/>
    </row>
    <row r="66" spans="1:3" x14ac:dyDescent="0.35">
      <c r="A66" s="4" t="s">
        <v>160</v>
      </c>
      <c r="B66" s="9">
        <v>41258.370000000003</v>
      </c>
      <c r="C66" s="10"/>
    </row>
    <row r="67" spans="1:3" x14ac:dyDescent="0.35">
      <c r="A67" s="4" t="s">
        <v>161</v>
      </c>
      <c r="B67" s="9">
        <v>23211.559999999998</v>
      </c>
      <c r="C67" s="10"/>
    </row>
    <row r="68" spans="1:3" x14ac:dyDescent="0.35">
      <c r="A68" s="4" t="s">
        <v>162</v>
      </c>
      <c r="B68" s="9">
        <v>104515.17</v>
      </c>
      <c r="C68" s="10"/>
    </row>
    <row r="69" spans="1:3" x14ac:dyDescent="0.35">
      <c r="A69" s="4" t="s">
        <v>163</v>
      </c>
      <c r="B69" s="9">
        <v>23874.61</v>
      </c>
      <c r="C69" s="10"/>
    </row>
    <row r="70" spans="1:3" x14ac:dyDescent="0.35">
      <c r="A70" s="3" t="s">
        <v>173</v>
      </c>
      <c r="B70" s="13"/>
    </row>
    <row r="71" spans="1:3" x14ac:dyDescent="0.35">
      <c r="A71" s="4" t="s">
        <v>164</v>
      </c>
      <c r="B71" s="9">
        <v>70072.160000000003</v>
      </c>
    </row>
    <row r="72" spans="1:3" x14ac:dyDescent="0.35">
      <c r="A72" s="4" t="s">
        <v>154</v>
      </c>
      <c r="B72" s="9">
        <v>43764.82</v>
      </c>
    </row>
    <row r="73" spans="1:3" x14ac:dyDescent="0.35">
      <c r="A73" s="4" t="s">
        <v>155</v>
      </c>
      <c r="B73" s="9">
        <v>27240.31</v>
      </c>
    </row>
    <row r="74" spans="1:3" x14ac:dyDescent="0.35">
      <c r="A74" s="4" t="s">
        <v>156</v>
      </c>
      <c r="B74" s="9">
        <v>58188.7</v>
      </c>
    </row>
    <row r="75" spans="1:3" x14ac:dyDescent="0.35">
      <c r="A75" s="4" t="s">
        <v>157</v>
      </c>
      <c r="B75" s="9">
        <v>136459.82</v>
      </c>
    </row>
    <row r="76" spans="1:3" x14ac:dyDescent="0.35">
      <c r="A76" s="4" t="s">
        <v>158</v>
      </c>
      <c r="B76" s="9">
        <v>63730.530000000006</v>
      </c>
    </row>
    <row r="77" spans="1:3" x14ac:dyDescent="0.35">
      <c r="A77" s="4" t="s">
        <v>159</v>
      </c>
      <c r="B77" s="9">
        <v>61977.8</v>
      </c>
    </row>
    <row r="78" spans="1:3" x14ac:dyDescent="0.35">
      <c r="A78" s="4" t="s">
        <v>165</v>
      </c>
      <c r="B78" s="9">
        <v>84306.93</v>
      </c>
    </row>
    <row r="79" spans="1:3" x14ac:dyDescent="0.35">
      <c r="A79" s="4" t="s">
        <v>160</v>
      </c>
      <c r="B79" s="9">
        <v>86558.170000000013</v>
      </c>
    </row>
    <row r="80" spans="1:3" x14ac:dyDescent="0.35">
      <c r="A80" s="4" t="s">
        <v>161</v>
      </c>
      <c r="B80" s="9">
        <v>61610.37</v>
      </c>
    </row>
    <row r="81" spans="1:2" x14ac:dyDescent="0.35">
      <c r="A81" s="4" t="s">
        <v>162</v>
      </c>
      <c r="B81" s="9">
        <v>57135.8</v>
      </c>
    </row>
    <row r="82" spans="1:2" x14ac:dyDescent="0.35">
      <c r="A82" s="4" t="s">
        <v>163</v>
      </c>
      <c r="B82" s="9">
        <v>24767.860000000004</v>
      </c>
    </row>
    <row r="96" spans="1:2" x14ac:dyDescent="0.35">
      <c r="A96" s="2" t="s">
        <v>150</v>
      </c>
      <c r="B96" t="s">
        <v>152</v>
      </c>
    </row>
    <row r="97" spans="1:2" x14ac:dyDescent="0.35">
      <c r="A97" s="3" t="s">
        <v>122</v>
      </c>
      <c r="B97" s="7">
        <v>8.2712779156964511E-2</v>
      </c>
    </row>
    <row r="98" spans="1:2" x14ac:dyDescent="0.35">
      <c r="A98" s="3" t="s">
        <v>128</v>
      </c>
      <c r="B98" s="7">
        <v>4.8208832872571231E-2</v>
      </c>
    </row>
    <row r="99" spans="1:2" x14ac:dyDescent="0.35">
      <c r="A99" s="3" t="s">
        <v>132</v>
      </c>
      <c r="B99" s="7">
        <v>2.4904934233157136E-2</v>
      </c>
    </row>
    <row r="100" spans="1:2" x14ac:dyDescent="0.35">
      <c r="A100" s="3" t="s">
        <v>133</v>
      </c>
      <c r="B100" s="7">
        <v>1.6892198784984568E-2</v>
      </c>
    </row>
    <row r="101" spans="1:2" x14ac:dyDescent="0.35">
      <c r="A101" s="3" t="s">
        <v>113</v>
      </c>
      <c r="B101" s="7">
        <v>1.7836370301433212E-2</v>
      </c>
    </row>
    <row r="102" spans="1:2" x14ac:dyDescent="0.35">
      <c r="A102" s="3" t="s">
        <v>123</v>
      </c>
      <c r="B102" s="7">
        <v>7.9269676400914695E-3</v>
      </c>
    </row>
    <row r="103" spans="1:2" x14ac:dyDescent="0.35">
      <c r="A103" s="3" t="s">
        <v>124</v>
      </c>
      <c r="B103" s="7">
        <v>9.2121909536833982E-3</v>
      </c>
    </row>
    <row r="104" spans="1:2" x14ac:dyDescent="0.35">
      <c r="A104" s="3" t="s">
        <v>125</v>
      </c>
      <c r="B104" s="7">
        <v>9.8261608586227654E-3</v>
      </c>
    </row>
    <row r="105" spans="1:2" x14ac:dyDescent="0.35">
      <c r="A105" s="3" t="s">
        <v>126</v>
      </c>
      <c r="B105" s="7">
        <v>2.7970991327039309E-2</v>
      </c>
    </row>
    <row r="106" spans="1:2" x14ac:dyDescent="0.35">
      <c r="A106" s="3" t="s">
        <v>129</v>
      </c>
      <c r="B106" s="7">
        <v>2.5974844683186553E-2</v>
      </c>
    </row>
    <row r="107" spans="1:2" x14ac:dyDescent="0.35">
      <c r="A107" s="3" t="s">
        <v>130</v>
      </c>
      <c r="B107" s="7">
        <v>4.102520220878289E-2</v>
      </c>
    </row>
    <row r="108" spans="1:2" x14ac:dyDescent="0.35">
      <c r="A108" s="3" t="s">
        <v>114</v>
      </c>
      <c r="B108" s="7">
        <v>0.10122487300662067</v>
      </c>
    </row>
    <row r="109" spans="1:2" x14ac:dyDescent="0.35">
      <c r="A109" s="3" t="s">
        <v>134</v>
      </c>
      <c r="B109" s="7">
        <v>1.4137415376253288E-2</v>
      </c>
    </row>
    <row r="110" spans="1:2" x14ac:dyDescent="0.35">
      <c r="A110" s="3" t="s">
        <v>135</v>
      </c>
      <c r="B110" s="7">
        <v>6.6277862643495403E-2</v>
      </c>
    </row>
    <row r="111" spans="1:2" x14ac:dyDescent="0.35">
      <c r="A111" s="3" t="s">
        <v>137</v>
      </c>
      <c r="B111" s="7">
        <v>3.7791121262290742E-2</v>
      </c>
    </row>
    <row r="112" spans="1:2" x14ac:dyDescent="0.35">
      <c r="A112" s="3" t="s">
        <v>138</v>
      </c>
      <c r="B112" s="7">
        <v>7.086369189032481E-3</v>
      </c>
    </row>
    <row r="113" spans="1:2" x14ac:dyDescent="0.35">
      <c r="A113" s="3" t="s">
        <v>139</v>
      </c>
      <c r="B113" s="7">
        <v>5.3105093802764167E-2</v>
      </c>
    </row>
    <row r="114" spans="1:2" x14ac:dyDescent="0.35">
      <c r="A114" s="3" t="s">
        <v>141</v>
      </c>
      <c r="B114" s="7">
        <v>5.9257991059036307E-2</v>
      </c>
    </row>
    <row r="115" spans="1:2" x14ac:dyDescent="0.35">
      <c r="A115" s="3" t="s">
        <v>142</v>
      </c>
      <c r="B115" s="7">
        <v>7.1253333351588094E-2</v>
      </c>
    </row>
    <row r="116" spans="1:2" x14ac:dyDescent="0.35">
      <c r="A116" s="3" t="s">
        <v>117</v>
      </c>
      <c r="B116" s="7">
        <v>3.8378030735803448E-3</v>
      </c>
    </row>
    <row r="117" spans="1:2" x14ac:dyDescent="0.35">
      <c r="A117" s="3" t="s">
        <v>118</v>
      </c>
      <c r="B117" s="7">
        <v>1.8202764298713477E-2</v>
      </c>
    </row>
    <row r="118" spans="1:2" x14ac:dyDescent="0.35">
      <c r="A118" s="3" t="s">
        <v>119</v>
      </c>
      <c r="B118" s="7">
        <v>2.0156290591930671E-2</v>
      </c>
    </row>
    <row r="119" spans="1:2" x14ac:dyDescent="0.35">
      <c r="A119" s="3" t="s">
        <v>120</v>
      </c>
      <c r="B119" s="7">
        <v>3.9136660655139002E-2</v>
      </c>
    </row>
    <row r="120" spans="1:2" x14ac:dyDescent="0.35">
      <c r="A120" s="3" t="s">
        <v>121</v>
      </c>
      <c r="B120" s="7">
        <v>3.2727924920822734E-3</v>
      </c>
    </row>
    <row r="121" spans="1:2" x14ac:dyDescent="0.35">
      <c r="A121" s="3" t="s">
        <v>127</v>
      </c>
      <c r="B121" s="7">
        <v>3.6045726858042935E-2</v>
      </c>
    </row>
    <row r="122" spans="1:2" x14ac:dyDescent="0.35">
      <c r="A122" s="3" t="s">
        <v>131</v>
      </c>
      <c r="B122" s="7">
        <v>3.4291789216147672E-2</v>
      </c>
    </row>
    <row r="123" spans="1:2" x14ac:dyDescent="0.35">
      <c r="A123" s="3" t="s">
        <v>136</v>
      </c>
      <c r="B123" s="7">
        <v>4.3244445098574093E-2</v>
      </c>
    </row>
    <row r="124" spans="1:2" x14ac:dyDescent="0.35">
      <c r="A124" s="3" t="s">
        <v>140</v>
      </c>
      <c r="B124" s="7">
        <v>7.6671998203729514E-3</v>
      </c>
    </row>
    <row r="125" spans="1:2" x14ac:dyDescent="0.35">
      <c r="A125" s="3" t="s">
        <v>115</v>
      </c>
      <c r="B125" s="7">
        <v>4.8493634842992329E-2</v>
      </c>
    </row>
    <row r="126" spans="1:2" x14ac:dyDescent="0.35">
      <c r="A126" s="3" t="s">
        <v>116</v>
      </c>
      <c r="B126" s="7">
        <v>2.3025360340825887E-2</v>
      </c>
    </row>
    <row r="127" spans="1:2" x14ac:dyDescent="0.35">
      <c r="A127" s="3" t="s">
        <v>151</v>
      </c>
      <c r="B127" s="7">
        <v>1</v>
      </c>
    </row>
    <row r="143" spans="1:3" x14ac:dyDescent="0.35">
      <c r="A143" t="s">
        <v>167</v>
      </c>
      <c r="B143" t="s">
        <v>168</v>
      </c>
      <c r="C143" t="s">
        <v>169</v>
      </c>
    </row>
    <row r="144" spans="1:3" x14ac:dyDescent="0.35">
      <c r="A144" s="13">
        <v>1460804.5000000002</v>
      </c>
      <c r="B144" s="13">
        <v>50</v>
      </c>
      <c r="C144" s="13">
        <v>200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31F5D-1823-4C73-9403-0C41DE757708}">
  <dimension ref="A1"/>
  <sheetViews>
    <sheetView showGridLines="0" tabSelected="1" zoomScale="58" zoomScaleNormal="58" workbookViewId="0">
      <selection activeCell="Z14" sqref="Z14"/>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Pivot table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REDDY</dc:creator>
  <cp:lastModifiedBy>DINESH REDDY</cp:lastModifiedBy>
  <dcterms:created xsi:type="dcterms:W3CDTF">2025-08-13T08:33:38Z</dcterms:created>
  <dcterms:modified xsi:type="dcterms:W3CDTF">2025-08-20T16:40:36Z</dcterms:modified>
</cp:coreProperties>
</file>