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lak\Downloads\"/>
    </mc:Choice>
  </mc:AlternateContent>
  <xr:revisionPtr revIDLastSave="0" documentId="13_ncr:1_{5DDB3D1F-83F8-4675-B577-57C07D454900}" xr6:coauthVersionLast="47" xr6:coauthVersionMax="47" xr10:uidLastSave="{00000000-0000-0000-0000-000000000000}"/>
  <bookViews>
    <workbookView xWindow="-110" yWindow="-110" windowWidth="19420" windowHeight="10300" xr2:uid="{51C3E90E-3E90-4500-B10F-1D8B2A75542D}"/>
  </bookViews>
  <sheets>
    <sheet name="Dashboard" sheetId="4" r:id="rId1"/>
    <sheet name="Revenue" sheetId="1" r:id="rId2"/>
    <sheet name="Churn" sheetId="2" r:id="rId3"/>
    <sheet name="Expenses" sheetId="3" r:id="rId4"/>
    <sheet name="Chart Data" sheetId="5" r:id="rId5"/>
  </sheets>
  <definedNames>
    <definedName name="_xlnm._FilterDatabase" localSheetId="1" hidden="1">Revenue!$A$1:$E$955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4" l="1"/>
  <c r="F34" i="4"/>
  <c r="G34" i="4"/>
  <c r="D34" i="4"/>
  <c r="E32" i="4"/>
  <c r="F32" i="4"/>
  <c r="G32" i="4"/>
  <c r="D32" i="4"/>
  <c r="E26" i="4"/>
  <c r="F26" i="4"/>
  <c r="G26" i="4"/>
  <c r="D26" i="4"/>
  <c r="G30" i="4"/>
  <c r="F30" i="4"/>
  <c r="E30" i="4"/>
  <c r="D30" i="4"/>
  <c r="G29" i="4"/>
  <c r="F29" i="4"/>
  <c r="E29" i="4"/>
  <c r="D29" i="4"/>
  <c r="E27" i="4"/>
  <c r="F27" i="4"/>
  <c r="G27" i="4"/>
  <c r="E28" i="4"/>
  <c r="F28" i="4"/>
  <c r="G28" i="4"/>
  <c r="D28" i="4"/>
  <c r="D27" i="4"/>
  <c r="E18" i="4"/>
  <c r="F18" i="4"/>
  <c r="G18" i="4"/>
  <c r="D18" i="4"/>
  <c r="E24" i="4"/>
  <c r="F24" i="4"/>
  <c r="G24" i="4"/>
  <c r="E23" i="4"/>
  <c r="F23" i="4"/>
  <c r="G23" i="4"/>
  <c r="D24" i="4"/>
  <c r="D23" i="4"/>
  <c r="E22" i="4"/>
  <c r="F22" i="4"/>
  <c r="G22" i="4"/>
  <c r="D22" i="4"/>
  <c r="E21" i="4"/>
  <c r="F21" i="4"/>
  <c r="G21" i="4"/>
  <c r="D21" i="4"/>
  <c r="E20" i="4"/>
  <c r="F20" i="4"/>
  <c r="G20" i="4"/>
  <c r="D20" i="4"/>
  <c r="E19" i="4"/>
  <c r="F19" i="4"/>
  <c r="G19" i="4"/>
  <c r="D19" i="4"/>
  <c r="E16" i="4"/>
  <c r="F16" i="4"/>
  <c r="G16" i="4"/>
  <c r="D16" i="4"/>
  <c r="E15" i="4"/>
  <c r="F15" i="4"/>
  <c r="G15" i="4"/>
  <c r="D15" i="4"/>
  <c r="E13" i="4"/>
  <c r="F13" i="4"/>
  <c r="G13" i="4"/>
  <c r="D13" i="4"/>
  <c r="E11" i="4"/>
  <c r="F11" i="4"/>
  <c r="G11" i="4"/>
  <c r="D11" i="4"/>
  <c r="E9" i="4"/>
  <c r="F9" i="4"/>
  <c r="G9" i="4"/>
  <c r="D9" i="4"/>
  <c r="E7" i="4"/>
  <c r="F7" i="4"/>
  <c r="G7" i="4"/>
  <c r="D7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2" i="2"/>
</calcChain>
</file>

<file path=xl/sharedStrings.xml><?xml version="1.0" encoding="utf-8"?>
<sst xmlns="http://schemas.openxmlformats.org/spreadsheetml/2006/main" count="4355" uniqueCount="1026">
  <si>
    <t>Account Name</t>
  </si>
  <si>
    <t>Month</t>
  </si>
  <si>
    <t>Amount</t>
  </si>
  <si>
    <t>Luettgen LLC</t>
  </si>
  <si>
    <t>January</t>
  </si>
  <si>
    <t>Ankunding-West</t>
  </si>
  <si>
    <t>February</t>
  </si>
  <si>
    <t>Terry-Gulgowski</t>
  </si>
  <si>
    <t>March</t>
  </si>
  <si>
    <t>Yundt, Cassin and Wintheiser</t>
  </si>
  <si>
    <t>April</t>
  </si>
  <si>
    <t>Roob, Pfeffer and Larkin</t>
  </si>
  <si>
    <t>May</t>
  </si>
  <si>
    <t>Grimes-Kunde</t>
  </si>
  <si>
    <t>June</t>
  </si>
  <si>
    <t>Hermann-Kunze</t>
  </si>
  <si>
    <t>July</t>
  </si>
  <si>
    <t>Schaefer Group</t>
  </si>
  <si>
    <t>August</t>
  </si>
  <si>
    <t>Hills Inc</t>
  </si>
  <si>
    <t>September</t>
  </si>
  <si>
    <t>Keebler and Sons</t>
  </si>
  <si>
    <t>October</t>
  </si>
  <si>
    <t>Bogisich, Friesen and Langosh</t>
  </si>
  <si>
    <t>November</t>
  </si>
  <si>
    <t>Frami Inc</t>
  </si>
  <si>
    <t>December</t>
  </si>
  <si>
    <t>Morar-Howe</t>
  </si>
  <si>
    <t>Jacobs, Cassin and Bayer</t>
  </si>
  <si>
    <t>Cruickshank, Skiles and Wehner</t>
  </si>
  <si>
    <t>Bosco Group</t>
  </si>
  <si>
    <t>Moen LLC</t>
  </si>
  <si>
    <t>Keebler Group</t>
  </si>
  <si>
    <t>Hartmann, Rath and Romaguera</t>
  </si>
  <si>
    <t>Shanahan and Sons</t>
  </si>
  <si>
    <t>McCullough, Effertz and Wilkinson</t>
  </si>
  <si>
    <t>Gleichner, Farrell and Weber</t>
  </si>
  <si>
    <t>Corkery-Kling</t>
  </si>
  <si>
    <t>Brakus LLC</t>
  </si>
  <si>
    <t>Towne-Hilpert</t>
  </si>
  <si>
    <t>Harvey Inc</t>
  </si>
  <si>
    <t>Smitham, Schimmel and Boyle</t>
  </si>
  <si>
    <t>Leuschke-Windler</t>
  </si>
  <si>
    <t>Predovic, Ondricka and Ferry</t>
  </si>
  <si>
    <t>Strosin Inc</t>
  </si>
  <si>
    <t>Cassin, Predovic and Bahringer</t>
  </si>
  <si>
    <t>Jaskolski, Kessler and Wiegand</t>
  </si>
  <si>
    <t>Dickens, Rempel and Davis</t>
  </si>
  <si>
    <t>Hartmann-Lynch</t>
  </si>
  <si>
    <t>Bergnaum, Kunze and Dickens</t>
  </si>
  <si>
    <t>Fahey-Champlin</t>
  </si>
  <si>
    <t>Mante and Sons</t>
  </si>
  <si>
    <t>Gutkowski, Funk and Morissette</t>
  </si>
  <si>
    <t>Reichert Group</t>
  </si>
  <si>
    <t>Baumbach, Christiansen and Emard</t>
  </si>
  <si>
    <t>Gislason-Kling</t>
  </si>
  <si>
    <t>Herman-Wyman</t>
  </si>
  <si>
    <t>Spencer Inc</t>
  </si>
  <si>
    <t>Beier, Ruecker and Toy</t>
  </si>
  <si>
    <t>Powlowski, Langosh and Ullrich</t>
  </si>
  <si>
    <t>Lockman, Kohler and Cummings</t>
  </si>
  <si>
    <t>VonRueden, Kuhic and Gusikowski</t>
  </si>
  <si>
    <t>Mosciski, Runolfsdottir and Mraz</t>
  </si>
  <si>
    <t>Lang, Gibson and Larson</t>
  </si>
  <si>
    <t>Kessler, Beahan and Howe</t>
  </si>
  <si>
    <t>Schoen and Sons</t>
  </si>
  <si>
    <t>Lang-Kihn</t>
  </si>
  <si>
    <t>Mertz LLC</t>
  </si>
  <si>
    <t>Feil-Satterfield</t>
  </si>
  <si>
    <t>Bartell, Mann and O'Conner</t>
  </si>
  <si>
    <t>Koss, Jenkins and Rath</t>
  </si>
  <si>
    <t>Weissnat-Kub</t>
  </si>
  <si>
    <t>Harber and Sons</t>
  </si>
  <si>
    <t>Bahringer, Shanahan and Kunde</t>
  </si>
  <si>
    <t>Reichel, Weissnat and Bechtelar</t>
  </si>
  <si>
    <t>Mueller Inc</t>
  </si>
  <si>
    <t>Dibbert-Kunde</t>
  </si>
  <si>
    <t>Koelpin, Johnson and Goodwin</t>
  </si>
  <si>
    <t>Langworth-Schuppe</t>
  </si>
  <si>
    <t>Konopelski Inc</t>
  </si>
  <si>
    <t>Brakus, Crooks and Braun</t>
  </si>
  <si>
    <t>Hamill, Schroeder and Boehm</t>
  </si>
  <si>
    <t>Kertzmann LLC</t>
  </si>
  <si>
    <t>Boyle Group</t>
  </si>
  <si>
    <t>Rohan Group</t>
  </si>
  <si>
    <t>Weimann, Paucek and Koepp</t>
  </si>
  <si>
    <t>Zieme Group</t>
  </si>
  <si>
    <t>Ledner, Padberg and Hermiston</t>
  </si>
  <si>
    <t>Boyle and Sons</t>
  </si>
  <si>
    <t>Walter, Abshire and Green</t>
  </si>
  <si>
    <t>Ebert-Kutch</t>
  </si>
  <si>
    <t>Williamson-Wuckert</t>
  </si>
  <si>
    <t>Jones-Keeling</t>
  </si>
  <si>
    <t>Funk-Upton</t>
  </si>
  <si>
    <t>Balistreri, Schoen and McLaughlin</t>
  </si>
  <si>
    <t>Bernhard-Gerlach</t>
  </si>
  <si>
    <t>Donnelly-Cartwright</t>
  </si>
  <si>
    <t>Gerlach and Sons</t>
  </si>
  <si>
    <t>Hettinger-Walker</t>
  </si>
  <si>
    <t>Terry LLC</t>
  </si>
  <si>
    <t>Reynolds Inc</t>
  </si>
  <si>
    <t>Bernier-McKenzie</t>
  </si>
  <si>
    <t>Conn, Mann and Gleichner</t>
  </si>
  <si>
    <t>Lebsack, Walsh and Crooks</t>
  </si>
  <si>
    <t>Hamill-Rutherford</t>
  </si>
  <si>
    <t>Dibbert, Hudson and Nader</t>
  </si>
  <si>
    <t>Jenkins Inc</t>
  </si>
  <si>
    <t>Marks, Kerluke and White</t>
  </si>
  <si>
    <t>Parker, Deckow and Jacobson</t>
  </si>
  <si>
    <t>Pollich, Bosco and Toy</t>
  </si>
  <si>
    <t>Huels-Rogahn</t>
  </si>
  <si>
    <t>Runolfsson, Huels and Moore</t>
  </si>
  <si>
    <t>Conn, Bahringer and Hettinger</t>
  </si>
  <si>
    <t>Hackett Inc</t>
  </si>
  <si>
    <t>Johnston-Hyatt</t>
  </si>
  <si>
    <t>Hodkiewicz, Quitzon and Weber</t>
  </si>
  <si>
    <t>Schumm, D'Amore and Haley</t>
  </si>
  <si>
    <t>Welch-Denesik</t>
  </si>
  <si>
    <t>Rath Group</t>
  </si>
  <si>
    <t>Morar Group</t>
  </si>
  <si>
    <t>Haley-Graham</t>
  </si>
  <si>
    <t>Reinger-Schiller</t>
  </si>
  <si>
    <t>Howe and Sons</t>
  </si>
  <si>
    <t>Weissnat LLC</t>
  </si>
  <si>
    <t>Zboncak Inc</t>
  </si>
  <si>
    <t>Conn, Morar and Blick</t>
  </si>
  <si>
    <t>Reichert, Oberbrunner and Monahan</t>
  </si>
  <si>
    <t>Dickens, Hickle and Beatty</t>
  </si>
  <si>
    <t>Abbott-Mills</t>
  </si>
  <si>
    <t>Hartmann and Sons</t>
  </si>
  <si>
    <t>Halvorson, Swift and Gibson</t>
  </si>
  <si>
    <t>Williamson, Klein and Vandervort</t>
  </si>
  <si>
    <t>Schmidt LLC</t>
  </si>
  <si>
    <t>Ernser Inc</t>
  </si>
  <si>
    <t>Green, Price and Kessler</t>
  </si>
  <si>
    <t>Becker-Tremblay</t>
  </si>
  <si>
    <t>Prosacco-Block</t>
  </si>
  <si>
    <t>Jenkins-Koch</t>
  </si>
  <si>
    <t>Koelpin Group</t>
  </si>
  <si>
    <t>Keeling-Haley</t>
  </si>
  <si>
    <t>Heathcote, Robel and Rowe</t>
  </si>
  <si>
    <t>Brakus Inc</t>
  </si>
  <si>
    <t>Wilkinson-Hyatt</t>
  </si>
  <si>
    <t>Raynor Group</t>
  </si>
  <si>
    <t>Hamill-Watsica</t>
  </si>
  <si>
    <t>Bosco, Rath and Nolan</t>
  </si>
  <si>
    <t>Hand, Lind and Hoppe</t>
  </si>
  <si>
    <t>Torphy, Roob and Monahan</t>
  </si>
  <si>
    <t>Marvin-Lueilwitz</t>
  </si>
  <si>
    <t>Gorczany-Willms</t>
  </si>
  <si>
    <t>Watsica Inc</t>
  </si>
  <si>
    <t>Strosin-Kling</t>
  </si>
  <si>
    <t>Bosco-Fahey</t>
  </si>
  <si>
    <t>Langworth, Prohaska and O'Connell</t>
  </si>
  <si>
    <t>Schuppe-Klocko</t>
  </si>
  <si>
    <t>Kerluke-Kub</t>
  </si>
  <si>
    <t>Murray-Macejkovic</t>
  </si>
  <si>
    <t>Harris, Mosciski and Schamberger</t>
  </si>
  <si>
    <t>Upton Group</t>
  </si>
  <si>
    <t>Hartmann-Gutkowski</t>
  </si>
  <si>
    <t>Little-Greenholt</t>
  </si>
  <si>
    <t>Mann, Little and Bernhard</t>
  </si>
  <si>
    <t>Von Inc</t>
  </si>
  <si>
    <t>Flatley, Hamill and Runte</t>
  </si>
  <si>
    <t>Kovacek-Luettgen</t>
  </si>
  <si>
    <t>Bartell, Hauck and Turner</t>
  </si>
  <si>
    <t>Orn Group</t>
  </si>
  <si>
    <t>Carter, Ritchie and West</t>
  </si>
  <si>
    <t>Johnson Group</t>
  </si>
  <si>
    <t>Kub-Lemke</t>
  </si>
  <si>
    <t>Conn, Cummings and Tillman</t>
  </si>
  <si>
    <t>O'Reilly Inc</t>
  </si>
  <si>
    <t>Beer-Cormier</t>
  </si>
  <si>
    <t>Cummerata-Cassin</t>
  </si>
  <si>
    <t>Hoeger LLC</t>
  </si>
  <si>
    <t>Friesen, Maggio and Swift</t>
  </si>
  <si>
    <t>Cassin, Kuhlman and Beahan</t>
  </si>
  <si>
    <t>Jast, Marks and Dietrich</t>
  </si>
  <si>
    <t>Yost, Ward and Runte</t>
  </si>
  <si>
    <t>Rodriguez-Marvin</t>
  </si>
  <si>
    <t>Tillman-Botsford</t>
  </si>
  <si>
    <t>Kilback, Collier and Renner</t>
  </si>
  <si>
    <t>Davis-Murphy</t>
  </si>
  <si>
    <t>Will Inc</t>
  </si>
  <si>
    <t>Greenfelder Inc</t>
  </si>
  <si>
    <t>Breitenberg LLC</t>
  </si>
  <si>
    <t>Leannon, Metz and Paucek</t>
  </si>
  <si>
    <t>Kovacek, Treutel and Breitenberg</t>
  </si>
  <si>
    <t>Romaguera, Wisoky and Greenfelder</t>
  </si>
  <si>
    <t>Abbott-Tillman</t>
  </si>
  <si>
    <t>Lind-Steuber</t>
  </si>
  <si>
    <t>Williamson-Kuhn</t>
  </si>
  <si>
    <t>Schowalter-Weissnat</t>
  </si>
  <si>
    <t>Stehr-Kemmer</t>
  </si>
  <si>
    <t>Buckridge, Zemlak and Kuhic</t>
  </si>
  <si>
    <t>Reynolds-Homenick</t>
  </si>
  <si>
    <t>Schmeler, Schamberger and Doyle</t>
  </si>
  <si>
    <t>Kuhlman Group</t>
  </si>
  <si>
    <t>Cronin Group</t>
  </si>
  <si>
    <t>Haag, Johns and Renner</t>
  </si>
  <si>
    <t>Erdman-Botsford</t>
  </si>
  <si>
    <t>Ward, Mayer and O'Hara</t>
  </si>
  <si>
    <t>Bosco, Hand and Mueller</t>
  </si>
  <si>
    <t>Schiller, Kling and Turner</t>
  </si>
  <si>
    <t>Renner-Armstrong</t>
  </si>
  <si>
    <t>Breitenberg Inc</t>
  </si>
  <si>
    <t>Upton Inc</t>
  </si>
  <si>
    <t>Bogisich Group</t>
  </si>
  <si>
    <t>Rosenbaum-Pfannerstill</t>
  </si>
  <si>
    <t>Stokes-Hickle</t>
  </si>
  <si>
    <t>Rowe, Klocko and Goldner</t>
  </si>
  <si>
    <t>Haag, Runte and MacGyver</t>
  </si>
  <si>
    <t>Anderson-Kautzer</t>
  </si>
  <si>
    <t>Rogahn-Armstrong</t>
  </si>
  <si>
    <t>Hoppe-Roberts</t>
  </si>
  <si>
    <t>Leffler LLC</t>
  </si>
  <si>
    <t>Schmitt, Parisian and Hickle</t>
  </si>
  <si>
    <t>Bayer, Wolff and Kiehn</t>
  </si>
  <si>
    <t>Okuneva, Lang and Kovacek</t>
  </si>
  <si>
    <t>Ferry-Fisher</t>
  </si>
  <si>
    <t>Kemmer, Batz and Christiansen</t>
  </si>
  <si>
    <t>Howe Group</t>
  </si>
  <si>
    <t>Rempel-Becker</t>
  </si>
  <si>
    <t>Boyer Inc</t>
  </si>
  <si>
    <t>Balistreri, Friesen and Harris</t>
  </si>
  <si>
    <t>Stamm LLC</t>
  </si>
  <si>
    <t>Pfannerstill, Stoltenberg and Stark</t>
  </si>
  <si>
    <t>Haag-Cronin</t>
  </si>
  <si>
    <t>Rodriguez-Russel</t>
  </si>
  <si>
    <t>Klein-Jacobi</t>
  </si>
  <si>
    <t>Murphy and Sons</t>
  </si>
  <si>
    <t>Gottlieb-Borer</t>
  </si>
  <si>
    <t>Leannon, Heidenreich and Huel</t>
  </si>
  <si>
    <t>Farrell Inc</t>
  </si>
  <si>
    <t>Padberg Group</t>
  </si>
  <si>
    <t>Koepp, Bergstrom and Mann</t>
  </si>
  <si>
    <t>Blanda, Konopelski and Ward</t>
  </si>
  <si>
    <t>Raynor and Sons</t>
  </si>
  <si>
    <t>Turner, Kris and Stark</t>
  </si>
  <si>
    <t>Goldner LLC</t>
  </si>
  <si>
    <t>Frami LLC</t>
  </si>
  <si>
    <t>Tillman-Conn</t>
  </si>
  <si>
    <t>Kuphal-Kreiger</t>
  </si>
  <si>
    <t>Lueilwitz, Skiles and Schmidt</t>
  </si>
  <si>
    <t>Sipes-Feil</t>
  </si>
  <si>
    <t>Quitzon, Koelpin and Abshire</t>
  </si>
  <si>
    <t>Conroy-Runolfsson</t>
  </si>
  <si>
    <t>Aufderhar, Monahan and Towne</t>
  </si>
  <si>
    <t>Rice, Glover and Corwin</t>
  </si>
  <si>
    <t>Maggio Inc</t>
  </si>
  <si>
    <t>Bauch-Miller</t>
  </si>
  <si>
    <t>Howell-Carroll</t>
  </si>
  <si>
    <t>Schumm, Huels and Lind</t>
  </si>
  <si>
    <t>Nolan-Connelly</t>
  </si>
  <si>
    <t>Shields-Runte</t>
  </si>
  <si>
    <t>Kozey, Mitchell and Kemmer</t>
  </si>
  <si>
    <t>Bayer-Ernser</t>
  </si>
  <si>
    <t>Nikolaus-Armstrong</t>
  </si>
  <si>
    <t>Kunze LLC</t>
  </si>
  <si>
    <t>Willms-Hintz</t>
  </si>
  <si>
    <t>Schaden Group</t>
  </si>
  <si>
    <t>Kuhn-Kub</t>
  </si>
  <si>
    <t>Schuster-Dickinson</t>
  </si>
  <si>
    <t>Prohaska Group</t>
  </si>
  <si>
    <t>Wuckert-King</t>
  </si>
  <si>
    <t>Bauch, Greenfelder and Fritsch</t>
  </si>
  <si>
    <t>Wiza, Fay and Kutch</t>
  </si>
  <si>
    <t>Bernier, Swift and Lehner</t>
  </si>
  <si>
    <t>O'Hara Inc</t>
  </si>
  <si>
    <t>Corwin-Hintz</t>
  </si>
  <si>
    <t>Kris and Sons</t>
  </si>
  <si>
    <t>Aufderhar Group</t>
  </si>
  <si>
    <t>Quitzon, Jaskolski and Rohan</t>
  </si>
  <si>
    <t>Breitenberg Group</t>
  </si>
  <si>
    <t>Hansen and Sons</t>
  </si>
  <si>
    <t>Jerde, Bechtelar and O'Hara</t>
  </si>
  <si>
    <t>Rowe LLC</t>
  </si>
  <si>
    <t>Dooley-Ratke</t>
  </si>
  <si>
    <t>Block Group</t>
  </si>
  <si>
    <t>Buckridge-Nader</t>
  </si>
  <si>
    <t>Green and Sons</t>
  </si>
  <si>
    <t>Trantow, Tillman and Hand</t>
  </si>
  <si>
    <t>Baumbach, Cole and Bashirian</t>
  </si>
  <si>
    <t>Bode and Sons</t>
  </si>
  <si>
    <t>Zboncak, Walsh and O'Kon</t>
  </si>
  <si>
    <t>Cummerata, Hickle and Dach</t>
  </si>
  <si>
    <t>Nolan-Ritchie</t>
  </si>
  <si>
    <t>Torp, Blick and Schaden</t>
  </si>
  <si>
    <t>Legros, Dach and Farrell</t>
  </si>
  <si>
    <t>Predovic, Conroy and Thiel</t>
  </si>
  <si>
    <t>Cummings LLC</t>
  </si>
  <si>
    <t>Nienow Group</t>
  </si>
  <si>
    <t>Considine and Sons</t>
  </si>
  <si>
    <t>Okuneva, O'Keefe and Spencer</t>
  </si>
  <si>
    <t>Fahey, Botsford and Terry</t>
  </si>
  <si>
    <t>Simonis Inc</t>
  </si>
  <si>
    <t>Mayert-Kilback</t>
  </si>
  <si>
    <t>Doyle, Carroll and Howe</t>
  </si>
  <si>
    <t>Mertz Group</t>
  </si>
  <si>
    <t>Emmerich Inc</t>
  </si>
  <si>
    <t>Jones-Reichert</t>
  </si>
  <si>
    <t>Homenick and Sons</t>
  </si>
  <si>
    <t>Kessler-Schaden</t>
  </si>
  <si>
    <t>Hegmann and Sons</t>
  </si>
  <si>
    <t>Haag Group</t>
  </si>
  <si>
    <t>Jenkins, Kutch and Davis</t>
  </si>
  <si>
    <t>Rempel, McDermott and Swaniawski</t>
  </si>
  <si>
    <t>Koss-Labadie</t>
  </si>
  <si>
    <t>Beatty-O'Keefe</t>
  </si>
  <si>
    <t>Nienow and Sons</t>
  </si>
  <si>
    <t>Schumm-Cruickshank</t>
  </si>
  <si>
    <t>Mraz, Mitchell and Bechtelar</t>
  </si>
  <si>
    <t>Schumm, Weissnat and Erdman</t>
  </si>
  <si>
    <t>VonRueden-Prosacco</t>
  </si>
  <si>
    <t>Jacobi Group</t>
  </si>
  <si>
    <t>Volkman Group</t>
  </si>
  <si>
    <t>Raynor, Jast and Donnelly</t>
  </si>
  <si>
    <t>Volkman, Gusikowski and Turner</t>
  </si>
  <si>
    <t>Deckow, Bartell and Pfannerstill</t>
  </si>
  <si>
    <t>Spinka, Cummings and Schneider</t>
  </si>
  <si>
    <t>White, Bednar and Emmerich</t>
  </si>
  <si>
    <t>Kuvalis, Kovacek and DuBuque</t>
  </si>
  <si>
    <t>Pollich-Roob</t>
  </si>
  <si>
    <t>Schuppe, Schaefer and Rutherford</t>
  </si>
  <si>
    <t>Swaniawski-Hartmann</t>
  </si>
  <si>
    <t>Marks and Sons</t>
  </si>
  <si>
    <t>Blanda LLC</t>
  </si>
  <si>
    <t>Renner Group</t>
  </si>
  <si>
    <t>Murray, Bailey and Bauch</t>
  </si>
  <si>
    <t>Lind-Bechtelar</t>
  </si>
  <si>
    <t>Quigley, Cummerata and Beier</t>
  </si>
  <si>
    <t>Wilkinson, Abshire and Johnston</t>
  </si>
  <si>
    <t>Predovic Inc</t>
  </si>
  <si>
    <t>Hane and Sons</t>
  </si>
  <si>
    <t>Nolan-Harvey</t>
  </si>
  <si>
    <t>Lockman-Yundt</t>
  </si>
  <si>
    <t>Wilkinson, Marquardt and Beer</t>
  </si>
  <si>
    <t>Kreiger Inc</t>
  </si>
  <si>
    <t>Hoeger-Metz</t>
  </si>
  <si>
    <t>Mann, Gerhold and Mayer</t>
  </si>
  <si>
    <t>Wisozk-Howe</t>
  </si>
  <si>
    <t>Vandervort Group</t>
  </si>
  <si>
    <t>Ritchie, Gusikowski and Farrell</t>
  </si>
  <si>
    <t>Abshire Group</t>
  </si>
  <si>
    <t>Hettinger, Hamill and Kilback</t>
  </si>
  <si>
    <t>Sporer-Crona</t>
  </si>
  <si>
    <t>Goldner-McLaughlin</t>
  </si>
  <si>
    <t>Schmitt LLC</t>
  </si>
  <si>
    <t>Herman-Morar</t>
  </si>
  <si>
    <t>Koch Inc</t>
  </si>
  <si>
    <t>Fadel-Beier</t>
  </si>
  <si>
    <t>Lakin and Sons</t>
  </si>
  <si>
    <t>Robel, Mertz and Cremin</t>
  </si>
  <si>
    <t>Stracke-Hickle</t>
  </si>
  <si>
    <t>Harris-Nolan</t>
  </si>
  <si>
    <t>Durgan, Howell and Powlowski</t>
  </si>
  <si>
    <t>Roberts, Krajcik and Reinger</t>
  </si>
  <si>
    <t>Kertzmann-Skiles</t>
  </si>
  <si>
    <t>Schinner Inc</t>
  </si>
  <si>
    <t>Stamm-Hessel</t>
  </si>
  <si>
    <t>Kohler Group</t>
  </si>
  <si>
    <t>Paucek-Sanford</t>
  </si>
  <si>
    <t>Kessler-Keebler</t>
  </si>
  <si>
    <t>Runolfsdottir, Wiegand and Cummerata</t>
  </si>
  <si>
    <t>Rath and Sons</t>
  </si>
  <si>
    <t>Reichel, Purdy and Streich</t>
  </si>
  <si>
    <t>Mohr-Stiedemann</t>
  </si>
  <si>
    <t>Pacocha Inc</t>
  </si>
  <si>
    <t>Kertzmann, Carter and Cummerata</t>
  </si>
  <si>
    <t>Hammes-Grady</t>
  </si>
  <si>
    <t>Jaskolski, Bayer and Morissette</t>
  </si>
  <si>
    <t>Ondricka, Oberbrunner and Watsica</t>
  </si>
  <si>
    <t>Kub, Herman and Klocko</t>
  </si>
  <si>
    <t>Osinski, Mayer and Buckridge</t>
  </si>
  <si>
    <t>Leuschke-Heller</t>
  </si>
  <si>
    <t>Hackett, Zboncak and Weber</t>
  </si>
  <si>
    <t>Watsica-Mills</t>
  </si>
  <si>
    <t>VonRueden LLC</t>
  </si>
  <si>
    <t>Kuhlman, Hane and Von</t>
  </si>
  <si>
    <t>Klein-D'Amore</t>
  </si>
  <si>
    <t>Bradtke-Kling</t>
  </si>
  <si>
    <t>Hickle, Harber and Aufderhar</t>
  </si>
  <si>
    <t>Leffler, Walter and Nitzsche</t>
  </si>
  <si>
    <t>Kunde-Fahey</t>
  </si>
  <si>
    <t>Gutmann Group</t>
  </si>
  <si>
    <t>Stark-Erdman</t>
  </si>
  <si>
    <t>Dickinson-Schimmel</t>
  </si>
  <si>
    <t>Hoppe, Fay and O'Kon</t>
  </si>
  <si>
    <t>Considine Inc</t>
  </si>
  <si>
    <t>Cruickshank-Sporer</t>
  </si>
  <si>
    <t>Hermann LLC</t>
  </si>
  <si>
    <t>Douglas, Lowe and Nader</t>
  </si>
  <si>
    <t>Conroy and Sons</t>
  </si>
  <si>
    <t>Schmidt and Sons</t>
  </si>
  <si>
    <t>Miller, Lowe and Hessel</t>
  </si>
  <si>
    <t>Kirlin-Barrows</t>
  </si>
  <si>
    <t>Sanford, Schroeder and Rau</t>
  </si>
  <si>
    <t>Bernier-Little</t>
  </si>
  <si>
    <t>Cronin-Hackett</t>
  </si>
  <si>
    <t>Little LLC</t>
  </si>
  <si>
    <t>Mann, Lebsack and Will</t>
  </si>
  <si>
    <t>Bailey Group</t>
  </si>
  <si>
    <t>Glover-Rau</t>
  </si>
  <si>
    <t>Bernier, McDermott and Breitenberg</t>
  </si>
  <si>
    <t>Rice, Hammes and Spencer</t>
  </si>
  <si>
    <t>Terry-Corkery</t>
  </si>
  <si>
    <t>Veum Inc</t>
  </si>
  <si>
    <t>Lindgren Inc</t>
  </si>
  <si>
    <t>Nienow Inc</t>
  </si>
  <si>
    <t>Russel-Stiedemann</t>
  </si>
  <si>
    <t>Willms, Hackett and Wunsch</t>
  </si>
  <si>
    <t>Greenholt, Nader and Mosciski</t>
  </si>
  <si>
    <t>Yost, Murphy and Goodwin</t>
  </si>
  <si>
    <t>Hammes, Gerhold and Thiel</t>
  </si>
  <si>
    <t>Spinka-Deckow</t>
  </si>
  <si>
    <t>Emmerich-Monahan</t>
  </si>
  <si>
    <t>Bayer-Rodriguez</t>
  </si>
  <si>
    <t>Beahan LLC</t>
  </si>
  <si>
    <t>Sawayn, Collier and Keeling</t>
  </si>
  <si>
    <t>King-Lockman</t>
  </si>
  <si>
    <t>Fritsch, Effertz and Reichel</t>
  </si>
  <si>
    <t>Schuster LLC</t>
  </si>
  <si>
    <t>Torphy, Gerlach and Huels</t>
  </si>
  <si>
    <t>Luettgen, Boyer and Leuschke</t>
  </si>
  <si>
    <t>Wunsch Inc</t>
  </si>
  <si>
    <t>Larson, Kiehn and Littel</t>
  </si>
  <si>
    <t>Pacocha, Maggio and Haley</t>
  </si>
  <si>
    <t>Cremin, Walker and Rolfson</t>
  </si>
  <si>
    <t>Casper-Upton</t>
  </si>
  <si>
    <t>Howell, Jenkins and Kutch</t>
  </si>
  <si>
    <t>Welch, Senger and Bayer</t>
  </si>
  <si>
    <t>Stroman-Abernathy</t>
  </si>
  <si>
    <t>Von, Schultz and Watsica</t>
  </si>
  <si>
    <t>Hauck-Murazik</t>
  </si>
  <si>
    <t>Dickinson-Tremblay</t>
  </si>
  <si>
    <t>Mueller LLC</t>
  </si>
  <si>
    <t>Hagenes and Sons</t>
  </si>
  <si>
    <t>Upton, Homenick and Nienow</t>
  </si>
  <si>
    <t>O'Kon-Mueller</t>
  </si>
  <si>
    <t>Senger LLC</t>
  </si>
  <si>
    <t>Jaskolski Inc</t>
  </si>
  <si>
    <t>Terry-Rice</t>
  </si>
  <si>
    <t>Kris-Gorczany</t>
  </si>
  <si>
    <t>Russel Inc</t>
  </si>
  <si>
    <t>Watsica, Paucek and Cassin</t>
  </si>
  <si>
    <t>Trantow Group</t>
  </si>
  <si>
    <t>Green-Gusikowski</t>
  </si>
  <si>
    <t>Nicolas, Lakin and Hamill</t>
  </si>
  <si>
    <t>Ritchie Group</t>
  </si>
  <si>
    <t>Raynor-Cole</t>
  </si>
  <si>
    <t>Hodkiewicz LLC</t>
  </si>
  <si>
    <t>Hagenes-Wolff</t>
  </si>
  <si>
    <t>Shields LLC</t>
  </si>
  <si>
    <t>Powlowski, Kris and Batz</t>
  </si>
  <si>
    <t>Bauch, Shanahan and Hoppe</t>
  </si>
  <si>
    <t>Mueller, Murphy and Beatty</t>
  </si>
  <si>
    <t>Upton-Green</t>
  </si>
  <si>
    <t>Rath, Kling and Wisoky</t>
  </si>
  <si>
    <t>Kris Inc</t>
  </si>
  <si>
    <t>Berge-Marvin</t>
  </si>
  <si>
    <t>Simonis, Lowe and Greenfelder</t>
  </si>
  <si>
    <t>Auer, Cummerata and O'Connell</t>
  </si>
  <si>
    <t>Stroman-Senger</t>
  </si>
  <si>
    <t>Lemke, Volkman and Connelly</t>
  </si>
  <si>
    <t>Bayer Inc</t>
  </si>
  <si>
    <t>Brakus and Sons</t>
  </si>
  <si>
    <t>Jakubowski and Sons</t>
  </si>
  <si>
    <t>Dickinson, Cummings and Prosacco</t>
  </si>
  <si>
    <t>Williamson, Terry and Wehner</t>
  </si>
  <si>
    <t>Schowalter, Crist and Aufderhar</t>
  </si>
  <si>
    <t>Gusikowski Group</t>
  </si>
  <si>
    <t>Kulas, Heidenreich and Runolfsson</t>
  </si>
  <si>
    <t>Leuschke and Sons</t>
  </si>
  <si>
    <t>O'Hara Group</t>
  </si>
  <si>
    <t>Jacobs-Schimmel</t>
  </si>
  <si>
    <t>Larson-Oberbrunner</t>
  </si>
  <si>
    <t>Koelpin, Gorczany and Cartwright</t>
  </si>
  <si>
    <t>Thiel LLC</t>
  </si>
  <si>
    <t>Pagac and Sons</t>
  </si>
  <si>
    <t>D'Amore, Osinski and Metz</t>
  </si>
  <si>
    <t>Raynor-Kirlin</t>
  </si>
  <si>
    <t>Fritsch-Raynor</t>
  </si>
  <si>
    <t>Nicolas-Johnson</t>
  </si>
  <si>
    <t>Ritchie Inc</t>
  </si>
  <si>
    <t>Larson, Heidenreich and Pagac</t>
  </si>
  <si>
    <t>Barrows-Mueller</t>
  </si>
  <si>
    <t>Bergnaum Group</t>
  </si>
  <si>
    <t>Friesen-Pfeffer</t>
  </si>
  <si>
    <t>Doyle, Jones and Quigley</t>
  </si>
  <si>
    <t>Botsford LLC</t>
  </si>
  <si>
    <t>Bradtke-Schoen</t>
  </si>
  <si>
    <t>Schulist-Flatley</t>
  </si>
  <si>
    <t>Gusikowski, Heathcote and Hirthe</t>
  </si>
  <si>
    <t>Dickinson and Sons</t>
  </si>
  <si>
    <t>Moen, Rice and Hettinger</t>
  </si>
  <si>
    <t>Kessler, Sawayn and Swaniawski</t>
  </si>
  <si>
    <t>Rau, Haag and Dickens</t>
  </si>
  <si>
    <t>Kulas, Toy and Mayert</t>
  </si>
  <si>
    <t>Welch-Ferry</t>
  </si>
  <si>
    <t>Padberg Inc</t>
  </si>
  <si>
    <t>Flatley-Abbott</t>
  </si>
  <si>
    <t>Metz-Weber</t>
  </si>
  <si>
    <t>Lind, Koepp and Ruecker</t>
  </si>
  <si>
    <t>Bashirian, Hoppe and Yundt</t>
  </si>
  <si>
    <t>Stoltenberg-Cronin</t>
  </si>
  <si>
    <t>Schamberger-Rutherford</t>
  </si>
  <si>
    <t>Schneider-D'Amore</t>
  </si>
  <si>
    <t>Beer Inc</t>
  </si>
  <si>
    <t>Bauch, Roberts and Towne</t>
  </si>
  <si>
    <t>Hackett-Predovic</t>
  </si>
  <si>
    <t>Maggio Group</t>
  </si>
  <si>
    <t>Kris-Heller</t>
  </si>
  <si>
    <t>Kshlerin-Schultz</t>
  </si>
  <si>
    <t>O'Keefe, Yost and Quitzon</t>
  </si>
  <si>
    <t>Spencer LLC</t>
  </si>
  <si>
    <t>Rogahn-Langworth</t>
  </si>
  <si>
    <t>Effertz-Watsica</t>
  </si>
  <si>
    <t>Huels, Ledner and Koch</t>
  </si>
  <si>
    <t>Beahan, Moen and Orn</t>
  </si>
  <si>
    <t>Boyle, Walter and Gerlach</t>
  </si>
  <si>
    <t>Spinka, Wisoky and Lubowitz</t>
  </si>
  <si>
    <t>King Inc</t>
  </si>
  <si>
    <t>Upton, Parker and Casper</t>
  </si>
  <si>
    <t>Nienow, Crooks and Armstrong</t>
  </si>
  <si>
    <t>Kub, Hauck and Mueller</t>
  </si>
  <si>
    <t>Oberbrunner, Fritsch and Hintz</t>
  </si>
  <si>
    <t>Grimes, Heller and Turcotte</t>
  </si>
  <si>
    <t>Lesch-Lesch</t>
  </si>
  <si>
    <t>Block-Zemlak</t>
  </si>
  <si>
    <t>Hoppe and Sons</t>
  </si>
  <si>
    <t>Stracke, Reichel and Wilderman</t>
  </si>
  <si>
    <t>Renner LLC</t>
  </si>
  <si>
    <t>Grimes, Rolfson and Harber</t>
  </si>
  <si>
    <t>Schumm Inc</t>
  </si>
  <si>
    <t>Senger and Sons</t>
  </si>
  <si>
    <t>Weissnat-Rodriguez</t>
  </si>
  <si>
    <t>Hauck, Bauch and Morissette</t>
  </si>
  <si>
    <t>Green-Harvey</t>
  </si>
  <si>
    <t>McGlynn-Green</t>
  </si>
  <si>
    <t>Bartoletti-Abshire</t>
  </si>
  <si>
    <t>Kuvalis, Kulas and Koch</t>
  </si>
  <si>
    <t>O'Conner, Sawayn and Grady</t>
  </si>
  <si>
    <t>Gutkowski, Weber and Lueilwitz</t>
  </si>
  <si>
    <t>Balistreri, Wyman and Kuhlman</t>
  </si>
  <si>
    <t>Lowe, Orn and Dicki</t>
  </si>
  <si>
    <t>Schamberger, Bogan and Stokes</t>
  </si>
  <si>
    <t>Fay-Frami</t>
  </si>
  <si>
    <t>Jerde Group</t>
  </si>
  <si>
    <t>Marvin, Bahringer and Williamson</t>
  </si>
  <si>
    <t>Mueller-Hyatt</t>
  </si>
  <si>
    <t>Jaskolski LLC</t>
  </si>
  <si>
    <t>Orn-Cruickshank</t>
  </si>
  <si>
    <t>Renner, Greenfelder and Wuckert</t>
  </si>
  <si>
    <t>Aufderhar, Leannon and Dach</t>
  </si>
  <si>
    <t>Blick-Mosciski</t>
  </si>
  <si>
    <t>Konopelski, Zemlak and Dibbert</t>
  </si>
  <si>
    <t>Welch, Volkman and Goyette</t>
  </si>
  <si>
    <t>Koss Inc</t>
  </si>
  <si>
    <t>Yost-Kiehn</t>
  </si>
  <si>
    <t>Anderson-Pollich</t>
  </si>
  <si>
    <t>Schoen Group</t>
  </si>
  <si>
    <t>Rohan-Okuneva</t>
  </si>
  <si>
    <t>Ratke-Fahey</t>
  </si>
  <si>
    <t>Cremin-Wilderman</t>
  </si>
  <si>
    <t>Davis Group</t>
  </si>
  <si>
    <t>Herman-Koepp</t>
  </si>
  <si>
    <t>Pfeffer, Rodriguez and Becker</t>
  </si>
  <si>
    <t>Hilpert Group</t>
  </si>
  <si>
    <t>Konopelski-Stark</t>
  </si>
  <si>
    <t>Skiles, Huel and Ward</t>
  </si>
  <si>
    <t>Baumbach, Metz and Walker</t>
  </si>
  <si>
    <t>Tromp-Hauck</t>
  </si>
  <si>
    <t>Ebert LLC</t>
  </si>
  <si>
    <t>Schaden LLC</t>
  </si>
  <si>
    <t>Towne, Sipes and Nolan</t>
  </si>
  <si>
    <t>Conn-Moen</t>
  </si>
  <si>
    <t>Crona, Quitzon and Kirlin</t>
  </si>
  <si>
    <t>Herman-Koss</t>
  </si>
  <si>
    <t>Carter-Prohaska</t>
  </si>
  <si>
    <t>Bosco-Gibson</t>
  </si>
  <si>
    <t>Mante, Skiles and Mraz</t>
  </si>
  <si>
    <t>O'Reilly and Sons</t>
  </si>
  <si>
    <t>Stanton-Huels</t>
  </si>
  <si>
    <t>Friesen, Wyman and Padberg</t>
  </si>
  <si>
    <t>Hickle, Windler and Denesik</t>
  </si>
  <si>
    <t>Cummerata LLC</t>
  </si>
  <si>
    <t>Padberg-Littel</t>
  </si>
  <si>
    <t>Dicki, Hagenes and Will</t>
  </si>
  <si>
    <t>Hansen Inc</t>
  </si>
  <si>
    <t>Reichel-O'Hara</t>
  </si>
  <si>
    <t>Medhurst Group</t>
  </si>
  <si>
    <t>Volkman Inc</t>
  </si>
  <si>
    <t>Crooks LLC</t>
  </si>
  <si>
    <t>Barton-Wolff</t>
  </si>
  <si>
    <t>Turner, Jerde and Schmitt</t>
  </si>
  <si>
    <t>Ondricka-Hand</t>
  </si>
  <si>
    <t>Rempel and Sons</t>
  </si>
  <si>
    <t>Tillman Group</t>
  </si>
  <si>
    <t>Kutch, Tromp and Fritsch</t>
  </si>
  <si>
    <t>Bernhard and Sons</t>
  </si>
  <si>
    <t>Prohaska, Spencer and Lubowitz</t>
  </si>
  <si>
    <t>Terry, Cassin and Collins</t>
  </si>
  <si>
    <t>Morar and Sons</t>
  </si>
  <si>
    <t>McGlynn-Lubowitz</t>
  </si>
  <si>
    <t>Konopelski-Kerluke</t>
  </si>
  <si>
    <t>Schoen, Bashirian and Pollich</t>
  </si>
  <si>
    <t>Gerlach-Frami</t>
  </si>
  <si>
    <t>Lehner-Koepp</t>
  </si>
  <si>
    <t>Douglas, Willms and Hartmann</t>
  </si>
  <si>
    <t>Murray LLC</t>
  </si>
  <si>
    <t>Brekke Group</t>
  </si>
  <si>
    <t>Olson-Windler</t>
  </si>
  <si>
    <t>Sporer-Turcotte</t>
  </si>
  <si>
    <t>Stracke, Waelchi and Auer</t>
  </si>
  <si>
    <t>Gottlieb, Volkman and Rohan</t>
  </si>
  <si>
    <t>Bergnaum-Schmidt</t>
  </si>
  <si>
    <t>Block and Sons</t>
  </si>
  <si>
    <t>Stark-Howe</t>
  </si>
  <si>
    <t>Koepp, Wyman and Swift</t>
  </si>
  <si>
    <t>Gutmann, Renner and Kihn</t>
  </si>
  <si>
    <t>Kuhn, Mante and Leuschke</t>
  </si>
  <si>
    <t>Harber-Ondricka</t>
  </si>
  <si>
    <t>O'Reilly LLC</t>
  </si>
  <si>
    <t>Connelly and Sons</t>
  </si>
  <si>
    <t>Conn, Kunde and Hermann</t>
  </si>
  <si>
    <t>Cummerata, Pouros and Metz</t>
  </si>
  <si>
    <t>Bayer LLC</t>
  </si>
  <si>
    <t>O'Conner Inc</t>
  </si>
  <si>
    <t>Fay-Heathcote</t>
  </si>
  <si>
    <t>Metz-Moore</t>
  </si>
  <si>
    <t>Greenfelder, Fisher and Sanford</t>
  </si>
  <si>
    <t>Schultz-Kreiger</t>
  </si>
  <si>
    <t>Ebert, Boyle and MacGyver</t>
  </si>
  <si>
    <t>Kuvalis, Pollich and Marks</t>
  </si>
  <si>
    <t>McClure-Mertz</t>
  </si>
  <si>
    <t>Gleichner LLC</t>
  </si>
  <si>
    <t>Wolf, Crona and Simonis</t>
  </si>
  <si>
    <t>Towne, Jacobi and Schowalter</t>
  </si>
  <si>
    <t>Osinski and Sons</t>
  </si>
  <si>
    <t>Dicki LLC</t>
  </si>
  <si>
    <t>Klein-O'Keefe</t>
  </si>
  <si>
    <t>Haag LLC</t>
  </si>
  <si>
    <t>Paucek and Sons</t>
  </si>
  <si>
    <t>Heaney-Osinski</t>
  </si>
  <si>
    <t>Davis-Little</t>
  </si>
  <si>
    <t>Ziemann-Frami</t>
  </si>
  <si>
    <t>Simonis and Sons</t>
  </si>
  <si>
    <t>Hartmann-Emmerich</t>
  </si>
  <si>
    <t>Smith Inc</t>
  </si>
  <si>
    <t>Fadel Inc</t>
  </si>
  <si>
    <t>Cruickshank Inc</t>
  </si>
  <si>
    <t>Lemke Group</t>
  </si>
  <si>
    <t>Hayes-Kovacek</t>
  </si>
  <si>
    <t>Orn, Yundt and Shields</t>
  </si>
  <si>
    <t>Homenick LLC</t>
  </si>
  <si>
    <t>Corkery LLC</t>
  </si>
  <si>
    <t>Streich-Adams</t>
  </si>
  <si>
    <t>Pfannerstill, Robel and Hane</t>
  </si>
  <si>
    <t>Labadie-Ebert</t>
  </si>
  <si>
    <t>Turner and Sons</t>
  </si>
  <si>
    <t>Rau, Bashirian and Blanda</t>
  </si>
  <si>
    <t>Rutherford, Jones and Robel</t>
  </si>
  <si>
    <t>Larson, Macejkovic and McCullough</t>
  </si>
  <si>
    <t>Wuckert-Hilll</t>
  </si>
  <si>
    <t>Hayes LLC</t>
  </si>
  <si>
    <t>Zulauf LLC</t>
  </si>
  <si>
    <t>Beer LLC</t>
  </si>
  <si>
    <t>Schmeler, Pagac and Marvin</t>
  </si>
  <si>
    <t>Hoeger Inc</t>
  </si>
  <si>
    <t>Pacocha, Orn and Oberbrunner</t>
  </si>
  <si>
    <t>Halvorson-Treutel</t>
  </si>
  <si>
    <t>Barton LLC</t>
  </si>
  <si>
    <t>Bosco, Purdy and Friesen</t>
  </si>
  <si>
    <t>Barton-Barrows</t>
  </si>
  <si>
    <t>Kuphal LLC</t>
  </si>
  <si>
    <t>Streich-Goyette</t>
  </si>
  <si>
    <t>Yundt, Frami and Bradtke</t>
  </si>
  <si>
    <t>McClure Group</t>
  </si>
  <si>
    <t>Hickle-Hirthe</t>
  </si>
  <si>
    <t>Sawayn Inc</t>
  </si>
  <si>
    <t>Brown-Hegmann</t>
  </si>
  <si>
    <t>Nikolaus, Hintz and Gerlach</t>
  </si>
  <si>
    <t>Hirthe-Bechtelar</t>
  </si>
  <si>
    <t>Goyette, Waters and O'Conner</t>
  </si>
  <si>
    <t>Beatty-Mayert</t>
  </si>
  <si>
    <t>Bradtke Group</t>
  </si>
  <si>
    <t>Murray-McLaughlin</t>
  </si>
  <si>
    <t>Schinner, Batz and Nader</t>
  </si>
  <si>
    <t>Erdman-Terry</t>
  </si>
  <si>
    <t>Mante, Treutel and Oberbrunner</t>
  </si>
  <si>
    <t>Borer and Sons</t>
  </si>
  <si>
    <t>Barrows Inc</t>
  </si>
  <si>
    <t>Von and Sons</t>
  </si>
  <si>
    <t>Torp-Little</t>
  </si>
  <si>
    <t>Ankunding-Davis</t>
  </si>
  <si>
    <t>Stroman-Monahan</t>
  </si>
  <si>
    <t>Kutch-Marks</t>
  </si>
  <si>
    <t>Mraz-Fahey</t>
  </si>
  <si>
    <t>Lynch, Jacobi and McLaughlin</t>
  </si>
  <si>
    <t>Schiller-Kris</t>
  </si>
  <si>
    <t>Bernhard LLC</t>
  </si>
  <si>
    <t>Koch LLC</t>
  </si>
  <si>
    <t>Kilback Inc</t>
  </si>
  <si>
    <t>Sawayn, Towne and Hegmann</t>
  </si>
  <si>
    <t>Predovic and Sons</t>
  </si>
  <si>
    <t>Murphy, Kuhic and Jerde</t>
  </si>
  <si>
    <t>Cartwright and Sons</t>
  </si>
  <si>
    <t>Kovacek, Donnelly and Emard</t>
  </si>
  <si>
    <t>Zieme, Yundt and Kutch</t>
  </si>
  <si>
    <t>Okuneva, Effertz and Schuppe</t>
  </si>
  <si>
    <t>Stiedemann, Maggio and Grady</t>
  </si>
  <si>
    <t>Boehm, Nienow and Kiehn</t>
  </si>
  <si>
    <t>Cormier, Dicki and Ullrich</t>
  </si>
  <si>
    <t>Hills, Walter and Block</t>
  </si>
  <si>
    <t>Stamm, Reynolds and White</t>
  </si>
  <si>
    <t>Ledner and Sons</t>
  </si>
  <si>
    <t>King, Friesen and Lesch</t>
  </si>
  <si>
    <t>Schiller-Rogahn</t>
  </si>
  <si>
    <t>Reinger Inc</t>
  </si>
  <si>
    <t>Satterfield, Wehner and Altenwerth</t>
  </si>
  <si>
    <t>Fahey-Casper</t>
  </si>
  <si>
    <t>Stokes, Bahringer and Bashirian</t>
  </si>
  <si>
    <t>Shields, Schuppe and Rempel</t>
  </si>
  <si>
    <t>Towne, Farrell and Treutel</t>
  </si>
  <si>
    <t>Smitham, Schmidt and Padberg</t>
  </si>
  <si>
    <t>Prohaska, Hayes and Quigley</t>
  </si>
  <si>
    <t>Wintheiser-Hayes</t>
  </si>
  <si>
    <t>Jerde-O'Kon</t>
  </si>
  <si>
    <t>Streich Inc</t>
  </si>
  <si>
    <t>Smith-Kunde</t>
  </si>
  <si>
    <t>Kunde Inc</t>
  </si>
  <si>
    <t>Hahn, Gutmann and Stehr</t>
  </si>
  <si>
    <t>Cummerata Group</t>
  </si>
  <si>
    <t>Pfeffer-Reynolds</t>
  </si>
  <si>
    <t>Conn-Schoen</t>
  </si>
  <si>
    <t>Beahan-Ebert</t>
  </si>
  <si>
    <t>Mertz, Schuster and Sawayn</t>
  </si>
  <si>
    <t>Marvin LLC</t>
  </si>
  <si>
    <t>Runte-Murazik</t>
  </si>
  <si>
    <t>Brekke Inc</t>
  </si>
  <si>
    <t>Walker-Price</t>
  </si>
  <si>
    <t>Koelpin, Bednar and Runte</t>
  </si>
  <si>
    <t>Cronin and Sons</t>
  </si>
  <si>
    <t>Padberg, Hilll and Feil</t>
  </si>
  <si>
    <t>Morissette-Altenwerth</t>
  </si>
  <si>
    <t>Schamberger LLC</t>
  </si>
  <si>
    <t>Mraz, Rau and Walter</t>
  </si>
  <si>
    <t>Gutkowski-Wintheiser</t>
  </si>
  <si>
    <t>Buckridge Group</t>
  </si>
  <si>
    <t>Lynch, Trantow and Terry</t>
  </si>
  <si>
    <t>Watsica-Muller</t>
  </si>
  <si>
    <t>Wilderman, Roob and Veum</t>
  </si>
  <si>
    <t>Medhurst, Mayert and Harvey</t>
  </si>
  <si>
    <t>Jaskolski, Hansen and Conn</t>
  </si>
  <si>
    <t>Beier, Beatty and Marquardt</t>
  </si>
  <si>
    <t>Kuhlman-Wintheiser</t>
  </si>
  <si>
    <t>Thiel-Klein</t>
  </si>
  <si>
    <t>Ferry Inc</t>
  </si>
  <si>
    <t>Bednar-Graham</t>
  </si>
  <si>
    <t>Smith-Hickle</t>
  </si>
  <si>
    <t>Kuhn Group</t>
  </si>
  <si>
    <t>Howe Inc</t>
  </si>
  <si>
    <t>Kunze Group</t>
  </si>
  <si>
    <t>Beer and Sons</t>
  </si>
  <si>
    <t>Wolf, Ratke and Beahan</t>
  </si>
  <si>
    <t>Hackett, Larkin and Dach</t>
  </si>
  <si>
    <t>Satterfield-Cummings</t>
  </si>
  <si>
    <t>Konopelski Group</t>
  </si>
  <si>
    <t>Lubowitz-Littel</t>
  </si>
  <si>
    <t>Hansen, Armstrong and Moen</t>
  </si>
  <si>
    <t>Bernier Group</t>
  </si>
  <si>
    <t>Greenfelder-Boyer</t>
  </si>
  <si>
    <t>Kiehn LLC</t>
  </si>
  <si>
    <t>Quitzon, Christiansen and O'Hara</t>
  </si>
  <si>
    <t>Becker-Bruen</t>
  </si>
  <si>
    <t>Hagenes-Cruickshank</t>
  </si>
  <si>
    <t>Sanford-Beer</t>
  </si>
  <si>
    <t>Fritsch, Rath and Mertz</t>
  </si>
  <si>
    <t>Hackett, Stamm and Koch</t>
  </si>
  <si>
    <t>Leuschke, Moen and Walker</t>
  </si>
  <si>
    <t>Stehr Group</t>
  </si>
  <si>
    <t>Denesik-Stoltenberg</t>
  </si>
  <si>
    <t>Tillman-Weber</t>
  </si>
  <si>
    <t>Keebler LLC</t>
  </si>
  <si>
    <t>Marks, Hackett and Harris</t>
  </si>
  <si>
    <t>Welch, Bogisich and Reynolds</t>
  </si>
  <si>
    <t>Littel-Quigley</t>
  </si>
  <si>
    <t>Halvorson Inc</t>
  </si>
  <si>
    <t>Bergstrom-Schultz</t>
  </si>
  <si>
    <t>Langosh, Gerhold and Considine</t>
  </si>
  <si>
    <t>Johnston, Schuster and Greenfelder</t>
  </si>
  <si>
    <t>Krajcik-McKenzie</t>
  </si>
  <si>
    <t>Homenick, Collins and Stokes</t>
  </si>
  <si>
    <t>Sporer, Boyle and Kshlerin</t>
  </si>
  <si>
    <t>Flatley, Stracke and Dietrich</t>
  </si>
  <si>
    <t>Emmerich-Lang</t>
  </si>
  <si>
    <t>Parisian and Sons</t>
  </si>
  <si>
    <t>Weimann, Terry and Conn</t>
  </si>
  <si>
    <t>Goldner-Conroy</t>
  </si>
  <si>
    <t>Kihn-Weimann</t>
  </si>
  <si>
    <t>Aufderhar LLC</t>
  </si>
  <si>
    <t>Bogisich-Gulgowski</t>
  </si>
  <si>
    <t>Kemmer-Schulist</t>
  </si>
  <si>
    <t>Pagac-Bailey</t>
  </si>
  <si>
    <t>Waters LLC</t>
  </si>
  <si>
    <t>Reichert LLC</t>
  </si>
  <si>
    <t>Pagac-Trantow</t>
  </si>
  <si>
    <t>Jones-Little</t>
  </si>
  <si>
    <t>Haag and Sons</t>
  </si>
  <si>
    <t>Wyman-Kunze</t>
  </si>
  <si>
    <t>Willms, Rempel and Powlowski</t>
  </si>
  <si>
    <t>Lueilwitz, Hodkiewicz and Gorczany</t>
  </si>
  <si>
    <t>Smitham-Schowalter</t>
  </si>
  <si>
    <t>Willms Group</t>
  </si>
  <si>
    <t>Abshire Inc</t>
  </si>
  <si>
    <t>Rosenbaum, Toy and Ondricka</t>
  </si>
  <si>
    <t>Osinski, Gerlach and Rolfson</t>
  </si>
  <si>
    <t>Torphy and Sons</t>
  </si>
  <si>
    <t>Cummerata-Schaefer</t>
  </si>
  <si>
    <t>Hodkiewicz-Toy</t>
  </si>
  <si>
    <t>Rutherford Group</t>
  </si>
  <si>
    <t>Pacocha and Sons</t>
  </si>
  <si>
    <t>White-Funk</t>
  </si>
  <si>
    <t>Nikolaus, Hand and Ankunding</t>
  </si>
  <si>
    <t>Kemmer, Jones and Jenkins</t>
  </si>
  <si>
    <t>Kautzer-Weber</t>
  </si>
  <si>
    <t>Johnston Inc</t>
  </si>
  <si>
    <t>Murray-Gutmann</t>
  </si>
  <si>
    <t>Haley-West</t>
  </si>
  <si>
    <t>Haag, Pfeffer and Harvey</t>
  </si>
  <si>
    <t>Mann, Bernhard and Gutmann</t>
  </si>
  <si>
    <t>Schamberger-McClure</t>
  </si>
  <si>
    <t>Ebert, Schmeler and Schowalter</t>
  </si>
  <si>
    <t>Tremblay, Turcotte and Schiller</t>
  </si>
  <si>
    <t>Jerde and Sons</t>
  </si>
  <si>
    <t>Rogahn, Kunde and Klein</t>
  </si>
  <si>
    <t>Davis, Rippin and Welch</t>
  </si>
  <si>
    <t>Schaden, Champlin and Wintheiser</t>
  </si>
  <si>
    <t>Jaskolski-Runte</t>
  </si>
  <si>
    <t>Kshlerin, Mohr and Marquardt</t>
  </si>
  <si>
    <t>Feeney-Hettinger</t>
  </si>
  <si>
    <t>Wisozk-Hudson</t>
  </si>
  <si>
    <t>Dooley Inc</t>
  </si>
  <si>
    <t>Nikolaus, Franecki and O'Hara</t>
  </si>
  <si>
    <t>Weissnat-Little</t>
  </si>
  <si>
    <t>Keebler, Gottlieb and Muller</t>
  </si>
  <si>
    <t>Sipes-Abshire</t>
  </si>
  <si>
    <t>Daniel Inc</t>
  </si>
  <si>
    <t>Williamson-Flatley</t>
  </si>
  <si>
    <t>Von, Borer and King</t>
  </si>
  <si>
    <t>Marvin-Gleason</t>
  </si>
  <si>
    <t>Bosco-Kirlin</t>
  </si>
  <si>
    <t>Veum LLC</t>
  </si>
  <si>
    <t>Haley, Klein and Williamson</t>
  </si>
  <si>
    <t>Spinka Group</t>
  </si>
  <si>
    <t>Ebert, Rau and Koch</t>
  </si>
  <si>
    <t>Haag, Cruickshank and Hoppe</t>
  </si>
  <si>
    <t>Blick-Simonis</t>
  </si>
  <si>
    <t>Schumm, Luettgen and Buckridge</t>
  </si>
  <si>
    <t>Emmerich, Doyle and O'Keefe</t>
  </si>
  <si>
    <t>Feest and Sons</t>
  </si>
  <si>
    <t>O'Keefe and Sons</t>
  </si>
  <si>
    <t>Kozey, Murphy and Kutch</t>
  </si>
  <si>
    <t>Monahan-Sawayn</t>
  </si>
  <si>
    <t>Gibson-Vandervort</t>
  </si>
  <si>
    <t>Dietrich LLC</t>
  </si>
  <si>
    <t>Bins, Prohaska and Bernier</t>
  </si>
  <si>
    <t>Hand LLC</t>
  </si>
  <si>
    <t>Schaden Inc</t>
  </si>
  <si>
    <t>Goodwin, Emmerich and Maggio</t>
  </si>
  <si>
    <t>Gottlieb-Anderson</t>
  </si>
  <si>
    <t>Boyle, Walsh and Maggio</t>
  </si>
  <si>
    <t>Ruecker LLC</t>
  </si>
  <si>
    <t>Heller, Hyatt and Watsica</t>
  </si>
  <si>
    <t>Hand Group</t>
  </si>
  <si>
    <t>Wiza-Reichert</t>
  </si>
  <si>
    <t>Veum-Gutmann</t>
  </si>
  <si>
    <t>Krajcik Group</t>
  </si>
  <si>
    <t>Moore, Jones and Reinger</t>
  </si>
  <si>
    <t>Crona-Beahan</t>
  </si>
  <si>
    <t>Braun Group</t>
  </si>
  <si>
    <t>Schimmel, Cassin and Pollich</t>
  </si>
  <si>
    <t>Halvorson, Bernhard and Lubowitz</t>
  </si>
  <si>
    <t>Littel Inc</t>
  </si>
  <si>
    <t>Lindgren LLC</t>
  </si>
  <si>
    <t>Schamberger Inc</t>
  </si>
  <si>
    <t>Beatty, Lemke and Botsford</t>
  </si>
  <si>
    <t>Oberbrunner-Padberg</t>
  </si>
  <si>
    <t>Schneider-Moen</t>
  </si>
  <si>
    <t>Kemmer, Schmeler and Nolan</t>
  </si>
  <si>
    <t>Considine-Cruickshank</t>
  </si>
  <si>
    <t>Cormier-Okuneva</t>
  </si>
  <si>
    <t>Carter Inc</t>
  </si>
  <si>
    <t>Rempel, Goldner and Ruecker</t>
  </si>
  <si>
    <t>Franecki Inc</t>
  </si>
  <si>
    <t>Bergnaum, Heidenreich and Pacocha</t>
  </si>
  <si>
    <t>Cartwright, Kovacek and Emmerich</t>
  </si>
  <si>
    <t>Quigley-Heathcote</t>
  </si>
  <si>
    <t>Lang, Ward and Nikolaus</t>
  </si>
  <si>
    <t>Balistreri, Little and Gislason</t>
  </si>
  <si>
    <t>Witting, Schmeler and Upton</t>
  </si>
  <si>
    <t>Rolfson, Jaskolski and Stracke</t>
  </si>
  <si>
    <t>Kovacek Group</t>
  </si>
  <si>
    <t>Russel-Kuphal</t>
  </si>
  <si>
    <t>Denesik-Dach</t>
  </si>
  <si>
    <t>Langworth, Goodwin and Herzog</t>
  </si>
  <si>
    <t>Toy, Goldner and Zulauf</t>
  </si>
  <si>
    <t>Boyer and Sons</t>
  </si>
  <si>
    <t>Goyette, Rogahn and Rowe</t>
  </si>
  <si>
    <t>Cremin LLC</t>
  </si>
  <si>
    <t>Larson LLC</t>
  </si>
  <si>
    <t>Lowe, Macejkovic and Schneider</t>
  </si>
  <si>
    <t>Kilback-Medhurst</t>
  </si>
  <si>
    <t>Kuhic, Russel and Zemlak</t>
  </si>
  <si>
    <t>Bayer, Treutel and Schimmel</t>
  </si>
  <si>
    <t>Prosacco Group</t>
  </si>
  <si>
    <t>Bahringer Inc</t>
  </si>
  <si>
    <t>Runolfsson-Jacobs</t>
  </si>
  <si>
    <t>Adams Group</t>
  </si>
  <si>
    <t>Koelpin-Luettgen</t>
  </si>
  <si>
    <t>Deckow-Herzog</t>
  </si>
  <si>
    <t>Frami, Osinski and Roberts</t>
  </si>
  <si>
    <t>Wintheiser LLC</t>
  </si>
  <si>
    <t>Hirthe Group</t>
  </si>
  <si>
    <t>Schulist LLC</t>
  </si>
  <si>
    <t>Reilly, Rohan and Flatley</t>
  </si>
  <si>
    <t>Armstrong Group</t>
  </si>
  <si>
    <t>Robel Inc</t>
  </si>
  <si>
    <t>Thompson, Lindgren and Batz</t>
  </si>
  <si>
    <t>Hickle-Kertzmann</t>
  </si>
  <si>
    <t>Kassulke-Bartoletti</t>
  </si>
  <si>
    <t>Williamson and Sons</t>
  </si>
  <si>
    <t>Gusikowski, Champlin and McKenzie</t>
  </si>
  <si>
    <t>Johnson and Sons</t>
  </si>
  <si>
    <t>Kessler, Goyette and Thompson</t>
  </si>
  <si>
    <t>Connelly, Gibson and Barton</t>
  </si>
  <si>
    <t>DuBuque and Sons</t>
  </si>
  <si>
    <t>Hansen, Hegmann and Mann</t>
  </si>
  <si>
    <t>Welch LLC</t>
  </si>
  <si>
    <t>Wehner Group</t>
  </si>
  <si>
    <t>Rodriguez-Hackett</t>
  </si>
  <si>
    <t>Zulauf and Sons</t>
  </si>
  <si>
    <t>Ondricka, Reilly and Carroll</t>
  </si>
  <si>
    <t>Barton Group</t>
  </si>
  <si>
    <t>Hammes-Frami</t>
  </si>
  <si>
    <t>Steuber, McDermott and MacGyver</t>
  </si>
  <si>
    <t>Dibbert Inc</t>
  </si>
  <si>
    <t>Harber, Kreiger and Nicolas</t>
  </si>
  <si>
    <t>AlphaTech Solutions</t>
  </si>
  <si>
    <t>Quantum Innovations</t>
  </si>
  <si>
    <t>Stellar Systems Inc.</t>
  </si>
  <si>
    <t>Fusion Dynamics Group</t>
  </si>
  <si>
    <t>Vertex Enterprises</t>
  </si>
  <si>
    <t>Horizon Innovators</t>
  </si>
  <si>
    <t>Nexus Technologies</t>
  </si>
  <si>
    <t>Synergy Solutions</t>
  </si>
  <si>
    <t>Echelon Enterprises</t>
  </si>
  <si>
    <t>InnovateX Industries</t>
  </si>
  <si>
    <t>Proxima Ventures</t>
  </si>
  <si>
    <t>Zenith Technologies</t>
  </si>
  <si>
    <t>Apex Innovations Ltd.</t>
  </si>
  <si>
    <t>Nebula Dynamics</t>
  </si>
  <si>
    <t>Omega Solutions Group</t>
  </si>
  <si>
    <t>Quantum Visionaries</t>
  </si>
  <si>
    <t>Catalyst Innovations</t>
  </si>
  <si>
    <t>SynergyX Enterprises</t>
  </si>
  <si>
    <t>Nebula Systems Inc.</t>
  </si>
  <si>
    <t>Polaris Innovations</t>
  </si>
  <si>
    <t>Paradigm Shift Ventures</t>
  </si>
  <si>
    <t>Stellar Solutions Ltd.</t>
  </si>
  <si>
    <t>Orion Dynamics</t>
  </si>
  <si>
    <t>Hyperion Technologies</t>
  </si>
  <si>
    <t>Eclipse Enterprises</t>
  </si>
  <si>
    <t>Innovate Plus Ltd.</t>
  </si>
  <si>
    <t>NovaTech Group</t>
  </si>
  <si>
    <t>Fusion Innovations Inc.</t>
  </si>
  <si>
    <t>Quantum Sphere Technologies</t>
  </si>
  <si>
    <t>Momentum Enterprises</t>
  </si>
  <si>
    <t>Genesis Innovations</t>
  </si>
  <si>
    <t>Skyline Solutions Ltd.</t>
  </si>
  <si>
    <t>Solstice Dynamics</t>
  </si>
  <si>
    <t>Pinnacle Ventures</t>
  </si>
  <si>
    <t>Infinity Innovations</t>
  </si>
  <si>
    <t>Fusion Catalysts Inc.</t>
  </si>
  <si>
    <t>Vanguard Technologies</t>
  </si>
  <si>
    <t>Zenith Innovations Ltd.</t>
  </si>
  <si>
    <t>Horizon Ventures Group</t>
  </si>
  <si>
    <t>Fusion Nexus Ltd.</t>
  </si>
  <si>
    <t>Spectrum Innovations</t>
  </si>
  <si>
    <t>Orion Dynamics Inc.</t>
  </si>
  <si>
    <t>Apex Solutions Group</t>
  </si>
  <si>
    <t>Expense Category</t>
  </si>
  <si>
    <t>Rent</t>
  </si>
  <si>
    <t>Fixed</t>
  </si>
  <si>
    <t>Utilities</t>
  </si>
  <si>
    <t>Internet/Phone</t>
  </si>
  <si>
    <t>Insurance</t>
  </si>
  <si>
    <t>Loans</t>
  </si>
  <si>
    <t>Salaries</t>
  </si>
  <si>
    <t>Benefits</t>
  </si>
  <si>
    <t>Variable</t>
  </si>
  <si>
    <t>Retirement</t>
  </si>
  <si>
    <t>Supplies</t>
  </si>
  <si>
    <t>Travel</t>
  </si>
  <si>
    <t>Revenue Type</t>
  </si>
  <si>
    <t>Booking</t>
  </si>
  <si>
    <t>Renewal</t>
  </si>
  <si>
    <t>Quarter</t>
  </si>
  <si>
    <t>Q1</t>
  </si>
  <si>
    <t>Q2</t>
  </si>
  <si>
    <t>Q3</t>
  </si>
  <si>
    <t>Q4</t>
  </si>
  <si>
    <t>Column Labels</t>
  </si>
  <si>
    <t>Grand Total</t>
  </si>
  <si>
    <t>Sum of Amount</t>
  </si>
  <si>
    <t>Row Labels</t>
  </si>
  <si>
    <t>Expensive Type</t>
  </si>
  <si>
    <t>Quarterly Business Report - 2023</t>
  </si>
  <si>
    <t>Description</t>
  </si>
  <si>
    <t>Total Revenue</t>
  </si>
  <si>
    <t>Revenue Churn</t>
  </si>
  <si>
    <t>Renewals</t>
  </si>
  <si>
    <t>Gross Profit</t>
  </si>
  <si>
    <t>Gross Margin</t>
  </si>
  <si>
    <t>Operating Expenses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</si>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</sst>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-[$$-409]* #,##0_ ;_-[$$-409]* \-#,##0\ ;_-[$$-409]* &quot;-&quot;??_ ;_-@_ "/>
  </numFmts>
  <fonts count="7" x14ac:knownFonts="1">
    <font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  <font>
      <i/>
      <sz val="12"/>
      <color theme="1"/>
      <name val="Aptos Narrow"/>
      <family val="2"/>
    </font>
    <font>
      <b/>
      <sz val="14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5" fontId="2" fillId="0" borderId="0" xfId="1" applyNumberFormat="1" applyFont="1"/>
    <xf numFmtId="165" fontId="0" fillId="0" borderId="0" xfId="1" applyNumberFormat="1" applyFont="1"/>
    <xf numFmtId="165" fontId="2" fillId="0" borderId="0" xfId="0" applyNumberFormat="1" applyFont="1"/>
    <xf numFmtId="165" fontId="0" fillId="0" borderId="0" xfId="0" applyNumberFormat="1"/>
    <xf numFmtId="165" fontId="4" fillId="0" borderId="1" xfId="0" applyNumberFormat="1" applyFont="1" applyBorder="1"/>
    <xf numFmtId="0" fontId="3" fillId="0" borderId="1" xfId="0" applyFont="1" applyBorder="1"/>
    <xf numFmtId="0" fontId="0" fillId="0" borderId="0" xfId="0" pivotButton="1"/>
    <xf numFmtId="0" fontId="2" fillId="2" borderId="2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0" fontId="6" fillId="3" borderId="0" xfId="0" applyFont="1" applyFill="1"/>
    <xf numFmtId="0" fontId="4" fillId="4" borderId="0" xfId="0" applyFont="1" applyFill="1" applyAlignment="1">
      <alignment horizontal="center" vertical="center"/>
    </xf>
    <xf numFmtId="0" fontId="3" fillId="0" borderId="0" xfId="0" applyFont="1"/>
    <xf numFmtId="0" fontId="4" fillId="0" borderId="0" xfId="0" applyFont="1"/>
    <xf numFmtId="165" fontId="3" fillId="0" borderId="0" xfId="0" applyNumberFormat="1" applyFont="1"/>
    <xf numFmtId="0" fontId="5" fillId="0" borderId="0" xfId="0" applyFont="1" applyAlignment="1">
      <alignment horizontal="left" indent="1"/>
    </xf>
    <xf numFmtId="9" fontId="5" fillId="0" borderId="0" xfId="2" applyFont="1" applyBorder="1"/>
    <xf numFmtId="0" fontId="3" fillId="0" borderId="0" xfId="0" applyFont="1" applyAlignment="1">
      <alignment horizontal="left" indent="1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7">
    <dxf>
      <numFmt numFmtId="165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numFmt numFmtId="165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5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numFmt numFmtId="166" formatCode="_-[$$-409]* #,##0_ ;_-[$$-409]* \-#,##0\ ;_-[$$-409]* &quot;-&quot;??_ ;_-@_ "/>
    </dxf>
  </dxfs>
  <tableStyles count="0" defaultTableStyle="TableStyleMedium2" defaultPivotStyle="PivotStyleLight16"/>
  <colors>
    <mruColors>
      <color rgb="FFFF3300"/>
      <color rgb="FF1A134D"/>
      <color rgb="FFA3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Booking vs 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Revenue!$H$13</c:f>
              <c:strCache>
                <c:ptCount val="1"/>
                <c:pt idx="0">
                  <c:v>Booking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Revenue!$I$12:$L$12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Revenue!$I$13:$L$13</c:f>
              <c:numCache>
                <c:formatCode>_("$"* #,##0_);_("$"* \(#,##0\);_("$"* "-"??_);_(@_)</c:formatCode>
                <c:ptCount val="4"/>
                <c:pt idx="0">
                  <c:v>6476556</c:v>
                </c:pt>
                <c:pt idx="1">
                  <c:v>3506929</c:v>
                </c:pt>
                <c:pt idx="2">
                  <c:v>7527405</c:v>
                </c:pt>
                <c:pt idx="3">
                  <c:v>3863034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D-4859-9298-0F385048ECE8}"/>
            </c:ext>
          </c:extLst>
        </c:ser>
        <c:ser>
          <c:idx val="1"/>
          <c:order val="1"/>
          <c:tx>
            <c:strRef>
              <c:f>Revenue!$H$14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6BD-4859-9298-0F385048ECE8}"/>
              </c:ext>
            </c:extLst>
          </c:dPt>
          <c:cat>
            <c:strRef>
              <c:f>Revenue!$I$12:$L$12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Revenue!$I$14:$L$14</c:f>
              <c:numCache>
                <c:formatCode>_("$"* #,##0_);_("$"* \(#,##0\);_("$"* "-"??_);_(@_)</c:formatCode>
                <c:ptCount val="4"/>
                <c:pt idx="0">
                  <c:v>3443531</c:v>
                </c:pt>
                <c:pt idx="1">
                  <c:v>7687379</c:v>
                </c:pt>
                <c:pt idx="2">
                  <c:v>3831186</c:v>
                </c:pt>
                <c:pt idx="3">
                  <c:v>7714225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D-4859-9298-0F385048E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4095408"/>
        <c:axId val="724088688"/>
      </c:barChart>
      <c:catAx>
        <c:axId val="7240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88688"/>
        <c:crosses val="autoZero"/>
        <c:auto val="1"/>
        <c:lblAlgn val="ctr"/>
        <c:lblOffset val="100"/>
        <c:noMultiLvlLbl val="0"/>
      </c:catAx>
      <c:valAx>
        <c:axId val="7240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95408"/>
        <c:crosses val="autoZero"/>
        <c:crossBetween val="between"/>
      </c:valAx>
      <c:spPr>
        <a:noFill/>
        <a:ln w="9525">
          <a:solidFill>
            <a:schemeClr val="accent1"/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Profit vs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Data'!$B$3</c:f>
              <c:strCache>
                <c:ptCount val="1"/>
                <c:pt idx="0">
                  <c:v>Gross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 Data'!$C$2:$F$2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'Chart Data'!$C$3:$F$3</c:f>
              <c:numCache>
                <c:formatCode>_("$"* #,##0_);_("$"* \(#,##0\);_("$"* "-"??_);_(@_)</c:formatCode>
                <c:ptCount val="4"/>
                <c:pt idx="0">
                  <c:v>9677303</c:v>
                </c:pt>
                <c:pt idx="1">
                  <c:v>10855436</c:v>
                </c:pt>
                <c:pt idx="2">
                  <c:v>11187671</c:v>
                </c:pt>
                <c:pt idx="3">
                  <c:v>11289065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9-455D-A5FE-FD3C7EC9726C}"/>
            </c:ext>
          </c:extLst>
        </c:ser>
        <c:ser>
          <c:idx val="1"/>
          <c:order val="1"/>
          <c:tx>
            <c:strRef>
              <c:f>'Chart Data'!$B$4</c:f>
              <c:strCache>
                <c:ptCount val="1"/>
                <c:pt idx="0">
                  <c:v>Operating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 Data'!$C$2:$F$2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'Chart Data'!$C$4:$F$4</c:f>
              <c:numCache>
                <c:formatCode>_-[$$-409]* #,##0_ ;_-[$$-409]* \-#,##0\ ;_-[$$-409]* "-"??_ ;_-@_ </c:formatCode>
                <c:ptCount val="4"/>
                <c:pt idx="0">
                  <c:v>10289817</c:v>
                </c:pt>
                <c:pt idx="1">
                  <c:v>10478410</c:v>
                </c:pt>
                <c:pt idx="2">
                  <c:v>11015787</c:v>
                </c:pt>
                <c:pt idx="3">
                  <c:v>10916753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9-455D-A5FE-FD3C7EC97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3300">
                  <a:alpha val="20000"/>
                </a:srgbClr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accent6">
                  <a:lumMod val="60000"/>
                  <a:lumOff val="40000"/>
                  <a:alpha val="50000"/>
                </a:schemeClr>
              </a:solidFill>
              <a:ln w="9525">
                <a:noFill/>
              </a:ln>
              <a:effectLst/>
            </c:spPr>
          </c:downBars>
        </c:upDownBars>
        <c:marker val="1"/>
        <c:smooth val="0"/>
        <c:axId val="716073424"/>
        <c:axId val="716074384"/>
      </c:lineChart>
      <c:catAx>
        <c:axId val="7160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74384"/>
        <c:crosses val="autoZero"/>
        <c:auto val="1"/>
        <c:lblAlgn val="ctr"/>
        <c:lblOffset val="100"/>
        <c:noMultiLvlLbl val="0"/>
      </c:catAx>
      <c:valAx>
        <c:axId val="7160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Data'!$B$3</c:f>
              <c:strCache>
                <c:ptCount val="1"/>
                <c:pt idx="0">
                  <c:v>Gross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'Chart Data'!$C$2:$F$2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'Chart Data'!$C$3:$F$3</c:f>
              <c:numCache>
                <c:formatCode>_("$"* #,##0_);_("$"* \(#,##0\);_("$"* "-"??_);_(@_)</c:formatCode>
                <c:ptCount val="4"/>
                <c:pt idx="0">
                  <c:v>9677303</c:v>
                </c:pt>
                <c:pt idx="1">
                  <c:v>10855436</c:v>
                </c:pt>
                <c:pt idx="2">
                  <c:v>11187671</c:v>
                </c:pt>
                <c:pt idx="3">
                  <c:v>11289065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C-4824-817F-EB3752B2E282}"/>
            </c:ext>
          </c:extLst>
        </c:ser>
        <c:ser>
          <c:idx val="1"/>
          <c:order val="1"/>
          <c:tx>
            <c:strRef>
              <c:f>'Chart Data'!$B$4</c:f>
              <c:strCache>
                <c:ptCount val="1"/>
                <c:pt idx="0">
                  <c:v>Operating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 Data'!$C$2:$F$2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'Chart Data'!$C$4:$F$4</c:f>
              <c:numCache>
                <c:formatCode>_-[$$-409]* #,##0_ ;_-[$$-409]* \-#,##0\ ;_-[$$-409]* "-"??_ ;_-@_ </c:formatCode>
                <c:ptCount val="4"/>
                <c:pt idx="0">
                  <c:v>10289817</c:v>
                </c:pt>
                <c:pt idx="1">
                  <c:v>10478410</c:v>
                </c:pt>
                <c:pt idx="2">
                  <c:v>11015787</c:v>
                </c:pt>
                <c:pt idx="3">
                  <c:v>10916753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C-4824-817F-EB3752B2E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073424"/>
        <c:axId val="716074384"/>
      </c:lineChart>
      <c:catAx>
        <c:axId val="7160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74384"/>
        <c:crosses val="autoZero"/>
        <c:auto val="1"/>
        <c:lblAlgn val="ctr"/>
        <c:lblOffset val="100"/>
        <c:noMultiLvlLbl val="0"/>
      </c:catAx>
      <c:valAx>
        <c:axId val="7160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589354</xdr:colOff>
      <xdr:row>0</xdr:row>
      <xdr:rowOff>174873</xdr:rowOff>
    </xdr:from>
    <xdr:to>
      <xdr:col>19</xdr:col>
      <xdr:colOff>530617</xdr:colOff>
      <xdr:row>17</xdr:row>
      <xdr:rowOff>165274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4A450-1FDD-487A-9CC4-82D3C891A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590746</xdr:colOff>
      <xdr:row>18</xdr:row>
      <xdr:rowOff>23052</xdr:rowOff>
    </xdr:from>
    <xdr:to>
      <xdr:col>19</xdr:col>
      <xdr:colOff>565411</xdr:colOff>
      <xdr:row>34</xdr:row>
      <xdr:rowOff>73926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EAC229-B6E6-4DB9-88E5-B72B0CB24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492125</xdr:colOff>
      <xdr:row>5</xdr:row>
      <xdr:rowOff>31750</xdr:rowOff>
    </xdr:from>
    <xdr:to>
      <xdr:col>10</xdr:col>
      <xdr:colOff>498475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01610-9BF2-6C4B-E247-D2F5869F2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ESH REDDY" refreshedDate="45876.431093865744" createdVersion="8" refreshedVersion="8" minRefreshableVersion="3" recordCount="954" xr:uid="{68078B3C-1A28-4523-B86E-B73AA5CEA4F4}">
  <cacheSource type="worksheet">
    <worksheetSource name="Table1"/>
  </cacheSource>
  <cacheFields count="5">
    <cacheField name="Account Name" numFmtId="0">
      <sharedItems/>
    </cacheField>
    <cacheField name="Month" numFmtId="0">
      <sharedItems/>
    </cacheField>
    <cacheField name="Amount" numFmtId="165">
      <sharedItems containsSemiMixedTypes="0" containsString="0" containsNumber="1" containsInteger="1" minValue="3697" maxValue="91794"/>
    </cacheField>
    <cacheField name="Revenue Type" numFmtId="0">
      <sharedItems count="2">
        <s v="Booking"/>
        <s v="Renewal"/>
      </sharedItems>
    </cacheField>
    <cacheField name="Quarter" numFmtId="0">
      <sharedItems count="4">
        <s v="Q1"/>
        <s v="Q2"/>
        <s v="Q3"/>
        <s v="Q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ESH REDDY" refreshedDate="45876.431783912034" createdVersion="8" refreshedVersion="8" minRefreshableVersion="3" recordCount="43" xr:uid="{AA67D216-834C-4ACC-927E-D88E4133158B}">
  <cacheSource type="worksheet">
    <worksheetSource name="Table2"/>
  </cacheSource>
  <cacheFields count="4">
    <cacheField name="Account Name" numFmtId="0">
      <sharedItems/>
    </cacheField>
    <cacheField name="Month" numFmtId="0">
      <sharedItems/>
    </cacheField>
    <cacheField name="Amount" numFmtId="165">
      <sharedItems containsSemiMixedTypes="0" containsString="0" containsNumber="1" containsInteger="1" minValue="5123" maxValue="42935" count="43">
        <n v="38601"/>
        <n v="15322"/>
        <n v="34409"/>
        <n v="42935"/>
        <n v="35264"/>
        <n v="5123"/>
        <n v="5203"/>
        <n v="12370"/>
        <n v="13621"/>
        <n v="39936"/>
        <n v="27641"/>
        <n v="15797"/>
        <n v="22734"/>
        <n v="21832"/>
        <n v="39743"/>
        <n v="6702"/>
        <n v="24459"/>
        <n v="42427"/>
        <n v="34240"/>
        <n v="38540"/>
        <n v="30766"/>
        <n v="6242"/>
        <n v="10533"/>
        <n v="17216"/>
        <n v="33112"/>
        <n v="26503"/>
        <n v="17498"/>
        <n v="11539"/>
        <n v="7656"/>
        <n v="41252"/>
        <n v="27382"/>
        <n v="5978"/>
        <n v="10359"/>
        <n v="26569"/>
        <n v="36246"/>
        <n v="23848"/>
        <n v="34836"/>
        <n v="30104"/>
        <n v="38032"/>
        <n v="35626"/>
        <n v="13654"/>
        <n v="6810"/>
        <n v="32110"/>
      </sharedItems>
    </cacheField>
    <cacheField name="Quarter" numFmtId="0">
      <sharedItems count="4">
        <s v="Q1"/>
        <s v="Q2"/>
        <s v="Q3"/>
        <s v="Q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ESH REDDY" refreshedDate="45876.434053124998" createdVersion="8" refreshedVersion="8" minRefreshableVersion="3" recordCount="120" xr:uid="{9F1B7CE4-3FEC-4B23-BE10-0BAED297811C}">
  <cacheSource type="worksheet">
    <worksheetSource name="Table3"/>
  </cacheSource>
  <cacheFields count="5">
    <cacheField name="Expensive Type" numFmtId="0">
      <sharedItems count="10">
        <s v="Rent"/>
        <s v="Utilities"/>
        <s v="Internet/Phone"/>
        <s v="Insurance"/>
        <s v="Loans"/>
        <s v="Salaries"/>
        <s v="Benefits"/>
        <s v="Retirement"/>
        <s v="Supplies"/>
        <s v="Travel"/>
      </sharedItems>
    </cacheField>
    <cacheField name="Month" numFmtId="0">
      <sharedItems/>
    </cacheField>
    <cacheField name="Amount" numFmtId="165">
      <sharedItems containsSemiMixedTypes="0" containsString="0" containsNumber="1" containsInteger="1" minValue="2800" maxValue="3164517"/>
    </cacheField>
    <cacheField name="Expense Category" numFmtId="0">
      <sharedItems count="2">
        <s v="Fixed"/>
        <s v="Variable"/>
      </sharedItems>
    </cacheField>
    <cacheField name="Quarter" numFmtId="0">
      <sharedItems count="4">
        <s v="Q1"/>
        <s v="Q2"/>
        <s v="Q3"/>
        <s v="Q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4">
  <r>
    <s v="Luettgen LLC"/>
    <s v="January"/>
    <n v="45950"/>
    <x v="0"/>
    <x v="0"/>
  </r>
  <r>
    <s v="Ankunding-West"/>
    <s v="February"/>
    <n v="16773"/>
    <x v="1"/>
    <x v="0"/>
  </r>
  <r>
    <s v="Terry-Gulgowski"/>
    <s v="March"/>
    <n v="58626"/>
    <x v="0"/>
    <x v="0"/>
  </r>
  <r>
    <s v="Yundt, Cassin and Wintheiser"/>
    <s v="April"/>
    <n v="50736"/>
    <x v="1"/>
    <x v="1"/>
  </r>
  <r>
    <s v="Roob, Pfeffer and Larkin"/>
    <s v="May"/>
    <n v="70921"/>
    <x v="0"/>
    <x v="1"/>
  </r>
  <r>
    <s v="Grimes-Kunde"/>
    <s v="June"/>
    <n v="23997"/>
    <x v="1"/>
    <x v="1"/>
  </r>
  <r>
    <s v="Hermann-Kunze"/>
    <s v="July"/>
    <n v="49916"/>
    <x v="0"/>
    <x v="2"/>
  </r>
  <r>
    <s v="Schaefer Group"/>
    <s v="August"/>
    <n v="30226"/>
    <x v="1"/>
    <x v="2"/>
  </r>
  <r>
    <s v="Hills Inc"/>
    <s v="September"/>
    <n v="17178"/>
    <x v="0"/>
    <x v="2"/>
  </r>
  <r>
    <s v="Keebler and Sons"/>
    <s v="October"/>
    <n v="39855"/>
    <x v="1"/>
    <x v="3"/>
  </r>
  <r>
    <s v="Bogisich, Friesen and Langosh"/>
    <s v="November"/>
    <n v="21735"/>
    <x v="0"/>
    <x v="3"/>
  </r>
  <r>
    <s v="Frami Inc"/>
    <s v="December"/>
    <n v="91370"/>
    <x v="1"/>
    <x v="3"/>
  </r>
  <r>
    <s v="Morar-Howe"/>
    <s v="January"/>
    <n v="47257"/>
    <x v="0"/>
    <x v="0"/>
  </r>
  <r>
    <s v="Jacobs, Cassin and Bayer"/>
    <s v="February"/>
    <n v="27742"/>
    <x v="1"/>
    <x v="0"/>
  </r>
  <r>
    <s v="Cruickshank, Skiles and Wehner"/>
    <s v="March"/>
    <n v="72518"/>
    <x v="0"/>
    <x v="0"/>
  </r>
  <r>
    <s v="Bosco Group"/>
    <s v="April"/>
    <n v="18193"/>
    <x v="1"/>
    <x v="1"/>
  </r>
  <r>
    <s v="Moen LLC"/>
    <s v="May"/>
    <n v="16253"/>
    <x v="0"/>
    <x v="1"/>
  </r>
  <r>
    <s v="Keebler Group"/>
    <s v="June"/>
    <n v="47372"/>
    <x v="1"/>
    <x v="1"/>
  </r>
  <r>
    <s v="Hartmann, Rath and Romaguera"/>
    <s v="July"/>
    <n v="88031"/>
    <x v="0"/>
    <x v="2"/>
  </r>
  <r>
    <s v="Shanahan and Sons"/>
    <s v="August"/>
    <n v="58317"/>
    <x v="1"/>
    <x v="2"/>
  </r>
  <r>
    <s v="McCullough, Effertz and Wilkinson"/>
    <s v="September"/>
    <n v="33168"/>
    <x v="0"/>
    <x v="2"/>
  </r>
  <r>
    <s v="Gleichner, Farrell and Weber"/>
    <s v="October"/>
    <n v="66260"/>
    <x v="1"/>
    <x v="3"/>
  </r>
  <r>
    <s v="Corkery-Kling"/>
    <s v="November"/>
    <n v="12193"/>
    <x v="0"/>
    <x v="3"/>
  </r>
  <r>
    <s v="Brakus LLC"/>
    <s v="December"/>
    <n v="51576"/>
    <x v="1"/>
    <x v="3"/>
  </r>
  <r>
    <s v="Towne-Hilpert"/>
    <s v="January"/>
    <n v="34805"/>
    <x v="0"/>
    <x v="0"/>
  </r>
  <r>
    <s v="Harvey Inc"/>
    <s v="February"/>
    <n v="69078"/>
    <x v="1"/>
    <x v="0"/>
  </r>
  <r>
    <s v="Smitham, Schimmel and Boyle"/>
    <s v="March"/>
    <n v="36702"/>
    <x v="0"/>
    <x v="0"/>
  </r>
  <r>
    <s v="Leuschke-Windler"/>
    <s v="April"/>
    <n v="48190"/>
    <x v="1"/>
    <x v="1"/>
  </r>
  <r>
    <s v="Predovic, Ondricka and Ferry"/>
    <s v="May"/>
    <n v="5802"/>
    <x v="0"/>
    <x v="1"/>
  </r>
  <r>
    <s v="Strosin Inc"/>
    <s v="June"/>
    <n v="8465"/>
    <x v="1"/>
    <x v="1"/>
  </r>
  <r>
    <s v="Cassin, Predovic and Bahringer"/>
    <s v="July"/>
    <n v="62336"/>
    <x v="0"/>
    <x v="2"/>
  </r>
  <r>
    <s v="Jaskolski, Kessler and Wiegand"/>
    <s v="August"/>
    <n v="70593"/>
    <x v="1"/>
    <x v="2"/>
  </r>
  <r>
    <s v="Dickens, Rempel and Davis"/>
    <s v="September"/>
    <n v="31418"/>
    <x v="0"/>
    <x v="2"/>
  </r>
  <r>
    <s v="Hartmann-Lynch"/>
    <s v="October"/>
    <n v="48063"/>
    <x v="1"/>
    <x v="3"/>
  </r>
  <r>
    <s v="Bergnaum, Kunze and Dickens"/>
    <s v="November"/>
    <n v="79209"/>
    <x v="0"/>
    <x v="3"/>
  </r>
  <r>
    <s v="Fahey-Champlin"/>
    <s v="December"/>
    <n v="40782"/>
    <x v="1"/>
    <x v="3"/>
  </r>
  <r>
    <s v="Mante and Sons"/>
    <s v="January"/>
    <n v="67301"/>
    <x v="0"/>
    <x v="0"/>
  </r>
  <r>
    <s v="Gutkowski, Funk and Morissette"/>
    <s v="February"/>
    <n v="25048"/>
    <x v="1"/>
    <x v="0"/>
  </r>
  <r>
    <s v="Reichert Group"/>
    <s v="March"/>
    <n v="67590"/>
    <x v="0"/>
    <x v="0"/>
  </r>
  <r>
    <s v="Baumbach, Christiansen and Emard"/>
    <s v="April"/>
    <n v="48455"/>
    <x v="1"/>
    <x v="1"/>
  </r>
  <r>
    <s v="Gislason-Kling"/>
    <s v="May"/>
    <n v="15580"/>
    <x v="0"/>
    <x v="1"/>
  </r>
  <r>
    <s v="Herman-Wyman"/>
    <s v="June"/>
    <n v="70992"/>
    <x v="1"/>
    <x v="1"/>
  </r>
  <r>
    <s v="Spencer Inc"/>
    <s v="July"/>
    <n v="88976"/>
    <x v="0"/>
    <x v="2"/>
  </r>
  <r>
    <s v="Beier, Ruecker and Toy"/>
    <s v="August"/>
    <n v="7230"/>
    <x v="1"/>
    <x v="2"/>
  </r>
  <r>
    <s v="Powlowski, Langosh and Ullrich"/>
    <s v="September"/>
    <n v="40760"/>
    <x v="0"/>
    <x v="2"/>
  </r>
  <r>
    <s v="Lockman, Kohler and Cummings"/>
    <s v="October"/>
    <n v="76850"/>
    <x v="1"/>
    <x v="3"/>
  </r>
  <r>
    <s v="VonRueden, Kuhic and Gusikowski"/>
    <s v="November"/>
    <n v="65583"/>
    <x v="0"/>
    <x v="3"/>
  </r>
  <r>
    <s v="Mosciski, Runolfsdottir and Mraz"/>
    <s v="December"/>
    <n v="7871"/>
    <x v="1"/>
    <x v="3"/>
  </r>
  <r>
    <s v="Lang, Gibson and Larson"/>
    <s v="January"/>
    <n v="40970"/>
    <x v="0"/>
    <x v="0"/>
  </r>
  <r>
    <s v="Kessler, Beahan and Howe"/>
    <s v="February"/>
    <n v="54877"/>
    <x v="1"/>
    <x v="0"/>
  </r>
  <r>
    <s v="Schoen and Sons"/>
    <s v="March"/>
    <n v="28812"/>
    <x v="0"/>
    <x v="0"/>
  </r>
  <r>
    <s v="Lang-Kihn"/>
    <s v="April"/>
    <n v="25439"/>
    <x v="1"/>
    <x v="1"/>
  </r>
  <r>
    <s v="Mertz LLC"/>
    <s v="May"/>
    <n v="53989"/>
    <x v="0"/>
    <x v="1"/>
  </r>
  <r>
    <s v="Feil-Satterfield"/>
    <s v="June"/>
    <n v="19230"/>
    <x v="1"/>
    <x v="1"/>
  </r>
  <r>
    <s v="Bartell, Mann and O'Conner"/>
    <s v="July"/>
    <n v="75966"/>
    <x v="0"/>
    <x v="2"/>
  </r>
  <r>
    <s v="Koss, Jenkins and Rath"/>
    <s v="August"/>
    <n v="35410"/>
    <x v="1"/>
    <x v="2"/>
  </r>
  <r>
    <s v="Weissnat-Kub"/>
    <s v="September"/>
    <n v="50961"/>
    <x v="0"/>
    <x v="2"/>
  </r>
  <r>
    <s v="Harber and Sons"/>
    <s v="October"/>
    <n v="71741"/>
    <x v="1"/>
    <x v="3"/>
  </r>
  <r>
    <s v="Bahringer, Shanahan and Kunde"/>
    <s v="November"/>
    <n v="91221"/>
    <x v="0"/>
    <x v="3"/>
  </r>
  <r>
    <s v="Reichel, Weissnat and Bechtelar"/>
    <s v="December"/>
    <n v="39848"/>
    <x v="1"/>
    <x v="3"/>
  </r>
  <r>
    <s v="Mueller Inc"/>
    <s v="January"/>
    <n v="66370"/>
    <x v="0"/>
    <x v="0"/>
  </r>
  <r>
    <s v="Dibbert-Kunde"/>
    <s v="February"/>
    <n v="73523"/>
    <x v="1"/>
    <x v="0"/>
  </r>
  <r>
    <s v="Koelpin, Johnson and Goodwin"/>
    <s v="March"/>
    <n v="35274"/>
    <x v="0"/>
    <x v="0"/>
  </r>
  <r>
    <s v="Langworth-Schuppe"/>
    <s v="April"/>
    <n v="29150"/>
    <x v="1"/>
    <x v="1"/>
  </r>
  <r>
    <s v="Konopelski Inc"/>
    <s v="May"/>
    <n v="79612"/>
    <x v="0"/>
    <x v="1"/>
  </r>
  <r>
    <s v="Brakus, Crooks and Braun"/>
    <s v="June"/>
    <n v="34075"/>
    <x v="1"/>
    <x v="1"/>
  </r>
  <r>
    <s v="Hamill, Schroeder and Boehm"/>
    <s v="July"/>
    <n v="85380"/>
    <x v="0"/>
    <x v="2"/>
  </r>
  <r>
    <s v="Kertzmann LLC"/>
    <s v="August"/>
    <n v="60683"/>
    <x v="1"/>
    <x v="2"/>
  </r>
  <r>
    <s v="Boyle Group"/>
    <s v="September"/>
    <n v="85123"/>
    <x v="0"/>
    <x v="2"/>
  </r>
  <r>
    <s v="Rohan Group"/>
    <s v="October"/>
    <n v="66477"/>
    <x v="1"/>
    <x v="3"/>
  </r>
  <r>
    <s v="Weimann, Paucek and Koepp"/>
    <s v="November"/>
    <n v="5488"/>
    <x v="0"/>
    <x v="3"/>
  </r>
  <r>
    <s v="Zieme Group"/>
    <s v="December"/>
    <n v="73080"/>
    <x v="1"/>
    <x v="3"/>
  </r>
  <r>
    <s v="Ledner, Padberg and Hermiston"/>
    <s v="January"/>
    <n v="72066"/>
    <x v="0"/>
    <x v="0"/>
  </r>
  <r>
    <s v="Boyle and Sons"/>
    <s v="February"/>
    <n v="34406"/>
    <x v="1"/>
    <x v="0"/>
  </r>
  <r>
    <s v="Walter, Abshire and Green"/>
    <s v="March"/>
    <n v="36185"/>
    <x v="0"/>
    <x v="0"/>
  </r>
  <r>
    <s v="Ebert-Kutch"/>
    <s v="April"/>
    <n v="46466"/>
    <x v="1"/>
    <x v="1"/>
  </r>
  <r>
    <s v="Williamson-Wuckert"/>
    <s v="May"/>
    <n v="71077"/>
    <x v="0"/>
    <x v="1"/>
  </r>
  <r>
    <s v="Jones-Keeling"/>
    <s v="June"/>
    <n v="59586"/>
    <x v="1"/>
    <x v="1"/>
  </r>
  <r>
    <s v="Funk-Upton"/>
    <s v="July"/>
    <n v="88876"/>
    <x v="0"/>
    <x v="2"/>
  </r>
  <r>
    <s v="Balistreri, Schoen and McLaughlin"/>
    <s v="August"/>
    <n v="81134"/>
    <x v="1"/>
    <x v="2"/>
  </r>
  <r>
    <s v="Bernhard-Gerlach"/>
    <s v="September"/>
    <n v="29603"/>
    <x v="0"/>
    <x v="2"/>
  </r>
  <r>
    <s v="Donnelly-Cartwright"/>
    <s v="October"/>
    <n v="65355"/>
    <x v="1"/>
    <x v="3"/>
  </r>
  <r>
    <s v="Gerlach and Sons"/>
    <s v="November"/>
    <n v="40798"/>
    <x v="0"/>
    <x v="3"/>
  </r>
  <r>
    <s v="Hettinger-Walker"/>
    <s v="December"/>
    <n v="46432"/>
    <x v="1"/>
    <x v="3"/>
  </r>
  <r>
    <s v="Terry LLC"/>
    <s v="January"/>
    <n v="50254"/>
    <x v="0"/>
    <x v="0"/>
  </r>
  <r>
    <s v="Reynolds Inc"/>
    <s v="February"/>
    <n v="8120"/>
    <x v="1"/>
    <x v="0"/>
  </r>
  <r>
    <s v="Bernier-McKenzie"/>
    <s v="March"/>
    <n v="38890"/>
    <x v="0"/>
    <x v="0"/>
  </r>
  <r>
    <s v="Conn, Mann and Gleichner"/>
    <s v="April"/>
    <n v="85057"/>
    <x v="1"/>
    <x v="1"/>
  </r>
  <r>
    <s v="Lebsack, Walsh and Crooks"/>
    <s v="May"/>
    <n v="43358"/>
    <x v="0"/>
    <x v="1"/>
  </r>
  <r>
    <s v="Hamill-Rutherford"/>
    <s v="June"/>
    <n v="39180"/>
    <x v="1"/>
    <x v="1"/>
  </r>
  <r>
    <s v="Dibbert, Hudson and Nader"/>
    <s v="July"/>
    <n v="38046"/>
    <x v="0"/>
    <x v="2"/>
  </r>
  <r>
    <s v="Jenkins Inc"/>
    <s v="August"/>
    <n v="65134"/>
    <x v="1"/>
    <x v="2"/>
  </r>
  <r>
    <s v="Marks, Kerluke and White"/>
    <s v="September"/>
    <n v="43022"/>
    <x v="0"/>
    <x v="2"/>
  </r>
  <r>
    <s v="Parker, Deckow and Jacobson"/>
    <s v="October"/>
    <n v="47882"/>
    <x v="1"/>
    <x v="3"/>
  </r>
  <r>
    <s v="Pollich, Bosco and Toy"/>
    <s v="November"/>
    <n v="9868"/>
    <x v="0"/>
    <x v="3"/>
  </r>
  <r>
    <s v="Huels-Rogahn"/>
    <s v="December"/>
    <n v="27477"/>
    <x v="1"/>
    <x v="3"/>
  </r>
  <r>
    <s v="Runolfsson, Huels and Moore"/>
    <s v="January"/>
    <n v="70084"/>
    <x v="0"/>
    <x v="0"/>
  </r>
  <r>
    <s v="Conn, Bahringer and Hettinger"/>
    <s v="February"/>
    <n v="7195"/>
    <x v="1"/>
    <x v="0"/>
  </r>
  <r>
    <s v="Hackett Inc"/>
    <s v="March"/>
    <n v="28655"/>
    <x v="0"/>
    <x v="0"/>
  </r>
  <r>
    <s v="Johnston-Hyatt"/>
    <s v="April"/>
    <n v="7358"/>
    <x v="1"/>
    <x v="1"/>
  </r>
  <r>
    <s v="Hodkiewicz, Quitzon and Weber"/>
    <s v="May"/>
    <n v="5045"/>
    <x v="0"/>
    <x v="1"/>
  </r>
  <r>
    <s v="Schumm, D'Amore and Haley"/>
    <s v="June"/>
    <n v="62737"/>
    <x v="1"/>
    <x v="1"/>
  </r>
  <r>
    <s v="Welch-Denesik"/>
    <s v="July"/>
    <n v="6961"/>
    <x v="0"/>
    <x v="2"/>
  </r>
  <r>
    <s v="Rath Group"/>
    <s v="August"/>
    <n v="41074"/>
    <x v="1"/>
    <x v="2"/>
  </r>
  <r>
    <s v="Morar Group"/>
    <s v="September"/>
    <n v="34225"/>
    <x v="0"/>
    <x v="2"/>
  </r>
  <r>
    <s v="Haley-Graham"/>
    <s v="October"/>
    <n v="23342"/>
    <x v="1"/>
    <x v="3"/>
  </r>
  <r>
    <s v="Reinger-Schiller"/>
    <s v="November"/>
    <n v="88619"/>
    <x v="0"/>
    <x v="3"/>
  </r>
  <r>
    <s v="Howe and Sons"/>
    <s v="December"/>
    <n v="83359"/>
    <x v="1"/>
    <x v="3"/>
  </r>
  <r>
    <s v="Weissnat LLC"/>
    <s v="January"/>
    <n v="48170"/>
    <x v="0"/>
    <x v="0"/>
  </r>
  <r>
    <s v="Zboncak Inc"/>
    <s v="February"/>
    <n v="32527"/>
    <x v="1"/>
    <x v="0"/>
  </r>
  <r>
    <s v="Conn, Morar and Blick"/>
    <s v="March"/>
    <n v="19986"/>
    <x v="0"/>
    <x v="0"/>
  </r>
  <r>
    <s v="Reichert, Oberbrunner and Monahan"/>
    <s v="April"/>
    <n v="31527"/>
    <x v="1"/>
    <x v="1"/>
  </r>
  <r>
    <s v="Dickens, Hickle and Beatty"/>
    <s v="May"/>
    <n v="59457"/>
    <x v="0"/>
    <x v="1"/>
  </r>
  <r>
    <s v="Abbott-Mills"/>
    <s v="June"/>
    <n v="60051"/>
    <x v="1"/>
    <x v="1"/>
  </r>
  <r>
    <s v="Hartmann and Sons"/>
    <s v="July"/>
    <n v="13465"/>
    <x v="0"/>
    <x v="2"/>
  </r>
  <r>
    <s v="Halvorson, Swift and Gibson"/>
    <s v="August"/>
    <n v="66025"/>
    <x v="1"/>
    <x v="2"/>
  </r>
  <r>
    <s v="Williamson, Klein and Vandervort"/>
    <s v="September"/>
    <n v="56537"/>
    <x v="0"/>
    <x v="2"/>
  </r>
  <r>
    <s v="Schmidt LLC"/>
    <s v="October"/>
    <n v="43413"/>
    <x v="1"/>
    <x v="3"/>
  </r>
  <r>
    <s v="Ernser Inc"/>
    <s v="November"/>
    <n v="91667"/>
    <x v="0"/>
    <x v="3"/>
  </r>
  <r>
    <s v="Green, Price and Kessler"/>
    <s v="December"/>
    <n v="25826"/>
    <x v="1"/>
    <x v="3"/>
  </r>
  <r>
    <s v="Becker-Tremblay"/>
    <s v="January"/>
    <n v="66095"/>
    <x v="0"/>
    <x v="0"/>
  </r>
  <r>
    <s v="Prosacco-Block"/>
    <s v="February"/>
    <n v="73169"/>
    <x v="1"/>
    <x v="0"/>
  </r>
  <r>
    <s v="Jenkins-Koch"/>
    <s v="March"/>
    <n v="69366"/>
    <x v="0"/>
    <x v="0"/>
  </r>
  <r>
    <s v="Koelpin Group"/>
    <s v="April"/>
    <n v="8678"/>
    <x v="1"/>
    <x v="1"/>
  </r>
  <r>
    <s v="Keeling-Haley"/>
    <s v="May"/>
    <n v="20177"/>
    <x v="0"/>
    <x v="1"/>
  </r>
  <r>
    <s v="Heathcote, Robel and Rowe"/>
    <s v="June"/>
    <n v="43149"/>
    <x v="1"/>
    <x v="1"/>
  </r>
  <r>
    <s v="Brakus Inc"/>
    <s v="July"/>
    <n v="75674"/>
    <x v="0"/>
    <x v="2"/>
  </r>
  <r>
    <s v="Wilkinson-Hyatt"/>
    <s v="August"/>
    <n v="59939"/>
    <x v="1"/>
    <x v="2"/>
  </r>
  <r>
    <s v="Raynor Group"/>
    <s v="September"/>
    <n v="14108"/>
    <x v="0"/>
    <x v="2"/>
  </r>
  <r>
    <s v="Hamill-Watsica"/>
    <s v="October"/>
    <n v="74206"/>
    <x v="1"/>
    <x v="3"/>
  </r>
  <r>
    <s v="Bosco, Rath and Nolan"/>
    <s v="November"/>
    <n v="38117"/>
    <x v="0"/>
    <x v="3"/>
  </r>
  <r>
    <s v="Hand, Lind and Hoppe"/>
    <s v="December"/>
    <n v="72233"/>
    <x v="1"/>
    <x v="3"/>
  </r>
  <r>
    <s v="Torphy, Roob and Monahan"/>
    <s v="January"/>
    <n v="34762"/>
    <x v="0"/>
    <x v="0"/>
  </r>
  <r>
    <s v="Marvin-Lueilwitz"/>
    <s v="February"/>
    <n v="15211"/>
    <x v="1"/>
    <x v="0"/>
  </r>
  <r>
    <s v="Gorczany-Willms"/>
    <s v="March"/>
    <n v="4474"/>
    <x v="0"/>
    <x v="0"/>
  </r>
  <r>
    <s v="Watsica Inc"/>
    <s v="April"/>
    <n v="62308"/>
    <x v="1"/>
    <x v="1"/>
  </r>
  <r>
    <s v="Strosin-Kling"/>
    <s v="May"/>
    <n v="59181"/>
    <x v="0"/>
    <x v="1"/>
  </r>
  <r>
    <s v="Bosco-Fahey"/>
    <s v="June"/>
    <n v="19581"/>
    <x v="1"/>
    <x v="1"/>
  </r>
  <r>
    <s v="Langworth, Prohaska and O'Connell"/>
    <s v="July"/>
    <n v="51660"/>
    <x v="0"/>
    <x v="2"/>
  </r>
  <r>
    <s v="Schuppe-Klocko"/>
    <s v="August"/>
    <n v="16495"/>
    <x v="1"/>
    <x v="2"/>
  </r>
  <r>
    <s v="Kerluke-Kub"/>
    <s v="September"/>
    <n v="13028"/>
    <x v="0"/>
    <x v="2"/>
  </r>
  <r>
    <s v="Murray-Macejkovic"/>
    <s v="October"/>
    <n v="45734"/>
    <x v="1"/>
    <x v="3"/>
  </r>
  <r>
    <s v="Harris, Mosciski and Schamberger"/>
    <s v="November"/>
    <n v="85125"/>
    <x v="0"/>
    <x v="3"/>
  </r>
  <r>
    <s v="Upton Group"/>
    <s v="December"/>
    <n v="36674"/>
    <x v="1"/>
    <x v="3"/>
  </r>
  <r>
    <s v="Hartmann-Gutkowski"/>
    <s v="January"/>
    <n v="66942"/>
    <x v="0"/>
    <x v="0"/>
  </r>
  <r>
    <s v="Little-Greenholt"/>
    <s v="February"/>
    <n v="48118"/>
    <x v="1"/>
    <x v="0"/>
  </r>
  <r>
    <s v="Mann, Little and Bernhard"/>
    <s v="March"/>
    <n v="60109"/>
    <x v="0"/>
    <x v="0"/>
  </r>
  <r>
    <s v="Von Inc"/>
    <s v="April"/>
    <n v="68462"/>
    <x v="1"/>
    <x v="1"/>
  </r>
  <r>
    <s v="Flatley, Hamill and Runte"/>
    <s v="May"/>
    <n v="30784"/>
    <x v="0"/>
    <x v="1"/>
  </r>
  <r>
    <s v="Kovacek-Luettgen"/>
    <s v="June"/>
    <n v="38579"/>
    <x v="1"/>
    <x v="1"/>
  </r>
  <r>
    <s v="Bartell, Hauck and Turner"/>
    <s v="July"/>
    <n v="38820"/>
    <x v="0"/>
    <x v="2"/>
  </r>
  <r>
    <s v="Orn Group"/>
    <s v="August"/>
    <n v="82998"/>
    <x v="1"/>
    <x v="2"/>
  </r>
  <r>
    <s v="Carter, Ritchie and West"/>
    <s v="September"/>
    <n v="41313"/>
    <x v="0"/>
    <x v="2"/>
  </r>
  <r>
    <s v="Johnson Group"/>
    <s v="October"/>
    <n v="13115"/>
    <x v="1"/>
    <x v="3"/>
  </r>
  <r>
    <s v="Kub-Lemke"/>
    <s v="November"/>
    <n v="55611"/>
    <x v="0"/>
    <x v="3"/>
  </r>
  <r>
    <s v="Conn, Cummings and Tillman"/>
    <s v="December"/>
    <n v="7862"/>
    <x v="1"/>
    <x v="3"/>
  </r>
  <r>
    <s v="O'Reilly Inc"/>
    <s v="January"/>
    <n v="33521"/>
    <x v="0"/>
    <x v="0"/>
  </r>
  <r>
    <s v="Beer-Cormier"/>
    <s v="February"/>
    <n v="51648"/>
    <x v="1"/>
    <x v="0"/>
  </r>
  <r>
    <s v="Cummerata-Cassin"/>
    <s v="March"/>
    <n v="53257"/>
    <x v="0"/>
    <x v="0"/>
  </r>
  <r>
    <s v="Hoeger LLC"/>
    <s v="April"/>
    <n v="79282"/>
    <x v="1"/>
    <x v="1"/>
  </r>
  <r>
    <s v="Friesen, Maggio and Swift"/>
    <s v="May"/>
    <n v="75409"/>
    <x v="0"/>
    <x v="1"/>
  </r>
  <r>
    <s v="Cassin, Kuhlman and Beahan"/>
    <s v="June"/>
    <n v="60480"/>
    <x v="1"/>
    <x v="1"/>
  </r>
  <r>
    <s v="Jast, Marks and Dietrich"/>
    <s v="July"/>
    <n v="68536"/>
    <x v="0"/>
    <x v="2"/>
  </r>
  <r>
    <s v="Yost, Ward and Runte"/>
    <s v="August"/>
    <n v="61925"/>
    <x v="1"/>
    <x v="2"/>
  </r>
  <r>
    <s v="Rodriguez-Marvin"/>
    <s v="September"/>
    <n v="90750"/>
    <x v="0"/>
    <x v="2"/>
  </r>
  <r>
    <s v="Tillman-Botsford"/>
    <s v="October"/>
    <n v="53946"/>
    <x v="1"/>
    <x v="3"/>
  </r>
  <r>
    <s v="Kilback, Collier and Renner"/>
    <s v="November"/>
    <n v="25911"/>
    <x v="0"/>
    <x v="3"/>
  </r>
  <r>
    <s v="Davis-Murphy"/>
    <s v="December"/>
    <n v="5156"/>
    <x v="1"/>
    <x v="3"/>
  </r>
  <r>
    <s v="Will Inc"/>
    <s v="January"/>
    <n v="52763"/>
    <x v="0"/>
    <x v="0"/>
  </r>
  <r>
    <s v="Greenfelder Inc"/>
    <s v="February"/>
    <n v="63927"/>
    <x v="1"/>
    <x v="0"/>
  </r>
  <r>
    <s v="Breitenberg LLC"/>
    <s v="March"/>
    <n v="23642"/>
    <x v="0"/>
    <x v="0"/>
  </r>
  <r>
    <s v="Leannon, Metz and Paucek"/>
    <s v="April"/>
    <n v="56318"/>
    <x v="1"/>
    <x v="1"/>
  </r>
  <r>
    <s v="Kovacek, Treutel and Breitenberg"/>
    <s v="May"/>
    <n v="25040"/>
    <x v="0"/>
    <x v="1"/>
  </r>
  <r>
    <s v="Romaguera, Wisoky and Greenfelder"/>
    <s v="June"/>
    <n v="40458"/>
    <x v="1"/>
    <x v="1"/>
  </r>
  <r>
    <s v="Abbott-Tillman"/>
    <s v="July"/>
    <n v="38029"/>
    <x v="0"/>
    <x v="2"/>
  </r>
  <r>
    <s v="Lind-Steuber"/>
    <s v="August"/>
    <n v="74548"/>
    <x v="1"/>
    <x v="2"/>
  </r>
  <r>
    <s v="Williamson-Kuhn"/>
    <s v="September"/>
    <n v="75406"/>
    <x v="0"/>
    <x v="2"/>
  </r>
  <r>
    <s v="Schowalter-Weissnat"/>
    <s v="October"/>
    <n v="76687"/>
    <x v="1"/>
    <x v="3"/>
  </r>
  <r>
    <s v="Stehr-Kemmer"/>
    <s v="November"/>
    <n v="10804"/>
    <x v="0"/>
    <x v="3"/>
  </r>
  <r>
    <s v="Buckridge, Zemlak and Kuhic"/>
    <s v="December"/>
    <n v="20918"/>
    <x v="1"/>
    <x v="3"/>
  </r>
  <r>
    <s v="Reynolds-Homenick"/>
    <s v="January"/>
    <n v="20083"/>
    <x v="0"/>
    <x v="0"/>
  </r>
  <r>
    <s v="Schmeler, Schamberger and Doyle"/>
    <s v="February"/>
    <n v="56104"/>
    <x v="1"/>
    <x v="0"/>
  </r>
  <r>
    <s v="Kuhlman Group"/>
    <s v="March"/>
    <n v="43396"/>
    <x v="0"/>
    <x v="0"/>
  </r>
  <r>
    <s v="Harvey Inc"/>
    <s v="April"/>
    <n v="41363"/>
    <x v="1"/>
    <x v="1"/>
  </r>
  <r>
    <s v="Cronin Group"/>
    <s v="May"/>
    <n v="21997"/>
    <x v="0"/>
    <x v="1"/>
  </r>
  <r>
    <s v="Haag, Johns and Renner"/>
    <s v="June"/>
    <n v="81009"/>
    <x v="1"/>
    <x v="1"/>
  </r>
  <r>
    <s v="Erdman-Botsford"/>
    <s v="July"/>
    <n v="20428"/>
    <x v="0"/>
    <x v="2"/>
  </r>
  <r>
    <s v="Ward, Mayer and O'Hara"/>
    <s v="August"/>
    <n v="52086"/>
    <x v="1"/>
    <x v="2"/>
  </r>
  <r>
    <s v="Bosco, Hand and Mueller"/>
    <s v="September"/>
    <n v="35862"/>
    <x v="0"/>
    <x v="2"/>
  </r>
  <r>
    <s v="Schiller, Kling and Turner"/>
    <s v="October"/>
    <n v="76890"/>
    <x v="1"/>
    <x v="3"/>
  </r>
  <r>
    <s v="Renner-Armstrong"/>
    <s v="November"/>
    <n v="49359"/>
    <x v="0"/>
    <x v="3"/>
  </r>
  <r>
    <s v="Breitenberg Inc"/>
    <s v="December"/>
    <n v="35636"/>
    <x v="1"/>
    <x v="3"/>
  </r>
  <r>
    <s v="Upton Inc"/>
    <s v="January"/>
    <n v="62126"/>
    <x v="0"/>
    <x v="0"/>
  </r>
  <r>
    <s v="Bogisich Group"/>
    <s v="February"/>
    <n v="65458"/>
    <x v="1"/>
    <x v="0"/>
  </r>
  <r>
    <s v="Rosenbaum-Pfannerstill"/>
    <s v="March"/>
    <n v="38857"/>
    <x v="0"/>
    <x v="0"/>
  </r>
  <r>
    <s v="Stokes-Hickle"/>
    <s v="April"/>
    <n v="51782"/>
    <x v="1"/>
    <x v="1"/>
  </r>
  <r>
    <s v="Rowe, Klocko and Goldner"/>
    <s v="May"/>
    <n v="46467"/>
    <x v="0"/>
    <x v="1"/>
  </r>
  <r>
    <s v="Haag, Runte and MacGyver"/>
    <s v="June"/>
    <n v="44756"/>
    <x v="1"/>
    <x v="1"/>
  </r>
  <r>
    <s v="Anderson-Kautzer"/>
    <s v="July"/>
    <n v="82925"/>
    <x v="0"/>
    <x v="2"/>
  </r>
  <r>
    <s v="Rogahn-Armstrong"/>
    <s v="August"/>
    <n v="65373"/>
    <x v="1"/>
    <x v="2"/>
  </r>
  <r>
    <s v="Hoppe-Roberts"/>
    <s v="September"/>
    <n v="75643"/>
    <x v="0"/>
    <x v="2"/>
  </r>
  <r>
    <s v="Leffler LLC"/>
    <s v="October"/>
    <n v="65820"/>
    <x v="1"/>
    <x v="3"/>
  </r>
  <r>
    <s v="Schmitt, Parisian and Hickle"/>
    <s v="November"/>
    <n v="68899"/>
    <x v="0"/>
    <x v="3"/>
  </r>
  <r>
    <s v="Bayer, Wolff and Kiehn"/>
    <s v="December"/>
    <n v="73118"/>
    <x v="1"/>
    <x v="3"/>
  </r>
  <r>
    <s v="Okuneva, Lang and Kovacek"/>
    <s v="January"/>
    <n v="30450"/>
    <x v="0"/>
    <x v="0"/>
  </r>
  <r>
    <s v="Ferry-Fisher"/>
    <s v="February"/>
    <n v="9440"/>
    <x v="1"/>
    <x v="0"/>
  </r>
  <r>
    <s v="Kemmer, Batz and Christiansen"/>
    <s v="March"/>
    <n v="12597"/>
    <x v="0"/>
    <x v="0"/>
  </r>
  <r>
    <s v="Howe Group"/>
    <s v="April"/>
    <n v="60802"/>
    <x v="1"/>
    <x v="1"/>
  </r>
  <r>
    <s v="Rempel-Becker"/>
    <s v="May"/>
    <n v="80443"/>
    <x v="0"/>
    <x v="1"/>
  </r>
  <r>
    <s v="Boyer Inc"/>
    <s v="June"/>
    <n v="77261"/>
    <x v="1"/>
    <x v="1"/>
  </r>
  <r>
    <s v="Balistreri, Friesen and Harris"/>
    <s v="July"/>
    <n v="56023"/>
    <x v="0"/>
    <x v="2"/>
  </r>
  <r>
    <s v="Stamm LLC"/>
    <s v="August"/>
    <n v="13561"/>
    <x v="1"/>
    <x v="2"/>
  </r>
  <r>
    <s v="Pfannerstill, Stoltenberg and Stark"/>
    <s v="September"/>
    <n v="15146"/>
    <x v="0"/>
    <x v="2"/>
  </r>
  <r>
    <s v="Haag-Cronin"/>
    <s v="October"/>
    <n v="17265"/>
    <x v="1"/>
    <x v="3"/>
  </r>
  <r>
    <s v="Rodriguez-Russel"/>
    <s v="November"/>
    <n v="89160"/>
    <x v="0"/>
    <x v="3"/>
  </r>
  <r>
    <s v="Klein-Jacobi"/>
    <s v="December"/>
    <n v="87215"/>
    <x v="1"/>
    <x v="3"/>
  </r>
  <r>
    <s v="Murphy and Sons"/>
    <s v="January"/>
    <n v="9430"/>
    <x v="0"/>
    <x v="0"/>
  </r>
  <r>
    <s v="Gottlieb-Borer"/>
    <s v="February"/>
    <n v="49085"/>
    <x v="1"/>
    <x v="0"/>
  </r>
  <r>
    <s v="Leannon, Heidenreich and Huel"/>
    <s v="March"/>
    <n v="10986"/>
    <x v="0"/>
    <x v="0"/>
  </r>
  <r>
    <s v="Farrell Inc"/>
    <s v="April"/>
    <n v="40897"/>
    <x v="1"/>
    <x v="1"/>
  </r>
  <r>
    <s v="Padberg Group"/>
    <s v="May"/>
    <n v="33491"/>
    <x v="0"/>
    <x v="1"/>
  </r>
  <r>
    <s v="Koepp, Bergstrom and Mann"/>
    <s v="June"/>
    <n v="27698"/>
    <x v="1"/>
    <x v="1"/>
  </r>
  <r>
    <s v="Blanda, Konopelski and Ward"/>
    <s v="July"/>
    <n v="13102"/>
    <x v="0"/>
    <x v="2"/>
  </r>
  <r>
    <s v="Raynor and Sons"/>
    <s v="August"/>
    <n v="24779"/>
    <x v="1"/>
    <x v="2"/>
  </r>
  <r>
    <s v="Turner, Kris and Stark"/>
    <s v="September"/>
    <n v="82021"/>
    <x v="0"/>
    <x v="2"/>
  </r>
  <r>
    <s v="Goldner LLC"/>
    <s v="October"/>
    <n v="62370"/>
    <x v="1"/>
    <x v="3"/>
  </r>
  <r>
    <s v="Frami LLC"/>
    <s v="November"/>
    <n v="30764"/>
    <x v="0"/>
    <x v="3"/>
  </r>
  <r>
    <s v="Tillman-Conn"/>
    <s v="December"/>
    <n v="12470"/>
    <x v="1"/>
    <x v="3"/>
  </r>
  <r>
    <s v="Kuphal-Kreiger"/>
    <s v="January"/>
    <n v="57590"/>
    <x v="0"/>
    <x v="0"/>
  </r>
  <r>
    <s v="Lueilwitz, Skiles and Schmidt"/>
    <s v="February"/>
    <n v="59668"/>
    <x v="1"/>
    <x v="0"/>
  </r>
  <r>
    <s v="Sipes-Feil"/>
    <s v="March"/>
    <n v="69294"/>
    <x v="0"/>
    <x v="0"/>
  </r>
  <r>
    <s v="Quitzon, Koelpin and Abshire"/>
    <s v="April"/>
    <n v="45805"/>
    <x v="1"/>
    <x v="1"/>
  </r>
  <r>
    <s v="Conroy-Runolfsson"/>
    <s v="May"/>
    <n v="69745"/>
    <x v="0"/>
    <x v="1"/>
  </r>
  <r>
    <s v="Aufderhar, Monahan and Towne"/>
    <s v="June"/>
    <n v="58476"/>
    <x v="1"/>
    <x v="1"/>
  </r>
  <r>
    <s v="Rice, Glover and Corwin"/>
    <s v="July"/>
    <n v="53071"/>
    <x v="0"/>
    <x v="2"/>
  </r>
  <r>
    <s v="Maggio Inc"/>
    <s v="August"/>
    <n v="15692"/>
    <x v="1"/>
    <x v="2"/>
  </r>
  <r>
    <s v="Bauch-Miller"/>
    <s v="September"/>
    <n v="54690"/>
    <x v="0"/>
    <x v="2"/>
  </r>
  <r>
    <s v="Howell-Carroll"/>
    <s v="October"/>
    <n v="71242"/>
    <x v="1"/>
    <x v="3"/>
  </r>
  <r>
    <s v="Schumm, Huels and Lind"/>
    <s v="November"/>
    <n v="30297"/>
    <x v="0"/>
    <x v="3"/>
  </r>
  <r>
    <s v="Nolan-Connelly"/>
    <s v="December"/>
    <n v="7958"/>
    <x v="1"/>
    <x v="3"/>
  </r>
  <r>
    <s v="Shields-Runte"/>
    <s v="January"/>
    <n v="15452"/>
    <x v="0"/>
    <x v="0"/>
  </r>
  <r>
    <s v="Kozey, Mitchell and Kemmer"/>
    <s v="February"/>
    <n v="38589"/>
    <x v="1"/>
    <x v="0"/>
  </r>
  <r>
    <s v="Bayer-Ernser"/>
    <s v="March"/>
    <n v="35868"/>
    <x v="0"/>
    <x v="0"/>
  </r>
  <r>
    <s v="Nikolaus-Armstrong"/>
    <s v="April"/>
    <n v="71863"/>
    <x v="1"/>
    <x v="1"/>
  </r>
  <r>
    <s v="Raynor and Sons"/>
    <s v="May"/>
    <n v="88920"/>
    <x v="0"/>
    <x v="1"/>
  </r>
  <r>
    <s v="Kunze LLC"/>
    <s v="June"/>
    <n v="22160"/>
    <x v="1"/>
    <x v="1"/>
  </r>
  <r>
    <s v="Willms-Hintz"/>
    <s v="July"/>
    <n v="59445"/>
    <x v="0"/>
    <x v="2"/>
  </r>
  <r>
    <s v="Schaden Group"/>
    <s v="August"/>
    <n v="11597"/>
    <x v="1"/>
    <x v="2"/>
  </r>
  <r>
    <s v="Kuhn-Kub"/>
    <s v="September"/>
    <n v="83202"/>
    <x v="0"/>
    <x v="2"/>
  </r>
  <r>
    <s v="Schuster-Dickinson"/>
    <s v="October"/>
    <n v="64018"/>
    <x v="1"/>
    <x v="3"/>
  </r>
  <r>
    <s v="Prohaska Group"/>
    <s v="November"/>
    <n v="8703"/>
    <x v="0"/>
    <x v="3"/>
  </r>
  <r>
    <s v="Wuckert-King"/>
    <s v="December"/>
    <n v="38766"/>
    <x v="1"/>
    <x v="3"/>
  </r>
  <r>
    <s v="Bauch, Greenfelder and Fritsch"/>
    <s v="January"/>
    <n v="36629"/>
    <x v="0"/>
    <x v="0"/>
  </r>
  <r>
    <s v="Wiza, Fay and Kutch"/>
    <s v="February"/>
    <n v="39078"/>
    <x v="1"/>
    <x v="0"/>
  </r>
  <r>
    <s v="Bernier, Swift and Lehner"/>
    <s v="March"/>
    <n v="6804"/>
    <x v="0"/>
    <x v="0"/>
  </r>
  <r>
    <s v="O'Hara Inc"/>
    <s v="April"/>
    <n v="21232"/>
    <x v="1"/>
    <x v="1"/>
  </r>
  <r>
    <s v="Corwin-Hintz"/>
    <s v="May"/>
    <n v="42870"/>
    <x v="0"/>
    <x v="1"/>
  </r>
  <r>
    <s v="Kris and Sons"/>
    <s v="June"/>
    <n v="71734"/>
    <x v="1"/>
    <x v="1"/>
  </r>
  <r>
    <s v="Aufderhar Group"/>
    <s v="July"/>
    <n v="56761"/>
    <x v="0"/>
    <x v="2"/>
  </r>
  <r>
    <s v="Quitzon, Jaskolski and Rohan"/>
    <s v="August"/>
    <n v="70206"/>
    <x v="1"/>
    <x v="2"/>
  </r>
  <r>
    <s v="Breitenberg Group"/>
    <s v="September"/>
    <n v="78520"/>
    <x v="0"/>
    <x v="2"/>
  </r>
  <r>
    <s v="Hansen and Sons"/>
    <s v="October"/>
    <n v="27666"/>
    <x v="1"/>
    <x v="3"/>
  </r>
  <r>
    <s v="Jerde, Bechtelar and O'Hara"/>
    <s v="November"/>
    <n v="30480"/>
    <x v="0"/>
    <x v="3"/>
  </r>
  <r>
    <s v="Rowe LLC"/>
    <s v="December"/>
    <n v="56364"/>
    <x v="1"/>
    <x v="3"/>
  </r>
  <r>
    <s v="Dooley-Ratke"/>
    <s v="January"/>
    <n v="21692"/>
    <x v="0"/>
    <x v="0"/>
  </r>
  <r>
    <s v="Block Group"/>
    <s v="February"/>
    <n v="70175"/>
    <x v="1"/>
    <x v="0"/>
  </r>
  <r>
    <s v="Buckridge-Nader"/>
    <s v="March"/>
    <n v="37150"/>
    <x v="0"/>
    <x v="0"/>
  </r>
  <r>
    <s v="Green and Sons"/>
    <s v="April"/>
    <n v="89639"/>
    <x v="1"/>
    <x v="1"/>
  </r>
  <r>
    <s v="Trantow, Tillman and Hand"/>
    <s v="May"/>
    <n v="25043"/>
    <x v="0"/>
    <x v="1"/>
  </r>
  <r>
    <s v="Baumbach, Cole and Bashirian"/>
    <s v="June"/>
    <n v="55417"/>
    <x v="1"/>
    <x v="1"/>
  </r>
  <r>
    <s v="Bode and Sons"/>
    <s v="July"/>
    <n v="36580"/>
    <x v="0"/>
    <x v="2"/>
  </r>
  <r>
    <s v="Zboncak, Walsh and O'Kon"/>
    <s v="August"/>
    <n v="31629"/>
    <x v="1"/>
    <x v="2"/>
  </r>
  <r>
    <s v="Cummerata, Hickle and Dach"/>
    <s v="September"/>
    <n v="35601"/>
    <x v="0"/>
    <x v="2"/>
  </r>
  <r>
    <s v="Nolan-Ritchie"/>
    <s v="October"/>
    <n v="78823"/>
    <x v="1"/>
    <x v="3"/>
  </r>
  <r>
    <s v="Torp, Blick and Schaden"/>
    <s v="November"/>
    <n v="65366"/>
    <x v="0"/>
    <x v="3"/>
  </r>
  <r>
    <s v="Legros, Dach and Farrell"/>
    <s v="December"/>
    <n v="78158"/>
    <x v="1"/>
    <x v="3"/>
  </r>
  <r>
    <s v="Predovic, Conroy and Thiel"/>
    <s v="January"/>
    <n v="26470"/>
    <x v="0"/>
    <x v="0"/>
  </r>
  <r>
    <s v="Cummings LLC"/>
    <s v="February"/>
    <n v="6933"/>
    <x v="1"/>
    <x v="0"/>
  </r>
  <r>
    <s v="Nienow Group"/>
    <s v="March"/>
    <n v="36087"/>
    <x v="0"/>
    <x v="0"/>
  </r>
  <r>
    <s v="Considine and Sons"/>
    <s v="April"/>
    <n v="8595"/>
    <x v="1"/>
    <x v="1"/>
  </r>
  <r>
    <s v="Okuneva, O'Keefe and Spencer"/>
    <s v="May"/>
    <n v="5035"/>
    <x v="0"/>
    <x v="1"/>
  </r>
  <r>
    <s v="Fahey, Botsford and Terry"/>
    <s v="June"/>
    <n v="20230"/>
    <x v="1"/>
    <x v="1"/>
  </r>
  <r>
    <s v="Simonis Inc"/>
    <s v="July"/>
    <n v="12068"/>
    <x v="0"/>
    <x v="2"/>
  </r>
  <r>
    <s v="Mayert-Kilback"/>
    <s v="August"/>
    <n v="27305"/>
    <x v="1"/>
    <x v="2"/>
  </r>
  <r>
    <s v="Doyle, Carroll and Howe"/>
    <s v="September"/>
    <n v="48383"/>
    <x v="0"/>
    <x v="2"/>
  </r>
  <r>
    <s v="Mertz Group"/>
    <s v="October"/>
    <n v="68068"/>
    <x v="1"/>
    <x v="3"/>
  </r>
  <r>
    <s v="Emmerich Inc"/>
    <s v="November"/>
    <n v="46947"/>
    <x v="0"/>
    <x v="3"/>
  </r>
  <r>
    <s v="Jones-Reichert"/>
    <s v="December"/>
    <n v="70220"/>
    <x v="1"/>
    <x v="3"/>
  </r>
  <r>
    <s v="Homenick and Sons"/>
    <s v="January"/>
    <n v="63703"/>
    <x v="0"/>
    <x v="0"/>
  </r>
  <r>
    <s v="Kessler-Schaden"/>
    <s v="February"/>
    <n v="56321"/>
    <x v="1"/>
    <x v="0"/>
  </r>
  <r>
    <s v="Hegmann and Sons"/>
    <s v="March"/>
    <n v="29777"/>
    <x v="0"/>
    <x v="0"/>
  </r>
  <r>
    <s v="Haag Group"/>
    <s v="April"/>
    <n v="89649"/>
    <x v="1"/>
    <x v="1"/>
  </r>
  <r>
    <s v="Jenkins, Kutch and Davis"/>
    <s v="May"/>
    <n v="23525"/>
    <x v="0"/>
    <x v="1"/>
  </r>
  <r>
    <s v="Rempel, McDermott and Swaniawski"/>
    <s v="June"/>
    <n v="80358"/>
    <x v="1"/>
    <x v="1"/>
  </r>
  <r>
    <s v="Koss-Labadie"/>
    <s v="July"/>
    <n v="27117"/>
    <x v="0"/>
    <x v="2"/>
  </r>
  <r>
    <s v="Beatty-O'Keefe"/>
    <s v="August"/>
    <n v="12242"/>
    <x v="1"/>
    <x v="2"/>
  </r>
  <r>
    <s v="Nienow and Sons"/>
    <s v="September"/>
    <n v="70173"/>
    <x v="0"/>
    <x v="2"/>
  </r>
  <r>
    <s v="Schumm-Cruickshank"/>
    <s v="October"/>
    <n v="57725"/>
    <x v="1"/>
    <x v="3"/>
  </r>
  <r>
    <s v="Mraz, Mitchell and Bechtelar"/>
    <s v="November"/>
    <n v="48639"/>
    <x v="0"/>
    <x v="3"/>
  </r>
  <r>
    <s v="Schumm, Weissnat and Erdman"/>
    <s v="December"/>
    <n v="83506"/>
    <x v="1"/>
    <x v="3"/>
  </r>
  <r>
    <s v="VonRueden-Prosacco"/>
    <s v="January"/>
    <n v="14042"/>
    <x v="0"/>
    <x v="0"/>
  </r>
  <r>
    <s v="Jacobi Group"/>
    <s v="February"/>
    <n v="18081"/>
    <x v="1"/>
    <x v="0"/>
  </r>
  <r>
    <s v="Volkman Group"/>
    <s v="March"/>
    <n v="13697"/>
    <x v="0"/>
    <x v="0"/>
  </r>
  <r>
    <s v="Raynor, Jast and Donnelly"/>
    <s v="April"/>
    <n v="29004"/>
    <x v="1"/>
    <x v="1"/>
  </r>
  <r>
    <s v="Volkman, Gusikowski and Turner"/>
    <s v="May"/>
    <n v="79494"/>
    <x v="0"/>
    <x v="1"/>
  </r>
  <r>
    <s v="Deckow, Bartell and Pfannerstill"/>
    <s v="June"/>
    <n v="29993"/>
    <x v="1"/>
    <x v="1"/>
  </r>
  <r>
    <s v="Spinka, Cummings and Schneider"/>
    <s v="July"/>
    <n v="88451"/>
    <x v="0"/>
    <x v="2"/>
  </r>
  <r>
    <s v="White, Bednar and Emmerich"/>
    <s v="August"/>
    <n v="64663"/>
    <x v="1"/>
    <x v="2"/>
  </r>
  <r>
    <s v="Kuvalis, Kovacek and DuBuque"/>
    <s v="September"/>
    <n v="77329"/>
    <x v="0"/>
    <x v="2"/>
  </r>
  <r>
    <s v="Pollich-Roob"/>
    <s v="October"/>
    <n v="9464"/>
    <x v="1"/>
    <x v="3"/>
  </r>
  <r>
    <s v="Schuppe, Schaefer and Rutherford"/>
    <s v="November"/>
    <n v="74606"/>
    <x v="0"/>
    <x v="3"/>
  </r>
  <r>
    <s v="Swaniawski-Hartmann"/>
    <s v="December"/>
    <n v="9675"/>
    <x v="1"/>
    <x v="3"/>
  </r>
  <r>
    <s v="Marks and Sons"/>
    <s v="January"/>
    <n v="9036"/>
    <x v="0"/>
    <x v="0"/>
  </r>
  <r>
    <s v="Blanda LLC"/>
    <s v="February"/>
    <n v="44951"/>
    <x v="1"/>
    <x v="0"/>
  </r>
  <r>
    <s v="Renner Group"/>
    <s v="March"/>
    <n v="73206"/>
    <x v="0"/>
    <x v="0"/>
  </r>
  <r>
    <s v="Strosin Inc"/>
    <s v="April"/>
    <n v="28950"/>
    <x v="1"/>
    <x v="1"/>
  </r>
  <r>
    <s v="Murray, Bailey and Bauch"/>
    <s v="May"/>
    <n v="75867"/>
    <x v="0"/>
    <x v="1"/>
  </r>
  <r>
    <s v="Lind-Bechtelar"/>
    <s v="June"/>
    <n v="54166"/>
    <x v="1"/>
    <x v="1"/>
  </r>
  <r>
    <s v="Quigley, Cummerata and Beier"/>
    <s v="July"/>
    <n v="21353"/>
    <x v="0"/>
    <x v="2"/>
  </r>
  <r>
    <s v="Wilkinson, Abshire and Johnston"/>
    <s v="August"/>
    <n v="64479"/>
    <x v="1"/>
    <x v="2"/>
  </r>
  <r>
    <s v="Predovic Inc"/>
    <s v="September"/>
    <n v="71265"/>
    <x v="0"/>
    <x v="2"/>
  </r>
  <r>
    <s v="Hane and Sons"/>
    <s v="October"/>
    <n v="26576"/>
    <x v="1"/>
    <x v="3"/>
  </r>
  <r>
    <s v="Nolan-Harvey"/>
    <s v="November"/>
    <n v="90580"/>
    <x v="0"/>
    <x v="3"/>
  </r>
  <r>
    <s v="Lockman-Yundt"/>
    <s v="December"/>
    <n v="65234"/>
    <x v="1"/>
    <x v="3"/>
  </r>
  <r>
    <s v="Wilkinson, Marquardt and Beer"/>
    <s v="January"/>
    <n v="43355"/>
    <x v="0"/>
    <x v="0"/>
  </r>
  <r>
    <s v="Kreiger Inc"/>
    <s v="February"/>
    <n v="62250"/>
    <x v="1"/>
    <x v="0"/>
  </r>
  <r>
    <s v="Hoeger-Metz"/>
    <s v="March"/>
    <n v="12862"/>
    <x v="0"/>
    <x v="0"/>
  </r>
  <r>
    <s v="Mann, Gerhold and Mayer"/>
    <s v="April"/>
    <n v="27982"/>
    <x v="1"/>
    <x v="1"/>
  </r>
  <r>
    <s v="Wisozk-Howe"/>
    <s v="May"/>
    <n v="21159"/>
    <x v="0"/>
    <x v="1"/>
  </r>
  <r>
    <s v="Vandervort Group"/>
    <s v="June"/>
    <n v="44115"/>
    <x v="1"/>
    <x v="1"/>
  </r>
  <r>
    <s v="Ritchie, Gusikowski and Farrell"/>
    <s v="July"/>
    <n v="32906"/>
    <x v="0"/>
    <x v="2"/>
  </r>
  <r>
    <s v="Abshire Group"/>
    <s v="August"/>
    <n v="27794"/>
    <x v="1"/>
    <x v="2"/>
  </r>
  <r>
    <s v="Hettinger, Hamill and Kilback"/>
    <s v="September"/>
    <n v="61997"/>
    <x v="0"/>
    <x v="2"/>
  </r>
  <r>
    <s v="Sporer-Crona"/>
    <s v="October"/>
    <n v="71854"/>
    <x v="1"/>
    <x v="3"/>
  </r>
  <r>
    <s v="Goldner-McLaughlin"/>
    <s v="November"/>
    <n v="88685"/>
    <x v="0"/>
    <x v="3"/>
  </r>
  <r>
    <s v="Schmitt LLC"/>
    <s v="December"/>
    <n v="78379"/>
    <x v="1"/>
    <x v="3"/>
  </r>
  <r>
    <s v="Herman-Morar"/>
    <s v="January"/>
    <n v="30099"/>
    <x v="0"/>
    <x v="0"/>
  </r>
  <r>
    <s v="Koch Inc"/>
    <s v="February"/>
    <n v="9486"/>
    <x v="1"/>
    <x v="0"/>
  </r>
  <r>
    <s v="Fadel-Beier"/>
    <s v="March"/>
    <n v="44103"/>
    <x v="0"/>
    <x v="0"/>
  </r>
  <r>
    <s v="Lakin and Sons"/>
    <s v="April"/>
    <n v="91331"/>
    <x v="1"/>
    <x v="1"/>
  </r>
  <r>
    <s v="Robel, Mertz and Cremin"/>
    <s v="May"/>
    <n v="87329"/>
    <x v="0"/>
    <x v="1"/>
  </r>
  <r>
    <s v="Stracke-Hickle"/>
    <s v="June"/>
    <n v="78064"/>
    <x v="1"/>
    <x v="1"/>
  </r>
  <r>
    <s v="Howe Group"/>
    <s v="July"/>
    <n v="18401"/>
    <x v="0"/>
    <x v="2"/>
  </r>
  <r>
    <s v="Harris-Nolan"/>
    <s v="August"/>
    <n v="88686"/>
    <x v="1"/>
    <x v="2"/>
  </r>
  <r>
    <s v="Durgan, Howell and Powlowski"/>
    <s v="September"/>
    <n v="18782"/>
    <x v="0"/>
    <x v="2"/>
  </r>
  <r>
    <s v="Roberts, Krajcik and Reinger"/>
    <s v="October"/>
    <n v="14479"/>
    <x v="1"/>
    <x v="3"/>
  </r>
  <r>
    <s v="Kertzmann-Skiles"/>
    <s v="November"/>
    <n v="75297"/>
    <x v="0"/>
    <x v="3"/>
  </r>
  <r>
    <s v="Schinner Inc"/>
    <s v="December"/>
    <n v="77677"/>
    <x v="1"/>
    <x v="3"/>
  </r>
  <r>
    <s v="Stamm-Hessel"/>
    <s v="January"/>
    <n v="60587"/>
    <x v="0"/>
    <x v="0"/>
  </r>
  <r>
    <s v="Kohler Group"/>
    <s v="February"/>
    <n v="17519"/>
    <x v="1"/>
    <x v="0"/>
  </r>
  <r>
    <s v="Paucek-Sanford"/>
    <s v="March"/>
    <n v="68749"/>
    <x v="0"/>
    <x v="0"/>
  </r>
  <r>
    <s v="Kessler-Keebler"/>
    <s v="April"/>
    <n v="67307"/>
    <x v="1"/>
    <x v="1"/>
  </r>
  <r>
    <s v="Runolfsdottir, Wiegand and Cummerata"/>
    <s v="May"/>
    <n v="59241"/>
    <x v="0"/>
    <x v="1"/>
  </r>
  <r>
    <s v="Rath and Sons"/>
    <s v="June"/>
    <n v="54881"/>
    <x v="1"/>
    <x v="1"/>
  </r>
  <r>
    <s v="Reichel, Purdy and Streich"/>
    <s v="July"/>
    <n v="29659"/>
    <x v="0"/>
    <x v="2"/>
  </r>
  <r>
    <s v="Mohr-Stiedemann"/>
    <s v="August"/>
    <n v="9961"/>
    <x v="1"/>
    <x v="2"/>
  </r>
  <r>
    <s v="Pacocha Inc"/>
    <s v="September"/>
    <n v="60973"/>
    <x v="0"/>
    <x v="2"/>
  </r>
  <r>
    <s v="Kertzmann, Carter and Cummerata"/>
    <s v="October"/>
    <n v="68714"/>
    <x v="1"/>
    <x v="3"/>
  </r>
  <r>
    <s v="Hammes-Grady"/>
    <s v="November"/>
    <n v="17946"/>
    <x v="0"/>
    <x v="3"/>
  </r>
  <r>
    <s v="Jaskolski, Bayer and Morissette"/>
    <s v="December"/>
    <n v="46795"/>
    <x v="1"/>
    <x v="3"/>
  </r>
  <r>
    <s v="Ondricka, Oberbrunner and Watsica"/>
    <s v="January"/>
    <n v="23235"/>
    <x v="0"/>
    <x v="0"/>
  </r>
  <r>
    <s v="Kub, Herman and Klocko"/>
    <s v="February"/>
    <n v="70812"/>
    <x v="1"/>
    <x v="0"/>
  </r>
  <r>
    <s v="Osinski, Mayer and Buckridge"/>
    <s v="March"/>
    <n v="4986"/>
    <x v="0"/>
    <x v="0"/>
  </r>
  <r>
    <s v="Leuschke-Heller"/>
    <s v="April"/>
    <n v="89203"/>
    <x v="1"/>
    <x v="1"/>
  </r>
  <r>
    <s v="Hackett, Zboncak and Weber"/>
    <s v="May"/>
    <n v="14394"/>
    <x v="0"/>
    <x v="1"/>
  </r>
  <r>
    <s v="Watsica-Mills"/>
    <s v="June"/>
    <n v="9205"/>
    <x v="1"/>
    <x v="1"/>
  </r>
  <r>
    <s v="VonRueden LLC"/>
    <s v="July"/>
    <n v="18917"/>
    <x v="0"/>
    <x v="2"/>
  </r>
  <r>
    <s v="Kuhlman, Hane and Von"/>
    <s v="August"/>
    <n v="73933"/>
    <x v="1"/>
    <x v="2"/>
  </r>
  <r>
    <s v="Klein-D'Amore"/>
    <s v="September"/>
    <n v="59532"/>
    <x v="0"/>
    <x v="2"/>
  </r>
  <r>
    <s v="Bradtke-Kling"/>
    <s v="October"/>
    <n v="8885"/>
    <x v="1"/>
    <x v="3"/>
  </r>
  <r>
    <s v="Hickle, Harber and Aufderhar"/>
    <s v="November"/>
    <n v="73370"/>
    <x v="0"/>
    <x v="3"/>
  </r>
  <r>
    <s v="Leffler, Walter and Nitzsche"/>
    <s v="December"/>
    <n v="58168"/>
    <x v="1"/>
    <x v="3"/>
  </r>
  <r>
    <s v="Kunde-Fahey"/>
    <s v="January"/>
    <n v="72510"/>
    <x v="0"/>
    <x v="0"/>
  </r>
  <r>
    <s v="Gutmann Group"/>
    <s v="February"/>
    <n v="38290"/>
    <x v="1"/>
    <x v="0"/>
  </r>
  <r>
    <s v="Stark-Erdman"/>
    <s v="March"/>
    <n v="23032"/>
    <x v="0"/>
    <x v="0"/>
  </r>
  <r>
    <s v="Dickinson-Schimmel"/>
    <s v="April"/>
    <n v="14690"/>
    <x v="1"/>
    <x v="1"/>
  </r>
  <r>
    <s v="Hoppe, Fay and O'Kon"/>
    <s v="May"/>
    <n v="90126"/>
    <x v="0"/>
    <x v="1"/>
  </r>
  <r>
    <s v="Considine Inc"/>
    <s v="June"/>
    <n v="46168"/>
    <x v="1"/>
    <x v="1"/>
  </r>
  <r>
    <s v="Cruickshank-Sporer"/>
    <s v="July"/>
    <n v="60407"/>
    <x v="0"/>
    <x v="2"/>
  </r>
  <r>
    <s v="Hermann LLC"/>
    <s v="August"/>
    <n v="36783"/>
    <x v="1"/>
    <x v="2"/>
  </r>
  <r>
    <s v="Douglas, Lowe and Nader"/>
    <s v="September"/>
    <n v="46407"/>
    <x v="0"/>
    <x v="2"/>
  </r>
  <r>
    <s v="Conroy and Sons"/>
    <s v="October"/>
    <n v="58682"/>
    <x v="1"/>
    <x v="3"/>
  </r>
  <r>
    <s v="Schmidt and Sons"/>
    <s v="November"/>
    <n v="8960"/>
    <x v="0"/>
    <x v="3"/>
  </r>
  <r>
    <s v="Miller, Lowe and Hessel"/>
    <s v="December"/>
    <n v="45675"/>
    <x v="1"/>
    <x v="3"/>
  </r>
  <r>
    <s v="Kirlin-Barrows"/>
    <s v="January"/>
    <n v="48402"/>
    <x v="0"/>
    <x v="0"/>
  </r>
  <r>
    <s v="Sanford, Schroeder and Rau"/>
    <s v="February"/>
    <n v="41998"/>
    <x v="1"/>
    <x v="0"/>
  </r>
  <r>
    <s v="Bernier-Little"/>
    <s v="March"/>
    <n v="5062"/>
    <x v="0"/>
    <x v="0"/>
  </r>
  <r>
    <s v="Cronin-Hackett"/>
    <s v="April"/>
    <n v="40833"/>
    <x v="1"/>
    <x v="1"/>
  </r>
  <r>
    <s v="Little LLC"/>
    <s v="May"/>
    <n v="39538"/>
    <x v="0"/>
    <x v="1"/>
  </r>
  <r>
    <s v="Mann, Lebsack and Will"/>
    <s v="June"/>
    <n v="75246"/>
    <x v="1"/>
    <x v="1"/>
  </r>
  <r>
    <s v="Will Inc"/>
    <s v="July"/>
    <n v="60694"/>
    <x v="0"/>
    <x v="2"/>
  </r>
  <r>
    <s v="Bailey Group"/>
    <s v="August"/>
    <n v="16125"/>
    <x v="1"/>
    <x v="2"/>
  </r>
  <r>
    <s v="Glover-Rau"/>
    <s v="September"/>
    <n v="82084"/>
    <x v="0"/>
    <x v="2"/>
  </r>
  <r>
    <s v="Bernier, McDermott and Breitenberg"/>
    <s v="October"/>
    <n v="14961"/>
    <x v="1"/>
    <x v="3"/>
  </r>
  <r>
    <s v="Rice, Hammes and Spencer"/>
    <s v="November"/>
    <n v="91405"/>
    <x v="0"/>
    <x v="3"/>
  </r>
  <r>
    <s v="Terry-Corkery"/>
    <s v="December"/>
    <n v="49731"/>
    <x v="1"/>
    <x v="3"/>
  </r>
  <r>
    <s v="Veum Inc"/>
    <s v="January"/>
    <n v="44431"/>
    <x v="0"/>
    <x v="0"/>
  </r>
  <r>
    <s v="Lindgren Inc"/>
    <s v="February"/>
    <n v="67600"/>
    <x v="1"/>
    <x v="0"/>
  </r>
  <r>
    <s v="Nienow Inc"/>
    <s v="March"/>
    <n v="60692"/>
    <x v="0"/>
    <x v="0"/>
  </r>
  <r>
    <s v="Russel-Stiedemann"/>
    <s v="April"/>
    <n v="81565"/>
    <x v="1"/>
    <x v="1"/>
  </r>
  <r>
    <s v="Willms, Hackett and Wunsch"/>
    <s v="May"/>
    <n v="31982"/>
    <x v="0"/>
    <x v="1"/>
  </r>
  <r>
    <s v="Greenholt, Nader and Mosciski"/>
    <s v="June"/>
    <n v="51372"/>
    <x v="1"/>
    <x v="1"/>
  </r>
  <r>
    <s v="Yost, Murphy and Goodwin"/>
    <s v="July"/>
    <n v="24865"/>
    <x v="0"/>
    <x v="2"/>
  </r>
  <r>
    <s v="Hammes, Gerhold and Thiel"/>
    <s v="August"/>
    <n v="63792"/>
    <x v="1"/>
    <x v="2"/>
  </r>
  <r>
    <s v="Spinka-Deckow"/>
    <s v="September"/>
    <n v="37762"/>
    <x v="0"/>
    <x v="2"/>
  </r>
  <r>
    <s v="Emmerich-Monahan"/>
    <s v="October"/>
    <n v="12240"/>
    <x v="1"/>
    <x v="3"/>
  </r>
  <r>
    <s v="Bayer-Rodriguez"/>
    <s v="November"/>
    <n v="40162"/>
    <x v="0"/>
    <x v="3"/>
  </r>
  <r>
    <s v="Beahan LLC"/>
    <s v="December"/>
    <n v="50271"/>
    <x v="1"/>
    <x v="3"/>
  </r>
  <r>
    <s v="Sawayn, Collier and Keeling"/>
    <s v="January"/>
    <n v="35727"/>
    <x v="0"/>
    <x v="0"/>
  </r>
  <r>
    <s v="King-Lockman"/>
    <s v="February"/>
    <n v="70825"/>
    <x v="1"/>
    <x v="0"/>
  </r>
  <r>
    <s v="Fritsch, Effertz and Reichel"/>
    <s v="March"/>
    <n v="54762"/>
    <x v="0"/>
    <x v="0"/>
  </r>
  <r>
    <s v="Schuster LLC"/>
    <s v="April"/>
    <n v="50308"/>
    <x v="1"/>
    <x v="1"/>
  </r>
  <r>
    <s v="Torphy, Gerlach and Huels"/>
    <s v="May"/>
    <n v="22298"/>
    <x v="0"/>
    <x v="1"/>
  </r>
  <r>
    <s v="Luettgen, Boyer and Leuschke"/>
    <s v="June"/>
    <n v="23559"/>
    <x v="1"/>
    <x v="1"/>
  </r>
  <r>
    <s v="Wunsch Inc"/>
    <s v="July"/>
    <n v="33183"/>
    <x v="0"/>
    <x v="2"/>
  </r>
  <r>
    <s v="Larson, Kiehn and Littel"/>
    <s v="August"/>
    <n v="62180"/>
    <x v="1"/>
    <x v="2"/>
  </r>
  <r>
    <s v="Pacocha, Maggio and Haley"/>
    <s v="September"/>
    <n v="77128"/>
    <x v="0"/>
    <x v="2"/>
  </r>
  <r>
    <s v="Cremin, Walker and Rolfson"/>
    <s v="October"/>
    <n v="56366"/>
    <x v="1"/>
    <x v="3"/>
  </r>
  <r>
    <s v="Casper-Upton"/>
    <s v="November"/>
    <n v="41808"/>
    <x v="0"/>
    <x v="3"/>
  </r>
  <r>
    <s v="Howell, Jenkins and Kutch"/>
    <s v="December"/>
    <n v="49139"/>
    <x v="1"/>
    <x v="3"/>
  </r>
  <r>
    <s v="Welch, Senger and Bayer"/>
    <s v="January"/>
    <n v="30097"/>
    <x v="0"/>
    <x v="0"/>
  </r>
  <r>
    <s v="Stroman-Abernathy"/>
    <s v="February"/>
    <n v="47781"/>
    <x v="1"/>
    <x v="0"/>
  </r>
  <r>
    <s v="Von, Schultz and Watsica"/>
    <s v="March"/>
    <n v="32368"/>
    <x v="0"/>
    <x v="0"/>
  </r>
  <r>
    <s v="Hauck-Murazik"/>
    <s v="April"/>
    <n v="85075"/>
    <x v="1"/>
    <x v="1"/>
  </r>
  <r>
    <s v="Dickinson-Tremblay"/>
    <s v="May"/>
    <n v="66626"/>
    <x v="0"/>
    <x v="1"/>
  </r>
  <r>
    <s v="Mueller LLC"/>
    <s v="June"/>
    <n v="54765"/>
    <x v="1"/>
    <x v="1"/>
  </r>
  <r>
    <s v="Hagenes and Sons"/>
    <s v="July"/>
    <n v="19064"/>
    <x v="0"/>
    <x v="2"/>
  </r>
  <r>
    <s v="Upton, Homenick and Nienow"/>
    <s v="August"/>
    <n v="31227"/>
    <x v="1"/>
    <x v="2"/>
  </r>
  <r>
    <s v="O'Kon-Mueller"/>
    <s v="September"/>
    <n v="75189"/>
    <x v="0"/>
    <x v="2"/>
  </r>
  <r>
    <s v="Senger LLC"/>
    <s v="October"/>
    <n v="89482"/>
    <x v="1"/>
    <x v="3"/>
  </r>
  <r>
    <s v="Jaskolski Inc"/>
    <s v="November"/>
    <n v="63916"/>
    <x v="0"/>
    <x v="3"/>
  </r>
  <r>
    <s v="Terry-Rice"/>
    <s v="December"/>
    <n v="17369"/>
    <x v="1"/>
    <x v="3"/>
  </r>
  <r>
    <s v="Kris-Gorczany"/>
    <s v="January"/>
    <n v="29228"/>
    <x v="0"/>
    <x v="0"/>
  </r>
  <r>
    <s v="Russel Inc"/>
    <s v="February"/>
    <n v="47331"/>
    <x v="1"/>
    <x v="0"/>
  </r>
  <r>
    <s v="Watsica, Paucek and Cassin"/>
    <s v="March"/>
    <n v="54130"/>
    <x v="0"/>
    <x v="0"/>
  </r>
  <r>
    <s v="Trantow Group"/>
    <s v="April"/>
    <n v="86650"/>
    <x v="1"/>
    <x v="1"/>
  </r>
  <r>
    <s v="Green-Gusikowski"/>
    <s v="May"/>
    <n v="22129"/>
    <x v="0"/>
    <x v="1"/>
  </r>
  <r>
    <s v="Nicolas, Lakin and Hamill"/>
    <s v="June"/>
    <n v="39920"/>
    <x v="1"/>
    <x v="1"/>
  </r>
  <r>
    <s v="Ritchie Group"/>
    <s v="July"/>
    <n v="77719"/>
    <x v="0"/>
    <x v="2"/>
  </r>
  <r>
    <s v="Raynor-Cole"/>
    <s v="August"/>
    <n v="23663"/>
    <x v="1"/>
    <x v="2"/>
  </r>
  <r>
    <s v="Hodkiewicz LLC"/>
    <s v="September"/>
    <n v="52561"/>
    <x v="0"/>
    <x v="2"/>
  </r>
  <r>
    <s v="Hagenes-Wolff"/>
    <s v="October"/>
    <n v="63835"/>
    <x v="1"/>
    <x v="3"/>
  </r>
  <r>
    <s v="Shields LLC"/>
    <s v="November"/>
    <n v="73087"/>
    <x v="0"/>
    <x v="3"/>
  </r>
  <r>
    <s v="Powlowski, Kris and Batz"/>
    <s v="December"/>
    <n v="54909"/>
    <x v="1"/>
    <x v="3"/>
  </r>
  <r>
    <s v="Bauch, Shanahan and Hoppe"/>
    <s v="January"/>
    <n v="64579"/>
    <x v="0"/>
    <x v="0"/>
  </r>
  <r>
    <s v="Mueller, Murphy and Beatty"/>
    <s v="February"/>
    <n v="43690"/>
    <x v="1"/>
    <x v="0"/>
  </r>
  <r>
    <s v="Upton-Green"/>
    <s v="March"/>
    <n v="8104"/>
    <x v="0"/>
    <x v="0"/>
  </r>
  <r>
    <s v="Rath, Kling and Wisoky"/>
    <s v="April"/>
    <n v="51848"/>
    <x v="1"/>
    <x v="1"/>
  </r>
  <r>
    <s v="Kris Inc"/>
    <s v="May"/>
    <n v="40417"/>
    <x v="0"/>
    <x v="1"/>
  </r>
  <r>
    <s v="Berge-Marvin"/>
    <s v="June"/>
    <n v="10432"/>
    <x v="1"/>
    <x v="1"/>
  </r>
  <r>
    <s v="Simonis, Lowe and Greenfelder"/>
    <s v="July"/>
    <n v="15841"/>
    <x v="0"/>
    <x v="2"/>
  </r>
  <r>
    <s v="Auer, Cummerata and O'Connell"/>
    <s v="August"/>
    <n v="91794"/>
    <x v="1"/>
    <x v="2"/>
  </r>
  <r>
    <s v="Stroman-Senger"/>
    <s v="September"/>
    <n v="36289"/>
    <x v="0"/>
    <x v="2"/>
  </r>
  <r>
    <s v="Lemke, Volkman and Connelly"/>
    <s v="October"/>
    <n v="87880"/>
    <x v="1"/>
    <x v="3"/>
  </r>
  <r>
    <s v="Bayer Inc"/>
    <s v="November"/>
    <n v="41199"/>
    <x v="0"/>
    <x v="3"/>
  </r>
  <r>
    <s v="Brakus and Sons"/>
    <s v="December"/>
    <n v="37063"/>
    <x v="1"/>
    <x v="3"/>
  </r>
  <r>
    <s v="Jakubowski and Sons"/>
    <s v="January"/>
    <n v="18055"/>
    <x v="0"/>
    <x v="0"/>
  </r>
  <r>
    <s v="Dickinson, Cummings and Prosacco"/>
    <s v="February"/>
    <n v="5930"/>
    <x v="1"/>
    <x v="0"/>
  </r>
  <r>
    <s v="Williamson, Terry and Wehner"/>
    <s v="March"/>
    <n v="32032"/>
    <x v="0"/>
    <x v="0"/>
  </r>
  <r>
    <s v="Schowalter, Crist and Aufderhar"/>
    <s v="April"/>
    <n v="18188"/>
    <x v="1"/>
    <x v="1"/>
  </r>
  <r>
    <s v="Gusikowski Group"/>
    <s v="May"/>
    <n v="39506"/>
    <x v="0"/>
    <x v="1"/>
  </r>
  <r>
    <s v="Kulas, Heidenreich and Runolfsson"/>
    <s v="June"/>
    <n v="50941"/>
    <x v="1"/>
    <x v="1"/>
  </r>
  <r>
    <s v="Leuschke and Sons"/>
    <s v="July"/>
    <n v="42210"/>
    <x v="0"/>
    <x v="2"/>
  </r>
  <r>
    <s v="O'Hara Group"/>
    <s v="August"/>
    <n v="47172"/>
    <x v="1"/>
    <x v="2"/>
  </r>
  <r>
    <s v="Jacobs-Schimmel"/>
    <s v="September"/>
    <n v="42372"/>
    <x v="0"/>
    <x v="2"/>
  </r>
  <r>
    <s v="Larson-Oberbrunner"/>
    <s v="October"/>
    <n v="56829"/>
    <x v="1"/>
    <x v="3"/>
  </r>
  <r>
    <s v="Koelpin, Gorczany and Cartwright"/>
    <s v="November"/>
    <n v="24448"/>
    <x v="0"/>
    <x v="3"/>
  </r>
  <r>
    <s v="Thiel LLC"/>
    <s v="December"/>
    <n v="37670"/>
    <x v="1"/>
    <x v="3"/>
  </r>
  <r>
    <s v="Pagac and Sons"/>
    <s v="January"/>
    <n v="67903"/>
    <x v="0"/>
    <x v="0"/>
  </r>
  <r>
    <s v="D'Amore, Osinski and Metz"/>
    <s v="February"/>
    <n v="69572"/>
    <x v="1"/>
    <x v="0"/>
  </r>
  <r>
    <s v="Raynor-Kirlin"/>
    <s v="March"/>
    <n v="50912"/>
    <x v="0"/>
    <x v="0"/>
  </r>
  <r>
    <s v="Fritsch-Raynor"/>
    <s v="April"/>
    <n v="83355"/>
    <x v="1"/>
    <x v="1"/>
  </r>
  <r>
    <s v="Nicolas-Johnson"/>
    <s v="May"/>
    <n v="27229"/>
    <x v="0"/>
    <x v="1"/>
  </r>
  <r>
    <s v="Ritchie Inc"/>
    <s v="June"/>
    <n v="12581"/>
    <x v="1"/>
    <x v="1"/>
  </r>
  <r>
    <s v="Larson, Heidenreich and Pagac"/>
    <s v="July"/>
    <n v="49255"/>
    <x v="0"/>
    <x v="2"/>
  </r>
  <r>
    <s v="Barrows-Mueller"/>
    <s v="August"/>
    <n v="12783"/>
    <x v="1"/>
    <x v="2"/>
  </r>
  <r>
    <s v="Bergnaum Group"/>
    <s v="September"/>
    <n v="21063"/>
    <x v="0"/>
    <x v="2"/>
  </r>
  <r>
    <s v="Friesen-Pfeffer"/>
    <s v="October"/>
    <n v="49435"/>
    <x v="1"/>
    <x v="3"/>
  </r>
  <r>
    <s v="Doyle, Jones and Quigley"/>
    <s v="November"/>
    <n v="42020"/>
    <x v="0"/>
    <x v="3"/>
  </r>
  <r>
    <s v="Botsford LLC"/>
    <s v="December"/>
    <n v="57796"/>
    <x v="1"/>
    <x v="3"/>
  </r>
  <r>
    <s v="Bradtke-Schoen"/>
    <s v="January"/>
    <n v="31234"/>
    <x v="0"/>
    <x v="0"/>
  </r>
  <r>
    <s v="Schulist-Flatley"/>
    <s v="February"/>
    <n v="63314"/>
    <x v="1"/>
    <x v="0"/>
  </r>
  <r>
    <s v="Gusikowski, Heathcote and Hirthe"/>
    <s v="March"/>
    <n v="21837"/>
    <x v="0"/>
    <x v="0"/>
  </r>
  <r>
    <s v="Dickinson and Sons"/>
    <s v="April"/>
    <n v="17923"/>
    <x v="1"/>
    <x v="1"/>
  </r>
  <r>
    <s v="Moen, Rice and Hettinger"/>
    <s v="May"/>
    <n v="27865"/>
    <x v="0"/>
    <x v="1"/>
  </r>
  <r>
    <s v="Kessler, Sawayn and Swaniawski"/>
    <s v="June"/>
    <n v="76970"/>
    <x v="1"/>
    <x v="1"/>
  </r>
  <r>
    <s v="Rau, Haag and Dickens"/>
    <s v="July"/>
    <n v="64370"/>
    <x v="0"/>
    <x v="2"/>
  </r>
  <r>
    <s v="Kulas, Toy and Mayert"/>
    <s v="August"/>
    <n v="55355"/>
    <x v="1"/>
    <x v="2"/>
  </r>
  <r>
    <s v="Welch-Ferry"/>
    <s v="September"/>
    <n v="71074"/>
    <x v="0"/>
    <x v="2"/>
  </r>
  <r>
    <s v="Padberg Inc"/>
    <s v="October"/>
    <n v="83937"/>
    <x v="1"/>
    <x v="3"/>
  </r>
  <r>
    <s v="Flatley-Abbott"/>
    <s v="November"/>
    <n v="24115"/>
    <x v="0"/>
    <x v="3"/>
  </r>
  <r>
    <s v="Metz-Weber"/>
    <s v="December"/>
    <n v="14208"/>
    <x v="1"/>
    <x v="3"/>
  </r>
  <r>
    <s v="Lind, Koepp and Ruecker"/>
    <s v="January"/>
    <n v="24595"/>
    <x v="0"/>
    <x v="0"/>
  </r>
  <r>
    <s v="Bashirian, Hoppe and Yundt"/>
    <s v="February"/>
    <n v="57359"/>
    <x v="1"/>
    <x v="0"/>
  </r>
  <r>
    <s v="Stoltenberg-Cronin"/>
    <s v="March"/>
    <n v="12874"/>
    <x v="0"/>
    <x v="0"/>
  </r>
  <r>
    <s v="Schamberger-Rutherford"/>
    <s v="April"/>
    <n v="46505"/>
    <x v="1"/>
    <x v="1"/>
  </r>
  <r>
    <s v="Schneider-D'Amore"/>
    <s v="May"/>
    <n v="57956"/>
    <x v="0"/>
    <x v="1"/>
  </r>
  <r>
    <s v="Beer Inc"/>
    <s v="June"/>
    <n v="61079"/>
    <x v="1"/>
    <x v="1"/>
  </r>
  <r>
    <s v="Bauch, Roberts and Towne"/>
    <s v="July"/>
    <n v="16286"/>
    <x v="0"/>
    <x v="2"/>
  </r>
  <r>
    <s v="Hackett-Predovic"/>
    <s v="August"/>
    <n v="9584"/>
    <x v="1"/>
    <x v="2"/>
  </r>
  <r>
    <s v="Maggio Group"/>
    <s v="September"/>
    <n v="41513"/>
    <x v="0"/>
    <x v="2"/>
  </r>
  <r>
    <s v="Kris-Heller"/>
    <s v="October"/>
    <n v="18029"/>
    <x v="1"/>
    <x v="3"/>
  </r>
  <r>
    <s v="Kshlerin-Schultz"/>
    <s v="November"/>
    <n v="82100"/>
    <x v="0"/>
    <x v="3"/>
  </r>
  <r>
    <s v="O'Keefe, Yost and Quitzon"/>
    <s v="December"/>
    <n v="76126"/>
    <x v="1"/>
    <x v="3"/>
  </r>
  <r>
    <s v="Spencer LLC"/>
    <s v="January"/>
    <n v="70654"/>
    <x v="0"/>
    <x v="0"/>
  </r>
  <r>
    <s v="Rogahn-Langworth"/>
    <s v="February"/>
    <n v="59024"/>
    <x v="1"/>
    <x v="0"/>
  </r>
  <r>
    <s v="Effertz-Watsica"/>
    <s v="March"/>
    <n v="35429"/>
    <x v="0"/>
    <x v="0"/>
  </r>
  <r>
    <s v="Huels, Ledner and Koch"/>
    <s v="April"/>
    <n v="79047"/>
    <x v="1"/>
    <x v="1"/>
  </r>
  <r>
    <s v="Beahan, Moen and Orn"/>
    <s v="May"/>
    <n v="27178"/>
    <x v="0"/>
    <x v="1"/>
  </r>
  <r>
    <s v="Boyle, Walter and Gerlach"/>
    <s v="June"/>
    <n v="41437"/>
    <x v="1"/>
    <x v="1"/>
  </r>
  <r>
    <s v="Spinka, Wisoky and Lubowitz"/>
    <s v="July"/>
    <n v="9348"/>
    <x v="0"/>
    <x v="2"/>
  </r>
  <r>
    <s v="King Inc"/>
    <s v="August"/>
    <n v="51731"/>
    <x v="1"/>
    <x v="2"/>
  </r>
  <r>
    <s v="Upton, Parker and Casper"/>
    <s v="September"/>
    <n v="44643"/>
    <x v="0"/>
    <x v="2"/>
  </r>
  <r>
    <s v="Nienow, Crooks and Armstrong"/>
    <s v="October"/>
    <n v="21389"/>
    <x v="1"/>
    <x v="3"/>
  </r>
  <r>
    <s v="Kub, Hauck and Mueller"/>
    <s v="November"/>
    <n v="77428"/>
    <x v="0"/>
    <x v="3"/>
  </r>
  <r>
    <s v="Oberbrunner, Fritsch and Hintz"/>
    <s v="December"/>
    <n v="78703"/>
    <x v="1"/>
    <x v="3"/>
  </r>
  <r>
    <s v="Grimes, Heller and Turcotte"/>
    <s v="January"/>
    <n v="22648"/>
    <x v="0"/>
    <x v="0"/>
  </r>
  <r>
    <s v="Lesch-Lesch"/>
    <s v="February"/>
    <n v="72139"/>
    <x v="1"/>
    <x v="0"/>
  </r>
  <r>
    <s v="Block-Zemlak"/>
    <s v="March"/>
    <n v="34143"/>
    <x v="0"/>
    <x v="0"/>
  </r>
  <r>
    <s v="Hoppe and Sons"/>
    <s v="April"/>
    <n v="24620"/>
    <x v="1"/>
    <x v="1"/>
  </r>
  <r>
    <s v="Stracke, Reichel and Wilderman"/>
    <s v="May"/>
    <n v="14508"/>
    <x v="0"/>
    <x v="1"/>
  </r>
  <r>
    <s v="Renner LLC"/>
    <s v="June"/>
    <n v="24108"/>
    <x v="1"/>
    <x v="1"/>
  </r>
  <r>
    <s v="Grimes, Rolfson and Harber"/>
    <s v="July"/>
    <n v="66453"/>
    <x v="0"/>
    <x v="2"/>
  </r>
  <r>
    <s v="Schumm Inc"/>
    <s v="August"/>
    <n v="45478"/>
    <x v="1"/>
    <x v="2"/>
  </r>
  <r>
    <s v="Senger and Sons"/>
    <s v="September"/>
    <n v="46588"/>
    <x v="0"/>
    <x v="2"/>
  </r>
  <r>
    <s v="Weissnat-Rodriguez"/>
    <s v="October"/>
    <n v="18647"/>
    <x v="1"/>
    <x v="3"/>
  </r>
  <r>
    <s v="Hauck, Bauch and Morissette"/>
    <s v="November"/>
    <n v="87420"/>
    <x v="0"/>
    <x v="3"/>
  </r>
  <r>
    <s v="Green-Harvey"/>
    <s v="December"/>
    <n v="43841"/>
    <x v="1"/>
    <x v="3"/>
  </r>
  <r>
    <s v="McGlynn-Green"/>
    <s v="January"/>
    <n v="33886"/>
    <x v="0"/>
    <x v="0"/>
  </r>
  <r>
    <s v="Bartoletti-Abshire"/>
    <s v="February"/>
    <n v="61950"/>
    <x v="1"/>
    <x v="0"/>
  </r>
  <r>
    <s v="Kuvalis, Kulas and Koch"/>
    <s v="March"/>
    <n v="55522"/>
    <x v="0"/>
    <x v="0"/>
  </r>
  <r>
    <s v="O'Conner, Sawayn and Grady"/>
    <s v="April"/>
    <n v="23686"/>
    <x v="1"/>
    <x v="1"/>
  </r>
  <r>
    <s v="Gutkowski, Weber and Lueilwitz"/>
    <s v="May"/>
    <n v="29604"/>
    <x v="0"/>
    <x v="1"/>
  </r>
  <r>
    <s v="Balistreri, Wyman and Kuhlman"/>
    <s v="June"/>
    <n v="86469"/>
    <x v="1"/>
    <x v="1"/>
  </r>
  <r>
    <s v="Lowe, Orn and Dicki"/>
    <s v="July"/>
    <n v="54334"/>
    <x v="0"/>
    <x v="2"/>
  </r>
  <r>
    <s v="Schamberger, Bogan and Stokes"/>
    <s v="August"/>
    <n v="83144"/>
    <x v="1"/>
    <x v="2"/>
  </r>
  <r>
    <s v="Fay-Frami"/>
    <s v="September"/>
    <n v="85219"/>
    <x v="0"/>
    <x v="2"/>
  </r>
  <r>
    <s v="Jerde Group"/>
    <s v="October"/>
    <n v="50086"/>
    <x v="1"/>
    <x v="3"/>
  </r>
  <r>
    <s v="Marvin, Bahringer and Williamson"/>
    <s v="November"/>
    <n v="8644"/>
    <x v="0"/>
    <x v="3"/>
  </r>
  <r>
    <s v="Mueller-Hyatt"/>
    <s v="December"/>
    <n v="91756"/>
    <x v="1"/>
    <x v="3"/>
  </r>
  <r>
    <s v="Jaskolski LLC"/>
    <s v="January"/>
    <n v="32538"/>
    <x v="0"/>
    <x v="0"/>
  </r>
  <r>
    <s v="Orn-Cruickshank"/>
    <s v="February"/>
    <n v="58894"/>
    <x v="1"/>
    <x v="0"/>
  </r>
  <r>
    <s v="Renner, Greenfelder and Wuckert"/>
    <s v="March"/>
    <n v="65374"/>
    <x v="0"/>
    <x v="0"/>
  </r>
  <r>
    <s v="Aufderhar, Leannon and Dach"/>
    <s v="April"/>
    <n v="38511"/>
    <x v="1"/>
    <x v="1"/>
  </r>
  <r>
    <s v="Blick-Mosciski"/>
    <s v="May"/>
    <n v="8862"/>
    <x v="0"/>
    <x v="1"/>
  </r>
  <r>
    <s v="Konopelski, Zemlak and Dibbert"/>
    <s v="June"/>
    <n v="72110"/>
    <x v="1"/>
    <x v="1"/>
  </r>
  <r>
    <s v="Welch, Volkman and Goyette"/>
    <s v="July"/>
    <n v="37188"/>
    <x v="0"/>
    <x v="2"/>
  </r>
  <r>
    <s v="Koss Inc"/>
    <s v="August"/>
    <n v="73245"/>
    <x v="1"/>
    <x v="2"/>
  </r>
  <r>
    <s v="Yost-Kiehn"/>
    <s v="September"/>
    <n v="24043"/>
    <x v="0"/>
    <x v="2"/>
  </r>
  <r>
    <s v="Anderson-Pollich"/>
    <s v="October"/>
    <n v="41009"/>
    <x v="1"/>
    <x v="3"/>
  </r>
  <r>
    <s v="Schoen Group"/>
    <s v="November"/>
    <n v="50472"/>
    <x v="0"/>
    <x v="3"/>
  </r>
  <r>
    <s v="Rohan-Okuneva"/>
    <s v="December"/>
    <n v="77958"/>
    <x v="1"/>
    <x v="3"/>
  </r>
  <r>
    <s v="Ratke-Fahey"/>
    <s v="January"/>
    <n v="5655"/>
    <x v="0"/>
    <x v="0"/>
  </r>
  <r>
    <s v="Cremin-Wilderman"/>
    <s v="February"/>
    <n v="56730"/>
    <x v="1"/>
    <x v="0"/>
  </r>
  <r>
    <s v="Davis Group"/>
    <s v="March"/>
    <n v="53654"/>
    <x v="0"/>
    <x v="0"/>
  </r>
  <r>
    <s v="Herman-Koepp"/>
    <s v="April"/>
    <n v="11337"/>
    <x v="1"/>
    <x v="1"/>
  </r>
  <r>
    <s v="Pfeffer, Rodriguez and Becker"/>
    <s v="May"/>
    <n v="83541"/>
    <x v="0"/>
    <x v="1"/>
  </r>
  <r>
    <s v="Hilpert Group"/>
    <s v="June"/>
    <n v="19243"/>
    <x v="1"/>
    <x v="1"/>
  </r>
  <r>
    <s v="Konopelski-Stark"/>
    <s v="July"/>
    <n v="14905"/>
    <x v="0"/>
    <x v="2"/>
  </r>
  <r>
    <s v="Skiles, Huel and Ward"/>
    <s v="August"/>
    <n v="73874"/>
    <x v="1"/>
    <x v="2"/>
  </r>
  <r>
    <s v="Baumbach, Metz and Walker"/>
    <s v="September"/>
    <n v="13220"/>
    <x v="0"/>
    <x v="2"/>
  </r>
  <r>
    <s v="Tromp-Hauck"/>
    <s v="October"/>
    <n v="31365"/>
    <x v="1"/>
    <x v="3"/>
  </r>
  <r>
    <s v="Ebert LLC"/>
    <s v="November"/>
    <n v="6017"/>
    <x v="0"/>
    <x v="3"/>
  </r>
  <r>
    <s v="Schaden LLC"/>
    <s v="December"/>
    <n v="60639"/>
    <x v="1"/>
    <x v="3"/>
  </r>
  <r>
    <s v="Towne, Sipes and Nolan"/>
    <s v="January"/>
    <n v="23631"/>
    <x v="0"/>
    <x v="0"/>
  </r>
  <r>
    <s v="Conn-Moen"/>
    <s v="February"/>
    <n v="30309"/>
    <x v="1"/>
    <x v="0"/>
  </r>
  <r>
    <s v="Crona, Quitzon and Kirlin"/>
    <s v="March"/>
    <n v="37886"/>
    <x v="0"/>
    <x v="0"/>
  </r>
  <r>
    <s v="Herman-Koss"/>
    <s v="April"/>
    <n v="16503"/>
    <x v="1"/>
    <x v="1"/>
  </r>
  <r>
    <s v="Carter-Prohaska"/>
    <s v="May"/>
    <n v="16393"/>
    <x v="0"/>
    <x v="1"/>
  </r>
  <r>
    <s v="Bosco-Gibson"/>
    <s v="June"/>
    <n v="43584"/>
    <x v="1"/>
    <x v="1"/>
  </r>
  <r>
    <s v="Mante, Skiles and Mraz"/>
    <s v="July"/>
    <n v="85527"/>
    <x v="0"/>
    <x v="2"/>
  </r>
  <r>
    <s v="O'Reilly and Sons"/>
    <s v="August"/>
    <n v="45178"/>
    <x v="1"/>
    <x v="2"/>
  </r>
  <r>
    <s v="Stanton-Huels"/>
    <s v="September"/>
    <n v="30008"/>
    <x v="0"/>
    <x v="2"/>
  </r>
  <r>
    <s v="Friesen, Wyman and Padberg"/>
    <s v="October"/>
    <n v="6772"/>
    <x v="1"/>
    <x v="3"/>
  </r>
  <r>
    <s v="Hickle, Windler and Denesik"/>
    <s v="November"/>
    <n v="26908"/>
    <x v="0"/>
    <x v="3"/>
  </r>
  <r>
    <s v="Cummerata LLC"/>
    <s v="December"/>
    <n v="7747"/>
    <x v="1"/>
    <x v="3"/>
  </r>
  <r>
    <s v="Padberg-Littel"/>
    <s v="January"/>
    <n v="55722"/>
    <x v="0"/>
    <x v="0"/>
  </r>
  <r>
    <s v="Dicki, Hagenes and Will"/>
    <s v="February"/>
    <n v="8263"/>
    <x v="1"/>
    <x v="0"/>
  </r>
  <r>
    <s v="Hansen Inc"/>
    <s v="March"/>
    <n v="58712"/>
    <x v="0"/>
    <x v="0"/>
  </r>
  <r>
    <s v="Konopelski Inc"/>
    <s v="April"/>
    <n v="89532"/>
    <x v="1"/>
    <x v="1"/>
  </r>
  <r>
    <s v="Reichel-O'Hara"/>
    <s v="May"/>
    <n v="28021"/>
    <x v="0"/>
    <x v="1"/>
  </r>
  <r>
    <s v="Medhurst Group"/>
    <s v="June"/>
    <n v="31414"/>
    <x v="1"/>
    <x v="1"/>
  </r>
  <r>
    <s v="Volkman Inc"/>
    <s v="July"/>
    <n v="11573"/>
    <x v="0"/>
    <x v="2"/>
  </r>
  <r>
    <s v="Crooks LLC"/>
    <s v="August"/>
    <n v="29559"/>
    <x v="1"/>
    <x v="2"/>
  </r>
  <r>
    <s v="Barton-Wolff"/>
    <s v="September"/>
    <n v="23629"/>
    <x v="0"/>
    <x v="2"/>
  </r>
  <r>
    <s v="Turner, Jerde and Schmitt"/>
    <s v="October"/>
    <n v="44045"/>
    <x v="1"/>
    <x v="3"/>
  </r>
  <r>
    <s v="Ondricka-Hand"/>
    <s v="November"/>
    <n v="31349"/>
    <x v="0"/>
    <x v="3"/>
  </r>
  <r>
    <s v="Rempel and Sons"/>
    <s v="December"/>
    <n v="81068"/>
    <x v="1"/>
    <x v="3"/>
  </r>
  <r>
    <s v="Tillman Group"/>
    <s v="January"/>
    <n v="53889"/>
    <x v="0"/>
    <x v="0"/>
  </r>
  <r>
    <s v="Kutch, Tromp and Fritsch"/>
    <s v="February"/>
    <n v="14757"/>
    <x v="1"/>
    <x v="0"/>
  </r>
  <r>
    <s v="Bernhard and Sons"/>
    <s v="March"/>
    <n v="15947"/>
    <x v="0"/>
    <x v="0"/>
  </r>
  <r>
    <s v="Prohaska, Spencer and Lubowitz"/>
    <s v="April"/>
    <n v="52646"/>
    <x v="1"/>
    <x v="1"/>
  </r>
  <r>
    <s v="Terry, Cassin and Collins"/>
    <s v="May"/>
    <n v="89189"/>
    <x v="0"/>
    <x v="1"/>
  </r>
  <r>
    <s v="Morar and Sons"/>
    <s v="June"/>
    <n v="70828"/>
    <x v="1"/>
    <x v="1"/>
  </r>
  <r>
    <s v="McGlynn-Lubowitz"/>
    <s v="July"/>
    <n v="56235"/>
    <x v="0"/>
    <x v="2"/>
  </r>
  <r>
    <s v="Konopelski-Kerluke"/>
    <s v="August"/>
    <n v="25742"/>
    <x v="1"/>
    <x v="2"/>
  </r>
  <r>
    <s v="Schoen, Bashirian and Pollich"/>
    <s v="September"/>
    <n v="18924"/>
    <x v="0"/>
    <x v="2"/>
  </r>
  <r>
    <s v="Gerlach-Frami"/>
    <s v="October"/>
    <n v="70935"/>
    <x v="1"/>
    <x v="3"/>
  </r>
  <r>
    <s v="Lehner-Koepp"/>
    <s v="November"/>
    <n v="80132"/>
    <x v="0"/>
    <x v="3"/>
  </r>
  <r>
    <s v="Douglas, Willms and Hartmann"/>
    <s v="December"/>
    <n v="24225"/>
    <x v="1"/>
    <x v="3"/>
  </r>
  <r>
    <s v="Schoen Group"/>
    <s v="January"/>
    <n v="26843"/>
    <x v="0"/>
    <x v="0"/>
  </r>
  <r>
    <s v="Murray LLC"/>
    <s v="February"/>
    <n v="51701"/>
    <x v="1"/>
    <x v="0"/>
  </r>
  <r>
    <s v="Brekke Group"/>
    <s v="March"/>
    <n v="38646"/>
    <x v="0"/>
    <x v="0"/>
  </r>
  <r>
    <s v="Olson-Windler"/>
    <s v="April"/>
    <n v="60526"/>
    <x v="1"/>
    <x v="1"/>
  </r>
  <r>
    <s v="Sporer-Turcotte"/>
    <s v="May"/>
    <n v="19266"/>
    <x v="0"/>
    <x v="1"/>
  </r>
  <r>
    <s v="Stracke, Waelchi and Auer"/>
    <s v="June"/>
    <n v="48772"/>
    <x v="1"/>
    <x v="1"/>
  </r>
  <r>
    <s v="Gottlieb, Volkman and Rohan"/>
    <s v="July"/>
    <n v="27622"/>
    <x v="0"/>
    <x v="2"/>
  </r>
  <r>
    <s v="Bergnaum-Schmidt"/>
    <s v="August"/>
    <n v="82062"/>
    <x v="1"/>
    <x v="2"/>
  </r>
  <r>
    <s v="Block and Sons"/>
    <s v="September"/>
    <n v="80210"/>
    <x v="0"/>
    <x v="2"/>
  </r>
  <r>
    <s v="Stark-Howe"/>
    <s v="October"/>
    <n v="84461"/>
    <x v="1"/>
    <x v="3"/>
  </r>
  <r>
    <s v="Koepp, Wyman and Swift"/>
    <s v="November"/>
    <n v="47913"/>
    <x v="0"/>
    <x v="3"/>
  </r>
  <r>
    <s v="Gutmann, Renner and Kihn"/>
    <s v="December"/>
    <n v="43608"/>
    <x v="1"/>
    <x v="3"/>
  </r>
  <r>
    <s v="Kuhn, Mante and Leuschke"/>
    <s v="January"/>
    <n v="56211"/>
    <x v="0"/>
    <x v="0"/>
  </r>
  <r>
    <s v="Morar Group"/>
    <s v="February"/>
    <n v="9978"/>
    <x v="1"/>
    <x v="0"/>
  </r>
  <r>
    <s v="Harber-Ondricka"/>
    <s v="March"/>
    <n v="32625"/>
    <x v="0"/>
    <x v="0"/>
  </r>
  <r>
    <s v="O'Reilly LLC"/>
    <s v="April"/>
    <n v="52833"/>
    <x v="1"/>
    <x v="1"/>
  </r>
  <r>
    <s v="Connelly and Sons"/>
    <s v="May"/>
    <n v="49649"/>
    <x v="0"/>
    <x v="1"/>
  </r>
  <r>
    <s v="Conn, Kunde and Hermann"/>
    <s v="June"/>
    <n v="8478"/>
    <x v="1"/>
    <x v="1"/>
  </r>
  <r>
    <s v="Cummerata, Pouros and Metz"/>
    <s v="July"/>
    <n v="42835"/>
    <x v="0"/>
    <x v="2"/>
  </r>
  <r>
    <s v="Bayer LLC"/>
    <s v="August"/>
    <n v="63751"/>
    <x v="1"/>
    <x v="2"/>
  </r>
  <r>
    <s v="O'Conner Inc"/>
    <s v="September"/>
    <n v="67556"/>
    <x v="0"/>
    <x v="2"/>
  </r>
  <r>
    <s v="Fay-Heathcote"/>
    <s v="October"/>
    <n v="56708"/>
    <x v="1"/>
    <x v="3"/>
  </r>
  <r>
    <s v="Metz-Moore"/>
    <s v="November"/>
    <n v="41014"/>
    <x v="0"/>
    <x v="3"/>
  </r>
  <r>
    <s v="Greenfelder, Fisher and Sanford"/>
    <s v="December"/>
    <n v="24133"/>
    <x v="1"/>
    <x v="3"/>
  </r>
  <r>
    <s v="Schultz-Kreiger"/>
    <s v="January"/>
    <n v="23813"/>
    <x v="0"/>
    <x v="0"/>
  </r>
  <r>
    <s v="Ebert, Boyle and MacGyver"/>
    <s v="February"/>
    <n v="13375"/>
    <x v="1"/>
    <x v="0"/>
  </r>
  <r>
    <s v="Kuvalis, Pollich and Marks"/>
    <s v="March"/>
    <n v="4781"/>
    <x v="0"/>
    <x v="0"/>
  </r>
  <r>
    <s v="McClure-Mertz"/>
    <s v="April"/>
    <n v="85644"/>
    <x v="1"/>
    <x v="1"/>
  </r>
  <r>
    <s v="Gleichner LLC"/>
    <s v="May"/>
    <n v="61437"/>
    <x v="0"/>
    <x v="1"/>
  </r>
  <r>
    <s v="Wolf, Crona and Simonis"/>
    <s v="June"/>
    <n v="71975"/>
    <x v="1"/>
    <x v="1"/>
  </r>
  <r>
    <s v="Towne, Jacobi and Schowalter"/>
    <s v="July"/>
    <n v="38973"/>
    <x v="0"/>
    <x v="2"/>
  </r>
  <r>
    <s v="Osinski and Sons"/>
    <s v="August"/>
    <n v="43092"/>
    <x v="1"/>
    <x v="2"/>
  </r>
  <r>
    <s v="Dicki LLC"/>
    <s v="September"/>
    <n v="30698"/>
    <x v="0"/>
    <x v="2"/>
  </r>
  <r>
    <s v="Klein-O'Keefe"/>
    <s v="October"/>
    <n v="12105"/>
    <x v="1"/>
    <x v="3"/>
  </r>
  <r>
    <s v="Haag LLC"/>
    <s v="November"/>
    <n v="70843"/>
    <x v="0"/>
    <x v="3"/>
  </r>
  <r>
    <s v="Paucek and Sons"/>
    <s v="December"/>
    <n v="28922"/>
    <x v="1"/>
    <x v="3"/>
  </r>
  <r>
    <s v="Heaney-Osinski"/>
    <s v="January"/>
    <n v="41089"/>
    <x v="0"/>
    <x v="0"/>
  </r>
  <r>
    <s v="Davis-Little"/>
    <s v="February"/>
    <n v="65650"/>
    <x v="1"/>
    <x v="0"/>
  </r>
  <r>
    <s v="Ziemann-Frami"/>
    <s v="March"/>
    <n v="27398"/>
    <x v="0"/>
    <x v="0"/>
  </r>
  <r>
    <s v="Simonis and Sons"/>
    <s v="April"/>
    <n v="75391"/>
    <x v="1"/>
    <x v="1"/>
  </r>
  <r>
    <s v="Hartmann-Emmerich"/>
    <s v="May"/>
    <n v="33780"/>
    <x v="0"/>
    <x v="1"/>
  </r>
  <r>
    <s v="Smith Inc"/>
    <s v="June"/>
    <n v="36647"/>
    <x v="1"/>
    <x v="1"/>
  </r>
  <r>
    <s v="Fadel Inc"/>
    <s v="July"/>
    <n v="74967"/>
    <x v="0"/>
    <x v="2"/>
  </r>
  <r>
    <s v="Cruickshank Inc"/>
    <s v="August"/>
    <n v="27213"/>
    <x v="1"/>
    <x v="2"/>
  </r>
  <r>
    <s v="Lemke Group"/>
    <s v="September"/>
    <n v="35428"/>
    <x v="0"/>
    <x v="2"/>
  </r>
  <r>
    <s v="Hayes-Kovacek"/>
    <s v="October"/>
    <n v="78796"/>
    <x v="1"/>
    <x v="3"/>
  </r>
  <r>
    <s v="Orn, Yundt and Shields"/>
    <s v="November"/>
    <n v="20604"/>
    <x v="0"/>
    <x v="3"/>
  </r>
  <r>
    <s v="Homenick LLC"/>
    <s v="December"/>
    <n v="69363"/>
    <x v="1"/>
    <x v="3"/>
  </r>
  <r>
    <s v="Corkery LLC"/>
    <s v="January"/>
    <n v="24585"/>
    <x v="0"/>
    <x v="0"/>
  </r>
  <r>
    <s v="Streich-Adams"/>
    <s v="February"/>
    <n v="72694"/>
    <x v="1"/>
    <x v="0"/>
  </r>
  <r>
    <s v="Pfannerstill, Robel and Hane"/>
    <s v="March"/>
    <n v="66427"/>
    <x v="0"/>
    <x v="0"/>
  </r>
  <r>
    <s v="Labadie-Ebert"/>
    <s v="April"/>
    <n v="23560"/>
    <x v="1"/>
    <x v="1"/>
  </r>
  <r>
    <s v="O'Reilly and Sons"/>
    <s v="May"/>
    <n v="9313"/>
    <x v="0"/>
    <x v="1"/>
  </r>
  <r>
    <s v="Turner and Sons"/>
    <s v="June"/>
    <n v="45412"/>
    <x v="1"/>
    <x v="1"/>
  </r>
  <r>
    <s v="Rau, Bashirian and Blanda"/>
    <s v="July"/>
    <n v="58874"/>
    <x v="0"/>
    <x v="2"/>
  </r>
  <r>
    <s v="Rutherford, Jones and Robel"/>
    <s v="August"/>
    <n v="79076"/>
    <x v="1"/>
    <x v="2"/>
  </r>
  <r>
    <s v="Larson, Macejkovic and McCullough"/>
    <s v="September"/>
    <n v="20644"/>
    <x v="0"/>
    <x v="2"/>
  </r>
  <r>
    <s v="Wuckert-Hilll"/>
    <s v="October"/>
    <n v="58734"/>
    <x v="1"/>
    <x v="3"/>
  </r>
  <r>
    <s v="Hayes LLC"/>
    <s v="November"/>
    <n v="27366"/>
    <x v="0"/>
    <x v="3"/>
  </r>
  <r>
    <s v="Zulauf LLC"/>
    <s v="December"/>
    <n v="65497"/>
    <x v="1"/>
    <x v="3"/>
  </r>
  <r>
    <s v="Beer LLC"/>
    <s v="January"/>
    <n v="54338"/>
    <x v="0"/>
    <x v="0"/>
  </r>
  <r>
    <s v="Schmeler, Pagac and Marvin"/>
    <s v="February"/>
    <n v="6217"/>
    <x v="1"/>
    <x v="0"/>
  </r>
  <r>
    <s v="Hoeger Inc"/>
    <s v="March"/>
    <n v="41466"/>
    <x v="0"/>
    <x v="0"/>
  </r>
  <r>
    <s v="Pacocha, Orn and Oberbrunner"/>
    <s v="April"/>
    <n v="72550"/>
    <x v="1"/>
    <x v="1"/>
  </r>
  <r>
    <s v="Halvorson-Treutel"/>
    <s v="May"/>
    <n v="41588"/>
    <x v="0"/>
    <x v="1"/>
  </r>
  <r>
    <s v="Barton LLC"/>
    <s v="June"/>
    <n v="25201"/>
    <x v="1"/>
    <x v="1"/>
  </r>
  <r>
    <s v="Bosco, Purdy and Friesen"/>
    <s v="July"/>
    <n v="33812"/>
    <x v="0"/>
    <x v="2"/>
  </r>
  <r>
    <s v="Barton-Barrows"/>
    <s v="August"/>
    <n v="62830"/>
    <x v="1"/>
    <x v="2"/>
  </r>
  <r>
    <s v="Kuphal LLC"/>
    <s v="September"/>
    <n v="85705"/>
    <x v="0"/>
    <x v="2"/>
  </r>
  <r>
    <s v="Streich-Goyette"/>
    <s v="October"/>
    <n v="61837"/>
    <x v="1"/>
    <x v="3"/>
  </r>
  <r>
    <s v="Yundt, Frami and Bradtke"/>
    <s v="November"/>
    <n v="13494"/>
    <x v="0"/>
    <x v="3"/>
  </r>
  <r>
    <s v="McClure Group"/>
    <s v="December"/>
    <n v="34544"/>
    <x v="1"/>
    <x v="3"/>
  </r>
  <r>
    <s v="Hickle-Hirthe"/>
    <s v="January"/>
    <n v="58634"/>
    <x v="0"/>
    <x v="0"/>
  </r>
  <r>
    <s v="Sawayn Inc"/>
    <s v="February"/>
    <n v="57410"/>
    <x v="1"/>
    <x v="0"/>
  </r>
  <r>
    <s v="Brown-Hegmann"/>
    <s v="March"/>
    <n v="41118"/>
    <x v="0"/>
    <x v="0"/>
  </r>
  <r>
    <s v="Nikolaus, Hintz and Gerlach"/>
    <s v="April"/>
    <n v="65471"/>
    <x v="1"/>
    <x v="1"/>
  </r>
  <r>
    <s v="Schaden LLC"/>
    <s v="May"/>
    <n v="46636"/>
    <x v="0"/>
    <x v="1"/>
  </r>
  <r>
    <s v="Hirthe-Bechtelar"/>
    <s v="June"/>
    <n v="85542"/>
    <x v="1"/>
    <x v="1"/>
  </r>
  <r>
    <s v="Goyette, Waters and O'Conner"/>
    <s v="July"/>
    <n v="73861"/>
    <x v="0"/>
    <x v="2"/>
  </r>
  <r>
    <s v="Beatty-Mayert"/>
    <s v="August"/>
    <n v="33737"/>
    <x v="1"/>
    <x v="2"/>
  </r>
  <r>
    <s v="Bradtke Group"/>
    <s v="September"/>
    <n v="18831"/>
    <x v="0"/>
    <x v="2"/>
  </r>
  <r>
    <s v="Murray-McLaughlin"/>
    <s v="October"/>
    <n v="55608"/>
    <x v="1"/>
    <x v="3"/>
  </r>
  <r>
    <s v="Schinner, Batz and Nader"/>
    <s v="November"/>
    <n v="47896"/>
    <x v="0"/>
    <x v="3"/>
  </r>
  <r>
    <s v="Erdman-Terry"/>
    <s v="December"/>
    <n v="42913"/>
    <x v="1"/>
    <x v="3"/>
  </r>
  <r>
    <s v="Mante, Treutel and Oberbrunner"/>
    <s v="January"/>
    <n v="15279"/>
    <x v="0"/>
    <x v="0"/>
  </r>
  <r>
    <s v="Borer and Sons"/>
    <s v="February"/>
    <n v="70854"/>
    <x v="1"/>
    <x v="0"/>
  </r>
  <r>
    <s v="Barrows Inc"/>
    <s v="March"/>
    <n v="5139"/>
    <x v="0"/>
    <x v="0"/>
  </r>
  <r>
    <s v="Von and Sons"/>
    <s v="April"/>
    <n v="33451"/>
    <x v="1"/>
    <x v="1"/>
  </r>
  <r>
    <s v="Torp-Little"/>
    <s v="May"/>
    <n v="82468"/>
    <x v="0"/>
    <x v="1"/>
  </r>
  <r>
    <s v="Ankunding-Davis"/>
    <s v="June"/>
    <n v="74685"/>
    <x v="1"/>
    <x v="1"/>
  </r>
  <r>
    <s v="Stroman-Monahan"/>
    <s v="July"/>
    <n v="45166"/>
    <x v="0"/>
    <x v="2"/>
  </r>
  <r>
    <s v="Kutch-Marks"/>
    <s v="August"/>
    <n v="91580"/>
    <x v="1"/>
    <x v="2"/>
  </r>
  <r>
    <s v="Mraz-Fahey"/>
    <s v="September"/>
    <n v="16348"/>
    <x v="0"/>
    <x v="2"/>
  </r>
  <r>
    <s v="Lynch, Jacobi and McLaughlin"/>
    <s v="October"/>
    <n v="77850"/>
    <x v="1"/>
    <x v="3"/>
  </r>
  <r>
    <s v="Schiller-Kris"/>
    <s v="November"/>
    <n v="10401"/>
    <x v="0"/>
    <x v="3"/>
  </r>
  <r>
    <s v="Bernhard LLC"/>
    <s v="December"/>
    <n v="33444"/>
    <x v="1"/>
    <x v="3"/>
  </r>
  <r>
    <s v="Koch LLC"/>
    <s v="January"/>
    <n v="37828"/>
    <x v="0"/>
    <x v="0"/>
  </r>
  <r>
    <s v="Kilback Inc"/>
    <s v="February"/>
    <n v="56283"/>
    <x v="1"/>
    <x v="0"/>
  </r>
  <r>
    <s v="Sawayn, Towne and Hegmann"/>
    <s v="March"/>
    <n v="61216"/>
    <x v="0"/>
    <x v="0"/>
  </r>
  <r>
    <s v="Predovic and Sons"/>
    <s v="April"/>
    <n v="7922"/>
    <x v="1"/>
    <x v="1"/>
  </r>
  <r>
    <s v="Murphy, Kuhic and Jerde"/>
    <s v="May"/>
    <n v="5119"/>
    <x v="0"/>
    <x v="1"/>
  </r>
  <r>
    <s v="Block Group"/>
    <s v="June"/>
    <n v="86452"/>
    <x v="1"/>
    <x v="1"/>
  </r>
  <r>
    <s v="Cartwright and Sons"/>
    <s v="July"/>
    <n v="44074"/>
    <x v="0"/>
    <x v="2"/>
  </r>
  <r>
    <s v="Kovacek, Donnelly and Emard"/>
    <s v="August"/>
    <n v="16007"/>
    <x v="1"/>
    <x v="2"/>
  </r>
  <r>
    <s v="Zieme, Yundt and Kutch"/>
    <s v="September"/>
    <n v="85863"/>
    <x v="0"/>
    <x v="2"/>
  </r>
  <r>
    <s v="Okuneva, Effertz and Schuppe"/>
    <s v="October"/>
    <n v="12852"/>
    <x v="1"/>
    <x v="3"/>
  </r>
  <r>
    <s v="Stiedemann, Maggio and Grady"/>
    <s v="November"/>
    <n v="82855"/>
    <x v="0"/>
    <x v="3"/>
  </r>
  <r>
    <s v="Boehm, Nienow and Kiehn"/>
    <s v="December"/>
    <n v="71225"/>
    <x v="1"/>
    <x v="3"/>
  </r>
  <r>
    <s v="Cormier, Dicki and Ullrich"/>
    <s v="January"/>
    <n v="67642"/>
    <x v="0"/>
    <x v="0"/>
  </r>
  <r>
    <s v="Hills, Walter and Block"/>
    <s v="February"/>
    <n v="59121"/>
    <x v="1"/>
    <x v="0"/>
  </r>
  <r>
    <s v="Stamm, Reynolds and White"/>
    <s v="March"/>
    <n v="7447"/>
    <x v="0"/>
    <x v="0"/>
  </r>
  <r>
    <s v="Ledner and Sons"/>
    <s v="April"/>
    <n v="65411"/>
    <x v="1"/>
    <x v="1"/>
  </r>
  <r>
    <s v="King, Friesen and Lesch"/>
    <s v="May"/>
    <n v="78114"/>
    <x v="0"/>
    <x v="1"/>
  </r>
  <r>
    <s v="Schiller-Rogahn"/>
    <s v="June"/>
    <n v="38946"/>
    <x v="1"/>
    <x v="1"/>
  </r>
  <r>
    <s v="Reinger Inc"/>
    <s v="July"/>
    <n v="48339"/>
    <x v="0"/>
    <x v="2"/>
  </r>
  <r>
    <s v="Satterfield, Wehner and Altenwerth"/>
    <s v="August"/>
    <n v="7473"/>
    <x v="1"/>
    <x v="2"/>
  </r>
  <r>
    <s v="Fahey-Casper"/>
    <s v="September"/>
    <n v="5484"/>
    <x v="0"/>
    <x v="2"/>
  </r>
  <r>
    <s v="Stokes, Bahringer and Bashirian"/>
    <s v="October"/>
    <n v="39742"/>
    <x v="1"/>
    <x v="3"/>
  </r>
  <r>
    <s v="Shields, Schuppe and Rempel"/>
    <s v="November"/>
    <n v="50159"/>
    <x v="0"/>
    <x v="3"/>
  </r>
  <r>
    <s v="Towne, Farrell and Treutel"/>
    <s v="December"/>
    <n v="90217"/>
    <x v="1"/>
    <x v="3"/>
  </r>
  <r>
    <s v="Smitham, Schmidt and Padberg"/>
    <s v="January"/>
    <n v="20685"/>
    <x v="0"/>
    <x v="0"/>
  </r>
  <r>
    <s v="Prohaska, Hayes and Quigley"/>
    <s v="February"/>
    <n v="16381"/>
    <x v="1"/>
    <x v="0"/>
  </r>
  <r>
    <s v="Wintheiser-Hayes"/>
    <s v="March"/>
    <n v="69170"/>
    <x v="0"/>
    <x v="0"/>
  </r>
  <r>
    <s v="Jerde-O'Kon"/>
    <s v="April"/>
    <n v="32149"/>
    <x v="1"/>
    <x v="1"/>
  </r>
  <r>
    <s v="Streich Inc"/>
    <s v="May"/>
    <n v="18805"/>
    <x v="0"/>
    <x v="1"/>
  </r>
  <r>
    <s v="Smith-Kunde"/>
    <s v="June"/>
    <n v="14696"/>
    <x v="1"/>
    <x v="1"/>
  </r>
  <r>
    <s v="Upton Group"/>
    <s v="July"/>
    <n v="75485"/>
    <x v="0"/>
    <x v="2"/>
  </r>
  <r>
    <s v="Kunde Inc"/>
    <s v="August"/>
    <n v="85616"/>
    <x v="1"/>
    <x v="2"/>
  </r>
  <r>
    <s v="Hahn, Gutmann and Stehr"/>
    <s v="September"/>
    <n v="67732"/>
    <x v="0"/>
    <x v="2"/>
  </r>
  <r>
    <s v="Cummerata Group"/>
    <s v="October"/>
    <n v="74506"/>
    <x v="1"/>
    <x v="3"/>
  </r>
  <r>
    <s v="Pfeffer-Reynolds"/>
    <s v="November"/>
    <n v="34338"/>
    <x v="0"/>
    <x v="3"/>
  </r>
  <r>
    <s v="Conn-Schoen"/>
    <s v="December"/>
    <n v="25612"/>
    <x v="1"/>
    <x v="3"/>
  </r>
  <r>
    <s v="Beahan-Ebert"/>
    <s v="January"/>
    <n v="65283"/>
    <x v="0"/>
    <x v="0"/>
  </r>
  <r>
    <s v="Mertz, Schuster and Sawayn"/>
    <s v="February"/>
    <n v="42150"/>
    <x v="1"/>
    <x v="0"/>
  </r>
  <r>
    <s v="Marvin LLC"/>
    <s v="March"/>
    <n v="67702"/>
    <x v="0"/>
    <x v="0"/>
  </r>
  <r>
    <s v="Runte-Murazik"/>
    <s v="April"/>
    <n v="59398"/>
    <x v="1"/>
    <x v="1"/>
  </r>
  <r>
    <s v="Brekke Inc"/>
    <s v="May"/>
    <n v="18330"/>
    <x v="0"/>
    <x v="1"/>
  </r>
  <r>
    <s v="Walker-Price"/>
    <s v="June"/>
    <n v="51637"/>
    <x v="1"/>
    <x v="1"/>
  </r>
  <r>
    <s v="Koelpin, Bednar and Runte"/>
    <s v="July"/>
    <n v="57795"/>
    <x v="0"/>
    <x v="2"/>
  </r>
  <r>
    <s v="Cronin and Sons"/>
    <s v="August"/>
    <n v="83427"/>
    <x v="1"/>
    <x v="2"/>
  </r>
  <r>
    <s v="Padberg, Hilll and Feil"/>
    <s v="September"/>
    <n v="65305"/>
    <x v="0"/>
    <x v="2"/>
  </r>
  <r>
    <s v="Morissette-Altenwerth"/>
    <s v="October"/>
    <n v="19221"/>
    <x v="1"/>
    <x v="3"/>
  </r>
  <r>
    <s v="Schamberger LLC"/>
    <s v="November"/>
    <n v="12752"/>
    <x v="0"/>
    <x v="3"/>
  </r>
  <r>
    <s v="Mraz, Rau and Walter"/>
    <s v="December"/>
    <n v="78021"/>
    <x v="1"/>
    <x v="3"/>
  </r>
  <r>
    <s v="Gutkowski-Wintheiser"/>
    <s v="January"/>
    <n v="30284"/>
    <x v="0"/>
    <x v="0"/>
  </r>
  <r>
    <s v="Buckridge Group"/>
    <s v="February"/>
    <n v="65070"/>
    <x v="1"/>
    <x v="0"/>
  </r>
  <r>
    <s v="Lynch, Trantow and Terry"/>
    <s v="March"/>
    <n v="26737"/>
    <x v="0"/>
    <x v="0"/>
  </r>
  <r>
    <s v="Watsica-Muller"/>
    <s v="April"/>
    <n v="24795"/>
    <x v="1"/>
    <x v="1"/>
  </r>
  <r>
    <s v="Wilderman, Roob and Veum"/>
    <s v="May"/>
    <n v="48443"/>
    <x v="0"/>
    <x v="1"/>
  </r>
  <r>
    <s v="Medhurst, Mayert and Harvey"/>
    <s v="June"/>
    <n v="42260"/>
    <x v="1"/>
    <x v="1"/>
  </r>
  <r>
    <s v="Jaskolski, Hansen and Conn"/>
    <s v="July"/>
    <n v="19409"/>
    <x v="0"/>
    <x v="2"/>
  </r>
  <r>
    <s v="Beier, Beatty and Marquardt"/>
    <s v="August"/>
    <n v="37079"/>
    <x v="1"/>
    <x v="2"/>
  </r>
  <r>
    <s v="Kuhlman-Wintheiser"/>
    <s v="September"/>
    <n v="40073"/>
    <x v="0"/>
    <x v="2"/>
  </r>
  <r>
    <s v="Thiel-Klein"/>
    <s v="October"/>
    <n v="79729"/>
    <x v="1"/>
    <x v="3"/>
  </r>
  <r>
    <s v="Ferry Inc"/>
    <s v="November"/>
    <n v="40399"/>
    <x v="0"/>
    <x v="3"/>
  </r>
  <r>
    <s v="Bednar-Graham"/>
    <s v="December"/>
    <n v="8958"/>
    <x v="1"/>
    <x v="3"/>
  </r>
  <r>
    <s v="Smith-Hickle"/>
    <s v="January"/>
    <n v="48606"/>
    <x v="0"/>
    <x v="0"/>
  </r>
  <r>
    <s v="Kuhn Group"/>
    <s v="February"/>
    <n v="53130"/>
    <x v="1"/>
    <x v="0"/>
  </r>
  <r>
    <s v="Volkman Inc"/>
    <s v="March"/>
    <n v="54412"/>
    <x v="0"/>
    <x v="0"/>
  </r>
  <r>
    <s v="Howe Inc"/>
    <s v="April"/>
    <n v="5944"/>
    <x v="1"/>
    <x v="1"/>
  </r>
  <r>
    <s v="Kunze Group"/>
    <s v="May"/>
    <n v="12982"/>
    <x v="0"/>
    <x v="1"/>
  </r>
  <r>
    <s v="Ernser Inc"/>
    <s v="June"/>
    <n v="80179"/>
    <x v="1"/>
    <x v="1"/>
  </r>
  <r>
    <s v="Beer and Sons"/>
    <s v="July"/>
    <n v="34214"/>
    <x v="0"/>
    <x v="2"/>
  </r>
  <r>
    <s v="Wolf, Ratke and Beahan"/>
    <s v="August"/>
    <n v="61223"/>
    <x v="1"/>
    <x v="2"/>
  </r>
  <r>
    <s v="Hackett, Larkin and Dach"/>
    <s v="September"/>
    <n v="65541"/>
    <x v="0"/>
    <x v="2"/>
  </r>
  <r>
    <s v="Satterfield-Cummings"/>
    <s v="October"/>
    <n v="32071"/>
    <x v="1"/>
    <x v="3"/>
  </r>
  <r>
    <s v="Konopelski Group"/>
    <s v="November"/>
    <n v="25701"/>
    <x v="0"/>
    <x v="3"/>
  </r>
  <r>
    <s v="Lubowitz-Littel"/>
    <s v="December"/>
    <n v="7974"/>
    <x v="1"/>
    <x v="3"/>
  </r>
  <r>
    <s v="Hansen, Armstrong and Moen"/>
    <s v="January"/>
    <n v="31890"/>
    <x v="0"/>
    <x v="0"/>
  </r>
  <r>
    <s v="Bernier Group"/>
    <s v="February"/>
    <n v="28042"/>
    <x v="1"/>
    <x v="0"/>
  </r>
  <r>
    <s v="Greenfelder-Boyer"/>
    <s v="March"/>
    <n v="23958"/>
    <x v="0"/>
    <x v="0"/>
  </r>
  <r>
    <s v="Kiehn LLC"/>
    <s v="April"/>
    <n v="90371"/>
    <x v="1"/>
    <x v="1"/>
  </r>
  <r>
    <s v="Quitzon, Christiansen and O'Hara"/>
    <s v="May"/>
    <n v="27667"/>
    <x v="0"/>
    <x v="1"/>
  </r>
  <r>
    <s v="Strosin Inc"/>
    <s v="June"/>
    <n v="37984"/>
    <x v="1"/>
    <x v="1"/>
  </r>
  <r>
    <s v="Becker-Bruen"/>
    <s v="July"/>
    <n v="48970"/>
    <x v="0"/>
    <x v="2"/>
  </r>
  <r>
    <s v="Hagenes-Cruickshank"/>
    <s v="August"/>
    <n v="42363"/>
    <x v="1"/>
    <x v="2"/>
  </r>
  <r>
    <s v="Sanford-Beer"/>
    <s v="September"/>
    <n v="53809"/>
    <x v="0"/>
    <x v="2"/>
  </r>
  <r>
    <s v="Fritsch, Rath and Mertz"/>
    <s v="October"/>
    <n v="31255"/>
    <x v="1"/>
    <x v="3"/>
  </r>
  <r>
    <s v="Hackett, Stamm and Koch"/>
    <s v="November"/>
    <n v="47159"/>
    <x v="0"/>
    <x v="3"/>
  </r>
  <r>
    <s v="Leuschke, Moen and Walker"/>
    <s v="December"/>
    <n v="78227"/>
    <x v="1"/>
    <x v="3"/>
  </r>
  <r>
    <s v="Stehr Group"/>
    <s v="January"/>
    <n v="19110"/>
    <x v="0"/>
    <x v="0"/>
  </r>
  <r>
    <s v="Denesik-Stoltenberg"/>
    <s v="February"/>
    <n v="33950"/>
    <x v="1"/>
    <x v="0"/>
  </r>
  <r>
    <s v="Tillman-Weber"/>
    <s v="March"/>
    <n v="64840"/>
    <x v="0"/>
    <x v="0"/>
  </r>
  <r>
    <s v="Keebler LLC"/>
    <s v="April"/>
    <n v="39335"/>
    <x v="1"/>
    <x v="1"/>
  </r>
  <r>
    <s v="Marks, Hackett and Harris"/>
    <s v="May"/>
    <n v="79944"/>
    <x v="0"/>
    <x v="1"/>
  </r>
  <r>
    <s v="Welch, Bogisich and Reynolds"/>
    <s v="June"/>
    <n v="48643"/>
    <x v="1"/>
    <x v="1"/>
  </r>
  <r>
    <s v="Littel-Quigley"/>
    <s v="July"/>
    <n v="51566"/>
    <x v="0"/>
    <x v="2"/>
  </r>
  <r>
    <s v="Halvorson Inc"/>
    <s v="August"/>
    <n v="56617"/>
    <x v="1"/>
    <x v="2"/>
  </r>
  <r>
    <s v="Bergstrom-Schultz"/>
    <s v="September"/>
    <n v="24338"/>
    <x v="0"/>
    <x v="2"/>
  </r>
  <r>
    <s v="Langosh, Gerhold and Considine"/>
    <s v="October"/>
    <n v="78419"/>
    <x v="1"/>
    <x v="3"/>
  </r>
  <r>
    <s v="Johnston, Schuster and Greenfelder"/>
    <s v="November"/>
    <n v="18116"/>
    <x v="0"/>
    <x v="3"/>
  </r>
  <r>
    <s v="Krajcik-McKenzie"/>
    <s v="December"/>
    <n v="74043"/>
    <x v="1"/>
    <x v="3"/>
  </r>
  <r>
    <s v="Homenick, Collins and Stokes"/>
    <s v="January"/>
    <n v="64550"/>
    <x v="0"/>
    <x v="0"/>
  </r>
  <r>
    <s v="Sporer, Boyle and Kshlerin"/>
    <s v="February"/>
    <n v="58250"/>
    <x v="1"/>
    <x v="0"/>
  </r>
  <r>
    <s v="Flatley, Stracke and Dietrich"/>
    <s v="March"/>
    <n v="50566"/>
    <x v="0"/>
    <x v="0"/>
  </r>
  <r>
    <s v="Emmerich-Lang"/>
    <s v="April"/>
    <n v="33213"/>
    <x v="1"/>
    <x v="1"/>
  </r>
  <r>
    <s v="Parisian and Sons"/>
    <s v="May"/>
    <n v="44767"/>
    <x v="0"/>
    <x v="1"/>
  </r>
  <r>
    <s v="Weimann, Terry and Conn"/>
    <s v="June"/>
    <n v="57231"/>
    <x v="1"/>
    <x v="1"/>
  </r>
  <r>
    <s v="Haag LLC"/>
    <s v="July"/>
    <n v="25783"/>
    <x v="0"/>
    <x v="2"/>
  </r>
  <r>
    <s v="Goldner-Conroy"/>
    <s v="August"/>
    <n v="50187"/>
    <x v="1"/>
    <x v="2"/>
  </r>
  <r>
    <s v="Kihn-Weimann"/>
    <s v="September"/>
    <n v="27186"/>
    <x v="0"/>
    <x v="2"/>
  </r>
  <r>
    <s v="Aufderhar LLC"/>
    <s v="October"/>
    <n v="84647"/>
    <x v="1"/>
    <x v="3"/>
  </r>
  <r>
    <s v="Bogisich-Gulgowski"/>
    <s v="November"/>
    <n v="10819"/>
    <x v="0"/>
    <x v="3"/>
  </r>
  <r>
    <s v="Kemmer-Schulist"/>
    <s v="December"/>
    <n v="49584"/>
    <x v="1"/>
    <x v="3"/>
  </r>
  <r>
    <s v="Pagac-Bailey"/>
    <s v="January"/>
    <n v="63903"/>
    <x v="0"/>
    <x v="0"/>
  </r>
  <r>
    <s v="Waters LLC"/>
    <s v="February"/>
    <n v="3866"/>
    <x v="1"/>
    <x v="0"/>
  </r>
  <r>
    <s v="Reichert LLC"/>
    <s v="March"/>
    <n v="57690"/>
    <x v="0"/>
    <x v="0"/>
  </r>
  <r>
    <s v="Pagac-Trantow"/>
    <s v="April"/>
    <n v="9002"/>
    <x v="1"/>
    <x v="1"/>
  </r>
  <r>
    <s v="Jones-Little"/>
    <s v="May"/>
    <n v="55206"/>
    <x v="0"/>
    <x v="1"/>
  </r>
  <r>
    <s v="Haag and Sons"/>
    <s v="June"/>
    <n v="82650"/>
    <x v="1"/>
    <x v="1"/>
  </r>
  <r>
    <s v="Wyman-Kunze"/>
    <s v="July"/>
    <n v="70207"/>
    <x v="0"/>
    <x v="2"/>
  </r>
  <r>
    <s v="Willms, Rempel and Powlowski"/>
    <s v="August"/>
    <n v="52257"/>
    <x v="1"/>
    <x v="2"/>
  </r>
  <r>
    <s v="Lueilwitz, Hodkiewicz and Gorczany"/>
    <s v="September"/>
    <n v="36655"/>
    <x v="0"/>
    <x v="2"/>
  </r>
  <r>
    <s v="Smitham-Schowalter"/>
    <s v="October"/>
    <n v="23872"/>
    <x v="1"/>
    <x v="3"/>
  </r>
  <r>
    <s v="Willms Group"/>
    <s v="November"/>
    <n v="37648"/>
    <x v="0"/>
    <x v="3"/>
  </r>
  <r>
    <s v="Abshire Inc"/>
    <s v="December"/>
    <n v="56141"/>
    <x v="1"/>
    <x v="3"/>
  </r>
  <r>
    <s v="Considine Inc"/>
    <s v="January"/>
    <n v="48982"/>
    <x v="0"/>
    <x v="0"/>
  </r>
  <r>
    <s v="Rosenbaum, Toy and Ondricka"/>
    <s v="February"/>
    <n v="42982"/>
    <x v="1"/>
    <x v="0"/>
  </r>
  <r>
    <s v="Osinski, Gerlach and Rolfson"/>
    <s v="March"/>
    <n v="48985"/>
    <x v="0"/>
    <x v="0"/>
  </r>
  <r>
    <s v="Torphy and Sons"/>
    <s v="April"/>
    <n v="66003"/>
    <x v="1"/>
    <x v="1"/>
  </r>
  <r>
    <s v="Cummerata-Schaefer"/>
    <s v="May"/>
    <n v="83115"/>
    <x v="0"/>
    <x v="1"/>
  </r>
  <r>
    <s v="Hodkiewicz-Toy"/>
    <s v="June"/>
    <n v="82801"/>
    <x v="1"/>
    <x v="1"/>
  </r>
  <r>
    <s v="Rutherford Group"/>
    <s v="July"/>
    <n v="36826"/>
    <x v="0"/>
    <x v="2"/>
  </r>
  <r>
    <s v="Pacocha and Sons"/>
    <s v="August"/>
    <n v="56998"/>
    <x v="1"/>
    <x v="2"/>
  </r>
  <r>
    <s v="White-Funk"/>
    <s v="September"/>
    <n v="39222"/>
    <x v="0"/>
    <x v="2"/>
  </r>
  <r>
    <s v="Nikolaus, Hand and Ankunding"/>
    <s v="October"/>
    <n v="4744"/>
    <x v="1"/>
    <x v="3"/>
  </r>
  <r>
    <s v="Kemmer, Jones and Jenkins"/>
    <s v="November"/>
    <n v="83295"/>
    <x v="0"/>
    <x v="3"/>
  </r>
  <r>
    <s v="Kautzer-Weber"/>
    <s v="December"/>
    <n v="44253"/>
    <x v="1"/>
    <x v="3"/>
  </r>
  <r>
    <s v="Johnston Inc"/>
    <s v="January"/>
    <n v="11584"/>
    <x v="0"/>
    <x v="0"/>
  </r>
  <r>
    <s v="Murray-Gutmann"/>
    <s v="February"/>
    <n v="14015"/>
    <x v="1"/>
    <x v="0"/>
  </r>
  <r>
    <s v="Haley-West"/>
    <s v="March"/>
    <n v="66062"/>
    <x v="0"/>
    <x v="0"/>
  </r>
  <r>
    <s v="Haag, Pfeffer and Harvey"/>
    <s v="April"/>
    <n v="59486"/>
    <x v="1"/>
    <x v="1"/>
  </r>
  <r>
    <s v="Mann, Bernhard and Gutmann"/>
    <s v="May"/>
    <n v="33099"/>
    <x v="0"/>
    <x v="1"/>
  </r>
  <r>
    <s v="Schamberger-McClure"/>
    <s v="June"/>
    <n v="14230"/>
    <x v="1"/>
    <x v="1"/>
  </r>
  <r>
    <s v="Ebert, Schmeler and Schowalter"/>
    <s v="July"/>
    <n v="46261"/>
    <x v="0"/>
    <x v="2"/>
  </r>
  <r>
    <s v="Tremblay, Turcotte and Schiller"/>
    <s v="August"/>
    <n v="16961"/>
    <x v="1"/>
    <x v="2"/>
  </r>
  <r>
    <s v="Jerde and Sons"/>
    <s v="September"/>
    <n v="18725"/>
    <x v="0"/>
    <x v="2"/>
  </r>
  <r>
    <s v="Rogahn, Kunde and Klein"/>
    <s v="October"/>
    <n v="65450"/>
    <x v="1"/>
    <x v="3"/>
  </r>
  <r>
    <s v="Davis, Rippin and Welch"/>
    <s v="November"/>
    <n v="83145"/>
    <x v="0"/>
    <x v="3"/>
  </r>
  <r>
    <s v="Schaden, Champlin and Wintheiser"/>
    <s v="December"/>
    <n v="65344"/>
    <x v="1"/>
    <x v="3"/>
  </r>
  <r>
    <s v="Jaskolski-Runte"/>
    <s v="January"/>
    <n v="70091"/>
    <x v="0"/>
    <x v="0"/>
  </r>
  <r>
    <s v="Kshlerin, Mohr and Marquardt"/>
    <s v="February"/>
    <n v="18606"/>
    <x v="1"/>
    <x v="0"/>
  </r>
  <r>
    <s v="Feeney-Hettinger"/>
    <s v="March"/>
    <n v="46541"/>
    <x v="0"/>
    <x v="0"/>
  </r>
  <r>
    <s v="Wisozk-Hudson"/>
    <s v="April"/>
    <n v="41917"/>
    <x v="1"/>
    <x v="1"/>
  </r>
  <r>
    <s v="Dooley Inc"/>
    <s v="May"/>
    <n v="88748"/>
    <x v="0"/>
    <x v="1"/>
  </r>
  <r>
    <s v="Nikolaus, Franecki and O'Hara"/>
    <s v="June"/>
    <n v="88787"/>
    <x v="1"/>
    <x v="1"/>
  </r>
  <r>
    <s v="Weissnat-Little"/>
    <s v="July"/>
    <n v="45873"/>
    <x v="0"/>
    <x v="2"/>
  </r>
  <r>
    <s v="Keebler, Gottlieb and Muller"/>
    <s v="August"/>
    <n v="65255"/>
    <x v="1"/>
    <x v="2"/>
  </r>
  <r>
    <s v="Sipes-Abshire"/>
    <s v="September"/>
    <n v="77841"/>
    <x v="0"/>
    <x v="2"/>
  </r>
  <r>
    <s v="Daniel Inc"/>
    <s v="October"/>
    <n v="67769"/>
    <x v="1"/>
    <x v="3"/>
  </r>
  <r>
    <s v="Williamson-Flatley"/>
    <s v="November"/>
    <n v="69627"/>
    <x v="0"/>
    <x v="3"/>
  </r>
  <r>
    <s v="Von, Borer and King"/>
    <s v="December"/>
    <n v="11724"/>
    <x v="1"/>
    <x v="3"/>
  </r>
  <r>
    <s v="Marvin-Gleason"/>
    <s v="January"/>
    <n v="55899"/>
    <x v="0"/>
    <x v="0"/>
  </r>
  <r>
    <s v="Dicki LLC"/>
    <s v="February"/>
    <n v="28415"/>
    <x v="1"/>
    <x v="0"/>
  </r>
  <r>
    <s v="Bosco-Kirlin"/>
    <s v="March"/>
    <n v="27889"/>
    <x v="0"/>
    <x v="0"/>
  </r>
  <r>
    <s v="Veum LLC"/>
    <s v="April"/>
    <n v="51362"/>
    <x v="1"/>
    <x v="1"/>
  </r>
  <r>
    <s v="Haley, Klein and Williamson"/>
    <s v="May"/>
    <n v="18475"/>
    <x v="0"/>
    <x v="1"/>
  </r>
  <r>
    <s v="Spinka Group"/>
    <s v="June"/>
    <n v="15849"/>
    <x v="1"/>
    <x v="1"/>
  </r>
  <r>
    <s v="Ebert, Rau and Koch"/>
    <s v="July"/>
    <n v="80615"/>
    <x v="0"/>
    <x v="2"/>
  </r>
  <r>
    <s v="Haag, Cruickshank and Hoppe"/>
    <s v="August"/>
    <n v="89747"/>
    <x v="1"/>
    <x v="2"/>
  </r>
  <r>
    <s v="Blick-Simonis"/>
    <s v="September"/>
    <n v="80812"/>
    <x v="0"/>
    <x v="2"/>
  </r>
  <r>
    <s v="Schumm, Luettgen and Buckridge"/>
    <s v="October"/>
    <n v="13475"/>
    <x v="1"/>
    <x v="3"/>
  </r>
  <r>
    <s v="Emmerich, Doyle and O'Keefe"/>
    <s v="November"/>
    <n v="63129"/>
    <x v="0"/>
    <x v="3"/>
  </r>
  <r>
    <s v="Feest and Sons"/>
    <s v="December"/>
    <n v="4778"/>
    <x v="1"/>
    <x v="3"/>
  </r>
  <r>
    <s v="O'Keefe and Sons"/>
    <s v="January"/>
    <n v="62080"/>
    <x v="0"/>
    <x v="0"/>
  </r>
  <r>
    <s v="Kozey, Murphy and Kutch"/>
    <s v="February"/>
    <n v="64295"/>
    <x v="1"/>
    <x v="0"/>
  </r>
  <r>
    <s v="Monahan-Sawayn"/>
    <s v="March"/>
    <n v="42138"/>
    <x v="0"/>
    <x v="0"/>
  </r>
  <r>
    <s v="Gibson-Vandervort"/>
    <s v="April"/>
    <n v="35552"/>
    <x v="1"/>
    <x v="1"/>
  </r>
  <r>
    <s v="Dietrich LLC"/>
    <s v="May"/>
    <n v="19262"/>
    <x v="0"/>
    <x v="1"/>
  </r>
  <r>
    <s v="Bins, Prohaska and Bernier"/>
    <s v="June"/>
    <n v="35086"/>
    <x v="1"/>
    <x v="1"/>
  </r>
  <r>
    <s v="Hand LLC"/>
    <s v="July"/>
    <n v="34336"/>
    <x v="0"/>
    <x v="2"/>
  </r>
  <r>
    <s v="Schaden Inc"/>
    <s v="August"/>
    <n v="52353"/>
    <x v="1"/>
    <x v="2"/>
  </r>
  <r>
    <s v="Goodwin, Emmerich and Maggio"/>
    <s v="September"/>
    <n v="65847"/>
    <x v="0"/>
    <x v="2"/>
  </r>
  <r>
    <s v="Gottlieb-Anderson"/>
    <s v="October"/>
    <n v="77962"/>
    <x v="1"/>
    <x v="3"/>
  </r>
  <r>
    <s v="Boyle, Walsh and Maggio"/>
    <s v="November"/>
    <n v="89209"/>
    <x v="0"/>
    <x v="3"/>
  </r>
  <r>
    <s v="Ruecker LLC"/>
    <s v="December"/>
    <n v="72229"/>
    <x v="1"/>
    <x v="3"/>
  </r>
  <r>
    <s v="Heller, Hyatt and Watsica"/>
    <s v="January"/>
    <n v="25298"/>
    <x v="0"/>
    <x v="0"/>
  </r>
  <r>
    <s v="Hand Group"/>
    <s v="February"/>
    <n v="29454"/>
    <x v="1"/>
    <x v="0"/>
  </r>
  <r>
    <s v="Wiza-Reichert"/>
    <s v="March"/>
    <n v="36599"/>
    <x v="0"/>
    <x v="0"/>
  </r>
  <r>
    <s v="Veum-Gutmann"/>
    <s v="April"/>
    <n v="47409"/>
    <x v="1"/>
    <x v="1"/>
  </r>
  <r>
    <s v="Krajcik Group"/>
    <s v="May"/>
    <n v="29116"/>
    <x v="0"/>
    <x v="1"/>
  </r>
  <r>
    <s v="Moore, Jones and Reinger"/>
    <s v="June"/>
    <n v="59448"/>
    <x v="1"/>
    <x v="1"/>
  </r>
  <r>
    <s v="Crona-Beahan"/>
    <s v="July"/>
    <n v="70489"/>
    <x v="0"/>
    <x v="2"/>
  </r>
  <r>
    <s v="Braun Group"/>
    <s v="August"/>
    <n v="26629"/>
    <x v="1"/>
    <x v="2"/>
  </r>
  <r>
    <s v="Schimmel, Cassin and Pollich"/>
    <s v="September"/>
    <n v="89883"/>
    <x v="0"/>
    <x v="2"/>
  </r>
  <r>
    <s v="Halvorson, Bernhard and Lubowitz"/>
    <s v="October"/>
    <n v="12459"/>
    <x v="1"/>
    <x v="3"/>
  </r>
  <r>
    <s v="Littel Inc"/>
    <s v="November"/>
    <n v="75028"/>
    <x v="0"/>
    <x v="3"/>
  </r>
  <r>
    <s v="Lindgren LLC"/>
    <s v="December"/>
    <n v="36004"/>
    <x v="1"/>
    <x v="3"/>
  </r>
  <r>
    <s v="Schamberger Inc"/>
    <s v="January"/>
    <n v="9180"/>
    <x v="0"/>
    <x v="0"/>
  </r>
  <r>
    <s v="Beatty, Lemke and Botsford"/>
    <s v="February"/>
    <n v="51373"/>
    <x v="1"/>
    <x v="0"/>
  </r>
  <r>
    <s v="Oberbrunner-Padberg"/>
    <s v="March"/>
    <n v="39334"/>
    <x v="0"/>
    <x v="0"/>
  </r>
  <r>
    <s v="Schneider-Moen"/>
    <s v="April"/>
    <n v="50408"/>
    <x v="1"/>
    <x v="1"/>
  </r>
  <r>
    <s v="Kemmer, Schmeler and Nolan"/>
    <s v="May"/>
    <n v="74429"/>
    <x v="0"/>
    <x v="1"/>
  </r>
  <r>
    <s v="Considine-Cruickshank"/>
    <s v="June"/>
    <n v="33940"/>
    <x v="1"/>
    <x v="1"/>
  </r>
  <r>
    <s v="Cormier-Okuneva"/>
    <s v="July"/>
    <n v="18015"/>
    <x v="0"/>
    <x v="2"/>
  </r>
  <r>
    <s v="Carter Inc"/>
    <s v="August"/>
    <n v="33131"/>
    <x v="1"/>
    <x v="2"/>
  </r>
  <r>
    <s v="Rempel, Goldner and Ruecker"/>
    <s v="September"/>
    <n v="48289"/>
    <x v="0"/>
    <x v="2"/>
  </r>
  <r>
    <s v="Franecki Inc"/>
    <s v="October"/>
    <n v="6730"/>
    <x v="1"/>
    <x v="3"/>
  </r>
  <r>
    <s v="Bergnaum, Heidenreich and Pacocha"/>
    <s v="November"/>
    <n v="24669"/>
    <x v="0"/>
    <x v="3"/>
  </r>
  <r>
    <s v="Cartwright, Kovacek and Emmerich"/>
    <s v="December"/>
    <n v="46196"/>
    <x v="1"/>
    <x v="3"/>
  </r>
  <r>
    <s v="Quigley-Heathcote"/>
    <s v="January"/>
    <n v="28313"/>
    <x v="0"/>
    <x v="0"/>
  </r>
  <r>
    <s v="Lang, Ward and Nikolaus"/>
    <s v="February"/>
    <n v="34030"/>
    <x v="1"/>
    <x v="0"/>
  </r>
  <r>
    <s v="Balistreri, Little and Gislason"/>
    <s v="March"/>
    <n v="14240"/>
    <x v="0"/>
    <x v="0"/>
  </r>
  <r>
    <s v="Witting, Schmeler and Upton"/>
    <s v="April"/>
    <n v="89721"/>
    <x v="1"/>
    <x v="1"/>
  </r>
  <r>
    <s v="Rolfson, Jaskolski and Stracke"/>
    <s v="May"/>
    <n v="73119"/>
    <x v="0"/>
    <x v="1"/>
  </r>
  <r>
    <s v="Kovacek Group"/>
    <s v="June"/>
    <n v="25991"/>
    <x v="1"/>
    <x v="1"/>
  </r>
  <r>
    <s v="Russel-Kuphal"/>
    <s v="July"/>
    <n v="8997"/>
    <x v="0"/>
    <x v="2"/>
  </r>
  <r>
    <s v="Denesik-Dach"/>
    <s v="August"/>
    <n v="14303"/>
    <x v="1"/>
    <x v="2"/>
  </r>
  <r>
    <s v="Langworth, Goodwin and Herzog"/>
    <s v="September"/>
    <n v="64731"/>
    <x v="0"/>
    <x v="2"/>
  </r>
  <r>
    <s v="Toy, Goldner and Zulauf"/>
    <s v="October"/>
    <n v="14449"/>
    <x v="1"/>
    <x v="3"/>
  </r>
  <r>
    <s v="Boyer and Sons"/>
    <s v="November"/>
    <n v="85758"/>
    <x v="0"/>
    <x v="3"/>
  </r>
  <r>
    <s v="Goyette, Rogahn and Rowe"/>
    <s v="December"/>
    <n v="79944"/>
    <x v="1"/>
    <x v="3"/>
  </r>
  <r>
    <s v="Cremin LLC"/>
    <s v="January"/>
    <n v="44426"/>
    <x v="0"/>
    <x v="0"/>
  </r>
  <r>
    <s v="Larson LLC"/>
    <s v="February"/>
    <n v="61934"/>
    <x v="1"/>
    <x v="0"/>
  </r>
  <r>
    <s v="Lowe, Macejkovic and Schneider"/>
    <s v="March"/>
    <n v="5946"/>
    <x v="0"/>
    <x v="0"/>
  </r>
  <r>
    <s v="Kilback-Medhurst"/>
    <s v="April"/>
    <n v="61174"/>
    <x v="1"/>
    <x v="1"/>
  </r>
  <r>
    <s v="Kuhic, Russel and Zemlak"/>
    <s v="May"/>
    <n v="19784"/>
    <x v="0"/>
    <x v="1"/>
  </r>
  <r>
    <s v="Bayer, Treutel and Schimmel"/>
    <s v="June"/>
    <n v="77733"/>
    <x v="1"/>
    <x v="1"/>
  </r>
  <r>
    <s v="Prosacco Group"/>
    <s v="July"/>
    <n v="47297"/>
    <x v="0"/>
    <x v="2"/>
  </r>
  <r>
    <s v="Bayer Inc"/>
    <s v="August"/>
    <n v="58592"/>
    <x v="1"/>
    <x v="2"/>
  </r>
  <r>
    <s v="Bahringer Inc"/>
    <s v="September"/>
    <n v="9674"/>
    <x v="0"/>
    <x v="2"/>
  </r>
  <r>
    <s v="Runolfsson-Jacobs"/>
    <s v="October"/>
    <n v="15687"/>
    <x v="1"/>
    <x v="3"/>
  </r>
  <r>
    <s v="Adams Group"/>
    <s v="November"/>
    <n v="83763"/>
    <x v="0"/>
    <x v="3"/>
  </r>
  <r>
    <s v="Koelpin-Luettgen"/>
    <s v="December"/>
    <n v="56284"/>
    <x v="1"/>
    <x v="3"/>
  </r>
  <r>
    <s v="Deckow-Herzog"/>
    <s v="January"/>
    <n v="48006"/>
    <x v="0"/>
    <x v="0"/>
  </r>
  <r>
    <s v="Frami, Osinski and Roberts"/>
    <s v="February"/>
    <n v="3697"/>
    <x v="1"/>
    <x v="0"/>
  </r>
  <r>
    <s v="Wintheiser LLC"/>
    <s v="March"/>
    <n v="64290"/>
    <x v="0"/>
    <x v="0"/>
  </r>
  <r>
    <s v="Hirthe Group"/>
    <s v="April"/>
    <n v="49927"/>
    <x v="1"/>
    <x v="1"/>
  </r>
  <r>
    <s v="Schulist LLC"/>
    <s v="May"/>
    <n v="59616"/>
    <x v="0"/>
    <x v="1"/>
  </r>
  <r>
    <s v="Reilly, Rohan and Flatley"/>
    <s v="June"/>
    <n v="40483"/>
    <x v="1"/>
    <x v="1"/>
  </r>
  <r>
    <s v="Armstrong Group"/>
    <s v="July"/>
    <n v="89783"/>
    <x v="0"/>
    <x v="2"/>
  </r>
  <r>
    <s v="Robel Inc"/>
    <s v="August"/>
    <n v="82214"/>
    <x v="1"/>
    <x v="2"/>
  </r>
  <r>
    <s v="Thompson, Lindgren and Batz"/>
    <s v="September"/>
    <n v="8887"/>
    <x v="0"/>
    <x v="2"/>
  </r>
  <r>
    <s v="Hickle-Kertzmann"/>
    <s v="October"/>
    <n v="59768"/>
    <x v="1"/>
    <x v="3"/>
  </r>
  <r>
    <s v="Kassulke-Bartoletti"/>
    <s v="November"/>
    <n v="38893"/>
    <x v="0"/>
    <x v="3"/>
  </r>
  <r>
    <s v="Williamson and Sons"/>
    <s v="December"/>
    <n v="74081"/>
    <x v="1"/>
    <x v="3"/>
  </r>
  <r>
    <s v="Gusikowski, Champlin and McKenzie"/>
    <s v="January"/>
    <n v="56203"/>
    <x v="0"/>
    <x v="0"/>
  </r>
  <r>
    <s v="Johnson and Sons"/>
    <s v="February"/>
    <n v="70395"/>
    <x v="1"/>
    <x v="0"/>
  </r>
  <r>
    <s v="Kessler, Goyette and Thompson"/>
    <s v="March"/>
    <n v="47253"/>
    <x v="0"/>
    <x v="0"/>
  </r>
  <r>
    <s v="Connelly, Gibson and Barton"/>
    <s v="April"/>
    <n v="47692"/>
    <x v="1"/>
    <x v="1"/>
  </r>
  <r>
    <s v="DuBuque and Sons"/>
    <s v="May"/>
    <n v="32297"/>
    <x v="0"/>
    <x v="1"/>
  </r>
  <r>
    <s v="Hansen, Hegmann and Mann"/>
    <s v="June"/>
    <n v="50117"/>
    <x v="1"/>
    <x v="1"/>
  </r>
  <r>
    <s v="Welch LLC"/>
    <s v="July"/>
    <n v="57991"/>
    <x v="0"/>
    <x v="2"/>
  </r>
  <r>
    <s v="Wehner Group"/>
    <s v="August"/>
    <n v="15287"/>
    <x v="1"/>
    <x v="2"/>
  </r>
  <r>
    <s v="Rodriguez-Hackett"/>
    <s v="September"/>
    <n v="34882"/>
    <x v="0"/>
    <x v="2"/>
  </r>
  <r>
    <s v="Zulauf and Sons"/>
    <s v="October"/>
    <n v="6622"/>
    <x v="1"/>
    <x v="3"/>
  </r>
  <r>
    <s v="Ondricka, Reilly and Carroll"/>
    <s v="November"/>
    <n v="14404"/>
    <x v="0"/>
    <x v="3"/>
  </r>
  <r>
    <s v="Barton Group"/>
    <s v="December"/>
    <n v="89028"/>
    <x v="1"/>
    <x v="3"/>
  </r>
  <r>
    <s v="Hammes-Frami"/>
    <s v="January"/>
    <n v="61723"/>
    <x v="0"/>
    <x v="0"/>
  </r>
  <r>
    <s v="Reichert Group"/>
    <s v="February"/>
    <n v="69145"/>
    <x v="1"/>
    <x v="0"/>
  </r>
  <r>
    <s v="Steuber, McDermott and MacGyver"/>
    <s v="March"/>
    <n v="51933"/>
    <x v="0"/>
    <x v="0"/>
  </r>
  <r>
    <s v="Dibbert Inc"/>
    <s v="April"/>
    <n v="6943"/>
    <x v="1"/>
    <x v="1"/>
  </r>
  <r>
    <s v="Abshire Group"/>
    <s v="May"/>
    <n v="72682"/>
    <x v="0"/>
    <x v="1"/>
  </r>
  <r>
    <s v="Harber, Kreiger and Nicolas"/>
    <s v="June"/>
    <n v="17438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AlphaTech Solutions"/>
    <s v="January"/>
    <x v="0"/>
    <x v="0"/>
  </r>
  <r>
    <s v="Quantum Innovations"/>
    <s v="January"/>
    <x v="1"/>
    <x v="0"/>
  </r>
  <r>
    <s v="Stellar Systems Inc."/>
    <s v="January"/>
    <x v="2"/>
    <x v="0"/>
  </r>
  <r>
    <s v="Fusion Dynamics Group"/>
    <s v="January"/>
    <x v="3"/>
    <x v="0"/>
  </r>
  <r>
    <s v="Vertex Enterprises"/>
    <s v="February"/>
    <x v="4"/>
    <x v="0"/>
  </r>
  <r>
    <s v="Horizon Innovators"/>
    <s v="February"/>
    <x v="5"/>
    <x v="0"/>
  </r>
  <r>
    <s v="Nexus Technologies"/>
    <s v="February"/>
    <x v="6"/>
    <x v="0"/>
  </r>
  <r>
    <s v="Synergy Solutions"/>
    <s v="February"/>
    <x v="7"/>
    <x v="0"/>
  </r>
  <r>
    <s v="Echelon Enterprises"/>
    <s v="March"/>
    <x v="8"/>
    <x v="0"/>
  </r>
  <r>
    <s v="InnovateX Industries"/>
    <s v="March"/>
    <x v="9"/>
    <x v="0"/>
  </r>
  <r>
    <s v="Proxima Ventures"/>
    <s v="April"/>
    <x v="10"/>
    <x v="1"/>
  </r>
  <r>
    <s v="Zenith Technologies"/>
    <s v="April"/>
    <x v="11"/>
    <x v="1"/>
  </r>
  <r>
    <s v="Apex Innovations Ltd."/>
    <s v="April"/>
    <x v="12"/>
    <x v="1"/>
  </r>
  <r>
    <s v="Nebula Dynamics"/>
    <s v="April"/>
    <x v="13"/>
    <x v="1"/>
  </r>
  <r>
    <s v="Omega Solutions Group"/>
    <s v="April"/>
    <x v="14"/>
    <x v="1"/>
  </r>
  <r>
    <s v="Quantum Visionaries"/>
    <s v="April"/>
    <x v="15"/>
    <x v="1"/>
  </r>
  <r>
    <s v="Catalyst Innovations"/>
    <s v="May"/>
    <x v="16"/>
    <x v="1"/>
  </r>
  <r>
    <s v="SynergyX Enterprises"/>
    <s v="May"/>
    <x v="17"/>
    <x v="1"/>
  </r>
  <r>
    <s v="Nebula Systems Inc."/>
    <s v="May"/>
    <x v="18"/>
    <x v="1"/>
  </r>
  <r>
    <s v="Polaris Innovations"/>
    <s v="May"/>
    <x v="19"/>
    <x v="1"/>
  </r>
  <r>
    <s v="Paradigm Shift Ventures"/>
    <s v="May"/>
    <x v="20"/>
    <x v="1"/>
  </r>
  <r>
    <s v="Stellar Solutions Ltd."/>
    <s v="June"/>
    <x v="21"/>
    <x v="1"/>
  </r>
  <r>
    <s v="Orion Dynamics"/>
    <s v="June"/>
    <x v="22"/>
    <x v="1"/>
  </r>
  <r>
    <s v="Hyperion Technologies"/>
    <s v="June"/>
    <x v="23"/>
    <x v="1"/>
  </r>
  <r>
    <s v="Eclipse Enterprises"/>
    <s v="July"/>
    <x v="24"/>
    <x v="2"/>
  </r>
  <r>
    <s v="Innovate Plus Ltd."/>
    <s v="July"/>
    <x v="25"/>
    <x v="2"/>
  </r>
  <r>
    <s v="NovaTech Group"/>
    <s v="August"/>
    <x v="26"/>
    <x v="2"/>
  </r>
  <r>
    <s v="Fusion Innovations Inc."/>
    <s v="August"/>
    <x v="27"/>
    <x v="2"/>
  </r>
  <r>
    <s v="Quantum Sphere Technologies"/>
    <s v="August"/>
    <x v="28"/>
    <x v="2"/>
  </r>
  <r>
    <s v="Momentum Enterprises"/>
    <s v="September"/>
    <x v="29"/>
    <x v="2"/>
  </r>
  <r>
    <s v="Genesis Innovations"/>
    <s v="September"/>
    <x v="30"/>
    <x v="2"/>
  </r>
  <r>
    <s v="Skyline Solutions Ltd."/>
    <s v="September"/>
    <x v="31"/>
    <x v="2"/>
  </r>
  <r>
    <s v="Solstice Dynamics"/>
    <s v="October"/>
    <x v="32"/>
    <x v="3"/>
  </r>
  <r>
    <s v="Pinnacle Ventures"/>
    <s v="October"/>
    <x v="33"/>
    <x v="3"/>
  </r>
  <r>
    <s v="Infinity Innovations"/>
    <s v="November"/>
    <x v="34"/>
    <x v="3"/>
  </r>
  <r>
    <s v="Fusion Catalysts Inc."/>
    <s v="November"/>
    <x v="35"/>
    <x v="3"/>
  </r>
  <r>
    <s v="Vanguard Technologies"/>
    <s v="November"/>
    <x v="36"/>
    <x v="3"/>
  </r>
  <r>
    <s v="Zenith Innovations Ltd."/>
    <s v="December"/>
    <x v="37"/>
    <x v="3"/>
  </r>
  <r>
    <s v="Horizon Ventures Group"/>
    <s v="December"/>
    <x v="38"/>
    <x v="3"/>
  </r>
  <r>
    <s v="Fusion Nexus Ltd."/>
    <s v="December"/>
    <x v="39"/>
    <x v="3"/>
  </r>
  <r>
    <s v="Spectrum Innovations"/>
    <s v="December"/>
    <x v="40"/>
    <x v="3"/>
  </r>
  <r>
    <s v="Orion Dynamics Inc."/>
    <s v="December"/>
    <x v="41"/>
    <x v="3"/>
  </r>
  <r>
    <s v="Apex Solutions Group"/>
    <s v="December"/>
    <x v="42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s v="January"/>
    <n v="35000"/>
    <x v="0"/>
    <x v="0"/>
  </r>
  <r>
    <x v="0"/>
    <s v="February"/>
    <n v="35000"/>
    <x v="0"/>
    <x v="0"/>
  </r>
  <r>
    <x v="0"/>
    <s v="March"/>
    <n v="35000"/>
    <x v="0"/>
    <x v="0"/>
  </r>
  <r>
    <x v="0"/>
    <s v="April"/>
    <n v="35000"/>
    <x v="0"/>
    <x v="1"/>
  </r>
  <r>
    <x v="0"/>
    <s v="May"/>
    <n v="35000"/>
    <x v="0"/>
    <x v="1"/>
  </r>
  <r>
    <x v="0"/>
    <s v="June"/>
    <n v="35000"/>
    <x v="0"/>
    <x v="1"/>
  </r>
  <r>
    <x v="0"/>
    <s v="July"/>
    <n v="35000"/>
    <x v="0"/>
    <x v="2"/>
  </r>
  <r>
    <x v="0"/>
    <s v="August"/>
    <n v="35000"/>
    <x v="0"/>
    <x v="2"/>
  </r>
  <r>
    <x v="0"/>
    <s v="September"/>
    <n v="35000"/>
    <x v="0"/>
    <x v="2"/>
  </r>
  <r>
    <x v="0"/>
    <s v="October"/>
    <n v="40000"/>
    <x v="0"/>
    <x v="3"/>
  </r>
  <r>
    <x v="0"/>
    <s v="November"/>
    <n v="40000"/>
    <x v="0"/>
    <x v="3"/>
  </r>
  <r>
    <x v="0"/>
    <s v="December"/>
    <n v="40000"/>
    <x v="0"/>
    <x v="3"/>
  </r>
  <r>
    <x v="1"/>
    <s v="January"/>
    <n v="9404"/>
    <x v="0"/>
    <x v="0"/>
  </r>
  <r>
    <x v="1"/>
    <s v="February"/>
    <n v="8812"/>
    <x v="0"/>
    <x v="0"/>
  </r>
  <r>
    <x v="1"/>
    <s v="March"/>
    <n v="8797"/>
    <x v="0"/>
    <x v="0"/>
  </r>
  <r>
    <x v="1"/>
    <s v="April"/>
    <n v="9663"/>
    <x v="0"/>
    <x v="1"/>
  </r>
  <r>
    <x v="1"/>
    <s v="May"/>
    <n v="8337"/>
    <x v="0"/>
    <x v="1"/>
  </r>
  <r>
    <x v="1"/>
    <s v="June"/>
    <n v="9531"/>
    <x v="0"/>
    <x v="1"/>
  </r>
  <r>
    <x v="1"/>
    <s v="July"/>
    <n v="8897"/>
    <x v="0"/>
    <x v="2"/>
  </r>
  <r>
    <x v="1"/>
    <s v="August"/>
    <n v="8425"/>
    <x v="0"/>
    <x v="2"/>
  </r>
  <r>
    <x v="1"/>
    <s v="September"/>
    <n v="8170"/>
    <x v="0"/>
    <x v="2"/>
  </r>
  <r>
    <x v="1"/>
    <s v="October"/>
    <n v="8225"/>
    <x v="0"/>
    <x v="3"/>
  </r>
  <r>
    <x v="1"/>
    <s v="November"/>
    <n v="9154"/>
    <x v="0"/>
    <x v="3"/>
  </r>
  <r>
    <x v="1"/>
    <s v="December"/>
    <n v="8546"/>
    <x v="0"/>
    <x v="3"/>
  </r>
  <r>
    <x v="2"/>
    <s v="January"/>
    <n v="2800"/>
    <x v="0"/>
    <x v="0"/>
  </r>
  <r>
    <x v="2"/>
    <s v="February"/>
    <n v="2800"/>
    <x v="0"/>
    <x v="0"/>
  </r>
  <r>
    <x v="2"/>
    <s v="March"/>
    <n v="2800"/>
    <x v="0"/>
    <x v="0"/>
  </r>
  <r>
    <x v="2"/>
    <s v="April"/>
    <n v="2800"/>
    <x v="0"/>
    <x v="1"/>
  </r>
  <r>
    <x v="2"/>
    <s v="May"/>
    <n v="2800"/>
    <x v="0"/>
    <x v="1"/>
  </r>
  <r>
    <x v="2"/>
    <s v="June"/>
    <n v="2800"/>
    <x v="0"/>
    <x v="1"/>
  </r>
  <r>
    <x v="2"/>
    <s v="July"/>
    <n v="2800"/>
    <x v="0"/>
    <x v="2"/>
  </r>
  <r>
    <x v="2"/>
    <s v="August"/>
    <n v="3100"/>
    <x v="0"/>
    <x v="2"/>
  </r>
  <r>
    <x v="2"/>
    <s v="September"/>
    <n v="3100"/>
    <x v="0"/>
    <x v="2"/>
  </r>
  <r>
    <x v="2"/>
    <s v="October"/>
    <n v="3100"/>
    <x v="0"/>
    <x v="3"/>
  </r>
  <r>
    <x v="2"/>
    <s v="November"/>
    <n v="3100"/>
    <x v="0"/>
    <x v="3"/>
  </r>
  <r>
    <x v="2"/>
    <s v="December"/>
    <n v="3100"/>
    <x v="0"/>
    <x v="3"/>
  </r>
  <r>
    <x v="3"/>
    <s v="January"/>
    <n v="8000"/>
    <x v="0"/>
    <x v="0"/>
  </r>
  <r>
    <x v="3"/>
    <s v="February"/>
    <n v="8000"/>
    <x v="0"/>
    <x v="0"/>
  </r>
  <r>
    <x v="3"/>
    <s v="March"/>
    <n v="8000"/>
    <x v="0"/>
    <x v="0"/>
  </r>
  <r>
    <x v="3"/>
    <s v="April"/>
    <n v="8000"/>
    <x v="0"/>
    <x v="1"/>
  </r>
  <r>
    <x v="3"/>
    <s v="May"/>
    <n v="8000"/>
    <x v="0"/>
    <x v="1"/>
  </r>
  <r>
    <x v="3"/>
    <s v="June"/>
    <n v="8000"/>
    <x v="0"/>
    <x v="1"/>
  </r>
  <r>
    <x v="3"/>
    <s v="July"/>
    <n v="8000"/>
    <x v="0"/>
    <x v="2"/>
  </r>
  <r>
    <x v="3"/>
    <s v="August"/>
    <n v="8000"/>
    <x v="0"/>
    <x v="2"/>
  </r>
  <r>
    <x v="3"/>
    <s v="September"/>
    <n v="8000"/>
    <x v="0"/>
    <x v="2"/>
  </r>
  <r>
    <x v="3"/>
    <s v="October"/>
    <n v="8000"/>
    <x v="0"/>
    <x v="3"/>
  </r>
  <r>
    <x v="3"/>
    <s v="November"/>
    <n v="8000"/>
    <x v="0"/>
    <x v="3"/>
  </r>
  <r>
    <x v="3"/>
    <s v="December"/>
    <n v="8000"/>
    <x v="0"/>
    <x v="3"/>
  </r>
  <r>
    <x v="4"/>
    <s v="January"/>
    <n v="14000"/>
    <x v="0"/>
    <x v="0"/>
  </r>
  <r>
    <x v="4"/>
    <s v="February"/>
    <n v="14000"/>
    <x v="0"/>
    <x v="0"/>
  </r>
  <r>
    <x v="4"/>
    <s v="March"/>
    <n v="14000"/>
    <x v="0"/>
    <x v="0"/>
  </r>
  <r>
    <x v="4"/>
    <s v="April"/>
    <n v="14000"/>
    <x v="0"/>
    <x v="1"/>
  </r>
  <r>
    <x v="4"/>
    <s v="May"/>
    <n v="14000"/>
    <x v="0"/>
    <x v="1"/>
  </r>
  <r>
    <x v="4"/>
    <s v="June"/>
    <n v="14000"/>
    <x v="0"/>
    <x v="1"/>
  </r>
  <r>
    <x v="4"/>
    <s v="July"/>
    <n v="14000"/>
    <x v="0"/>
    <x v="2"/>
  </r>
  <r>
    <x v="4"/>
    <s v="August"/>
    <n v="14000"/>
    <x v="0"/>
    <x v="2"/>
  </r>
  <r>
    <x v="4"/>
    <s v="September"/>
    <n v="14000"/>
    <x v="0"/>
    <x v="2"/>
  </r>
  <r>
    <x v="4"/>
    <s v="October"/>
    <n v="14000"/>
    <x v="0"/>
    <x v="3"/>
  </r>
  <r>
    <x v="4"/>
    <s v="November"/>
    <n v="14000"/>
    <x v="0"/>
    <x v="3"/>
  </r>
  <r>
    <x v="4"/>
    <s v="December"/>
    <n v="14000"/>
    <x v="0"/>
    <x v="3"/>
  </r>
  <r>
    <x v="5"/>
    <s v="January"/>
    <n v="2738427"/>
    <x v="0"/>
    <x v="0"/>
  </r>
  <r>
    <x v="5"/>
    <s v="February"/>
    <n v="2889656"/>
    <x v="0"/>
    <x v="0"/>
  </r>
  <r>
    <x v="5"/>
    <s v="March"/>
    <n v="2929205"/>
    <x v="0"/>
    <x v="0"/>
  </r>
  <r>
    <x v="5"/>
    <s v="April"/>
    <n v="2936844"/>
    <x v="0"/>
    <x v="1"/>
  </r>
  <r>
    <x v="5"/>
    <s v="May"/>
    <n v="2748192"/>
    <x v="0"/>
    <x v="1"/>
  </r>
  <r>
    <x v="5"/>
    <s v="June"/>
    <n v="2903480"/>
    <x v="0"/>
    <x v="1"/>
  </r>
  <r>
    <x v="5"/>
    <s v="July"/>
    <n v="2993415"/>
    <x v="0"/>
    <x v="2"/>
  </r>
  <r>
    <x v="5"/>
    <s v="August"/>
    <n v="3139308"/>
    <x v="0"/>
    <x v="2"/>
  </r>
  <r>
    <x v="5"/>
    <s v="September"/>
    <n v="3164517"/>
    <x v="0"/>
    <x v="2"/>
  </r>
  <r>
    <x v="5"/>
    <s v="October"/>
    <n v="2977632"/>
    <x v="0"/>
    <x v="3"/>
  </r>
  <r>
    <x v="5"/>
    <s v="November"/>
    <n v="3066769"/>
    <x v="0"/>
    <x v="3"/>
  </r>
  <r>
    <x v="5"/>
    <s v="December"/>
    <n v="3033079"/>
    <x v="0"/>
    <x v="3"/>
  </r>
  <r>
    <x v="6"/>
    <s v="January"/>
    <n v="333935"/>
    <x v="1"/>
    <x v="0"/>
  </r>
  <r>
    <x v="6"/>
    <s v="February"/>
    <n v="314597"/>
    <x v="1"/>
    <x v="0"/>
  </r>
  <r>
    <x v="6"/>
    <s v="March"/>
    <n v="384244"/>
    <x v="1"/>
    <x v="0"/>
  </r>
  <r>
    <x v="6"/>
    <s v="April"/>
    <n v="388374"/>
    <x v="1"/>
    <x v="1"/>
  </r>
  <r>
    <x v="6"/>
    <s v="May"/>
    <n v="334871"/>
    <x v="1"/>
    <x v="1"/>
  </r>
  <r>
    <x v="6"/>
    <s v="June"/>
    <n v="386143"/>
    <x v="1"/>
    <x v="1"/>
  </r>
  <r>
    <x v="6"/>
    <s v="July"/>
    <n v="350084"/>
    <x v="1"/>
    <x v="2"/>
  </r>
  <r>
    <x v="6"/>
    <s v="August"/>
    <n v="332428"/>
    <x v="1"/>
    <x v="2"/>
  </r>
  <r>
    <x v="6"/>
    <s v="September"/>
    <n v="340006"/>
    <x v="1"/>
    <x v="2"/>
  </r>
  <r>
    <x v="6"/>
    <s v="October"/>
    <n v="370952"/>
    <x v="1"/>
    <x v="3"/>
  </r>
  <r>
    <x v="6"/>
    <s v="November"/>
    <n v="342541"/>
    <x v="1"/>
    <x v="3"/>
  </r>
  <r>
    <x v="6"/>
    <s v="December"/>
    <n v="362610"/>
    <x v="1"/>
    <x v="3"/>
  </r>
  <r>
    <x v="7"/>
    <s v="January"/>
    <n v="173047"/>
    <x v="1"/>
    <x v="0"/>
  </r>
  <r>
    <x v="7"/>
    <s v="February"/>
    <n v="119708"/>
    <x v="1"/>
    <x v="0"/>
  </r>
  <r>
    <x v="7"/>
    <s v="March"/>
    <n v="136762"/>
    <x v="1"/>
    <x v="0"/>
  </r>
  <r>
    <x v="7"/>
    <s v="April"/>
    <n v="170775"/>
    <x v="1"/>
    <x v="1"/>
  </r>
  <r>
    <x v="7"/>
    <s v="May"/>
    <n v="166933"/>
    <x v="1"/>
    <x v="1"/>
  </r>
  <r>
    <x v="7"/>
    <s v="June"/>
    <n v="167702"/>
    <x v="1"/>
    <x v="1"/>
  </r>
  <r>
    <x v="7"/>
    <s v="July"/>
    <n v="130747"/>
    <x v="1"/>
    <x v="2"/>
  </r>
  <r>
    <x v="7"/>
    <s v="August"/>
    <n v="161167"/>
    <x v="1"/>
    <x v="2"/>
  </r>
  <r>
    <x v="7"/>
    <s v="September"/>
    <n v="129816"/>
    <x v="1"/>
    <x v="2"/>
  </r>
  <r>
    <x v="7"/>
    <s v="October"/>
    <n v="159203"/>
    <x v="1"/>
    <x v="3"/>
  </r>
  <r>
    <x v="7"/>
    <s v="November"/>
    <n v="176762"/>
    <x v="1"/>
    <x v="3"/>
  </r>
  <r>
    <x v="7"/>
    <s v="December"/>
    <n v="140411"/>
    <x v="1"/>
    <x v="3"/>
  </r>
  <r>
    <x v="8"/>
    <s v="January"/>
    <n v="9937"/>
    <x v="1"/>
    <x v="0"/>
  </r>
  <r>
    <x v="8"/>
    <s v="February"/>
    <n v="11262"/>
    <x v="1"/>
    <x v="0"/>
  </r>
  <r>
    <x v="8"/>
    <s v="March"/>
    <n v="12829"/>
    <x v="1"/>
    <x v="0"/>
  </r>
  <r>
    <x v="8"/>
    <s v="April"/>
    <n v="12550"/>
    <x v="1"/>
    <x v="1"/>
  </r>
  <r>
    <x v="8"/>
    <s v="May"/>
    <n v="12070"/>
    <x v="1"/>
    <x v="1"/>
  </r>
  <r>
    <x v="8"/>
    <s v="June"/>
    <n v="11031"/>
    <x v="1"/>
    <x v="1"/>
  </r>
  <r>
    <x v="8"/>
    <s v="July"/>
    <n v="13821"/>
    <x v="1"/>
    <x v="2"/>
  </r>
  <r>
    <x v="8"/>
    <s v="August"/>
    <n v="12659"/>
    <x v="1"/>
    <x v="2"/>
  </r>
  <r>
    <x v="8"/>
    <s v="September"/>
    <n v="11627"/>
    <x v="1"/>
    <x v="2"/>
  </r>
  <r>
    <x v="8"/>
    <s v="October"/>
    <n v="13043"/>
    <x v="1"/>
    <x v="3"/>
  </r>
  <r>
    <x v="8"/>
    <s v="November"/>
    <n v="10259"/>
    <x v="1"/>
    <x v="3"/>
  </r>
  <r>
    <x v="8"/>
    <s v="December"/>
    <n v="12786"/>
    <x v="1"/>
    <x v="3"/>
  </r>
  <r>
    <x v="9"/>
    <s v="January"/>
    <n v="10415"/>
    <x v="1"/>
    <x v="0"/>
  </r>
  <r>
    <x v="9"/>
    <s v="February"/>
    <n v="9866"/>
    <x v="1"/>
    <x v="0"/>
  </r>
  <r>
    <x v="9"/>
    <s v="March"/>
    <n v="9514"/>
    <x v="1"/>
    <x v="0"/>
  </r>
  <r>
    <x v="9"/>
    <s v="April"/>
    <n v="9519"/>
    <x v="1"/>
    <x v="1"/>
  </r>
  <r>
    <x v="9"/>
    <s v="May"/>
    <n v="11033"/>
    <x v="1"/>
    <x v="1"/>
  </r>
  <r>
    <x v="9"/>
    <s v="June"/>
    <n v="11962"/>
    <x v="1"/>
    <x v="1"/>
  </r>
  <r>
    <x v="9"/>
    <s v="July"/>
    <n v="9369"/>
    <x v="1"/>
    <x v="2"/>
  </r>
  <r>
    <x v="9"/>
    <s v="August"/>
    <n v="11631"/>
    <x v="1"/>
    <x v="2"/>
  </r>
  <r>
    <x v="9"/>
    <s v="September"/>
    <n v="9700"/>
    <x v="1"/>
    <x v="2"/>
  </r>
  <r>
    <x v="9"/>
    <s v="October"/>
    <n v="10929"/>
    <x v="1"/>
    <x v="3"/>
  </r>
  <r>
    <x v="9"/>
    <s v="November"/>
    <n v="9442"/>
    <x v="1"/>
    <x v="3"/>
  </r>
  <r>
    <x v="9"/>
    <s v="December"/>
    <n v="9110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CDF9D-6D8F-4D92-A435-9CC82E2C60B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M9" firstHeaderRow="1" firstDataRow="2" firstDataCol="1"/>
  <pivotFields count="5">
    <pivotField showAll="0"/>
    <pivotField showAll="0"/>
    <pivotField dataField="1" numFmtId="165" showAll="0"/>
    <pivotField axis="axisRow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2" baseField="0" baseItem="0" numFmtId="166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BE019-0EFB-4FE5-973E-F7CAE87120F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6:M8" firstHeaderRow="1" firstDataRow="2" firstDataCol="1"/>
  <pivotFields count="4">
    <pivotField showAll="0"/>
    <pivotField showAll="0"/>
    <pivotField dataField="1" numFmtId="165" showAll="0">
      <items count="44">
        <item x="5"/>
        <item x="6"/>
        <item x="31"/>
        <item x="21"/>
        <item x="15"/>
        <item x="41"/>
        <item x="28"/>
        <item x="32"/>
        <item x="22"/>
        <item x="27"/>
        <item x="7"/>
        <item x="8"/>
        <item x="40"/>
        <item x="1"/>
        <item x="11"/>
        <item x="23"/>
        <item x="26"/>
        <item x="13"/>
        <item x="12"/>
        <item x="35"/>
        <item x="16"/>
        <item x="25"/>
        <item x="33"/>
        <item x="30"/>
        <item x="10"/>
        <item x="37"/>
        <item x="20"/>
        <item x="42"/>
        <item x="24"/>
        <item x="18"/>
        <item x="2"/>
        <item x="36"/>
        <item x="4"/>
        <item x="39"/>
        <item x="34"/>
        <item x="38"/>
        <item x="19"/>
        <item x="0"/>
        <item x="14"/>
        <item x="9"/>
        <item x="29"/>
        <item x="17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Items count="1">
    <i/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9046D-5C0E-4F4A-8205-8E144F074D0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6:N20" firstHeaderRow="1" firstDataRow="2" firstDataCol="1"/>
  <pivotFields count="5">
    <pivotField axis="axisRow" showAll="0" sortType="descending">
      <items count="11">
        <item x="6"/>
        <item x="3"/>
        <item x="2"/>
        <item x="4"/>
        <item x="0"/>
        <item x="7"/>
        <item x="5"/>
        <item x="8"/>
        <item x="9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5" showAll="0"/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5">
        <item x="0"/>
        <item x="1"/>
        <item x="2"/>
        <item x="3"/>
        <item t="default"/>
      </items>
    </pivotField>
  </pivotFields>
  <rowFields count="2">
    <field x="3"/>
    <field x="0"/>
  </rowFields>
  <rowItems count="13">
    <i>
      <x/>
    </i>
    <i r="1">
      <x v="6"/>
    </i>
    <i r="1">
      <x v="4"/>
    </i>
    <i r="1">
      <x v="3"/>
    </i>
    <i r="1">
      <x v="9"/>
    </i>
    <i r="1">
      <x v="1"/>
    </i>
    <i r="1">
      <x v="2"/>
    </i>
    <i>
      <x v="1"/>
    </i>
    <i r="1">
      <x/>
    </i>
    <i r="1">
      <x v="5"/>
    </i>
    <i r="1">
      <x v="7"/>
    </i>
    <i r="1"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9623B5-C412-47F3-92E3-439A08B57B88}" name="Table1" displayName="Table1" ref="A1:E955" totalsRowShown="0" headerRowDxfId="5">
  <autoFilter ref="A1:E955" xr:uid="{073497DE-1E73-4A74-825E-05E8D8DD4BAF}"/>
  <tableColumns count="5">
    <tableColumn id="1" xr3:uid="{C8B265EE-BFD1-46F9-9177-74BA8FADAE64}" name="Account Name"/>
    <tableColumn id="2" xr3:uid="{F7E9D510-6464-477B-BD3D-B4B8F3ED8D7C}" name="Month"/>
    <tableColumn id="3" xr3:uid="{707F62E9-9A84-4B60-9B29-2BB91FE277D5}" name="Amount" dataDxfId="4" dataCellStyle="Currency"/>
    <tableColumn id="4" xr3:uid="{686EB387-1C25-41E9-B42F-8AED84D05C9C}" name="Revenue Type"/>
    <tableColumn id="5" xr3:uid="{54AFCE68-6111-43B0-BDDF-3C99C60C0334}" name="Quart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CC1746-7AA7-45F6-8228-399AE8949C6F}" name="Table2" displayName="Table2" ref="A1:D44" totalsRowShown="0" headerRowDxfId="3">
  <autoFilter ref="A1:D44" xr:uid="{99CC1746-7AA7-45F6-8228-399AE8949C6F}"/>
  <tableColumns count="4">
    <tableColumn id="1" xr3:uid="{00E2AD2A-65E3-49E3-945C-32612B9689F3}" name="Account Name"/>
    <tableColumn id="2" xr3:uid="{309C0998-A986-485A-A565-5EA9D656F0C6}" name="Month"/>
    <tableColumn id="3" xr3:uid="{018A6060-7D1A-4B02-8E72-A8FB212F5FD9}" name="Amount" dataDxfId="2"/>
    <tableColumn id="4" xr3:uid="{F3551CBB-D554-48B1-BBB6-6D8F1350A2D3}" name="Quarter">
      <calculatedColumnFormula>_xlfn.XLOOKUP(B2,Revenue!B:B,Revenue!E:E)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10F0E5-6FD8-4A30-A253-CE88C2AE13E3}" name="Table3" displayName="Table3" ref="A1:E121" totalsRowShown="0" headerRowDxfId="1">
  <autoFilter ref="A1:E121" xr:uid="{4410F0E5-6FD8-4A30-A253-CE88C2AE13E3}"/>
  <tableColumns count="5">
    <tableColumn id="1" xr3:uid="{46922C47-A195-49C2-8078-BA231E8AAC29}" name="Expensive Type"/>
    <tableColumn id="2" xr3:uid="{4BDF79E4-84CC-4045-B08A-C1EBBC07CA31}" name="Month"/>
    <tableColumn id="3" xr3:uid="{081E952B-F2F5-4769-90EA-55706892C9A7}" name="Amount" dataDxfId="0"/>
    <tableColumn id="4" xr3:uid="{6772CA09-A705-4B5E-82A1-21708A2B4145}" name="Expense Category"/>
    <tableColumn id="5" xr3:uid="{09A180B3-1DA2-406E-B508-0A169AC89123}" name="Quarter">
      <calculatedColumnFormula>_xlfn.XLOOKUP(B2,Revenue!B:B,Revenue!E:E)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35F3-2019-41B9-9A6B-EB972C8A52B5}">
  <sheetPr codeName="Sheet1"/>
  <dimension ref="B2:G34"/>
  <sheetViews>
    <sheetView showGridLines="0" tabSelected="1" topLeftCell="B1" zoomScale="68" zoomScaleNormal="58" workbookViewId="0">
      <selection activeCell="V18" sqref="V18"/>
    </sheetView>
  </sheetViews>
  <sheetFormatPr defaultRowHeight="14.5" x14ac:dyDescent="0.35"/>
  <cols>
    <col min="2" max="2" width="19.54296875" bestFit="1" customWidth="1"/>
    <col min="3" max="3" width="11.1796875" customWidth="1"/>
    <col min="4" max="4" width="14.6328125" bestFit="1" customWidth="1"/>
    <col min="5" max="6" width="15.26953125" bestFit="1" customWidth="1"/>
    <col min="7" max="7" width="16.1796875" customWidth="1"/>
  </cols>
  <sheetData>
    <row r="2" spans="2:7" ht="18.5" x14ac:dyDescent="0.45">
      <c r="B2" s="13" t="s">
        <v>1017</v>
      </c>
      <c r="C2" s="13"/>
      <c r="D2" s="13"/>
      <c r="E2" s="13"/>
      <c r="F2" s="13"/>
      <c r="G2" s="13"/>
    </row>
    <row r="5" spans="2:7" ht="16" x14ac:dyDescent="0.35">
      <c r="B5" s="21" t="s">
        <v>1018</v>
      </c>
      <c r="C5" s="22"/>
      <c r="D5" s="14" t="s">
        <v>1008</v>
      </c>
      <c r="E5" s="14" t="s">
        <v>1009</v>
      </c>
      <c r="F5" s="14" t="s">
        <v>1010</v>
      </c>
      <c r="G5" s="14" t="s">
        <v>1011</v>
      </c>
    </row>
    <row r="6" spans="2:7" ht="16" x14ac:dyDescent="0.4">
      <c r="B6" s="15"/>
      <c r="C6" s="15"/>
      <c r="D6" s="15"/>
      <c r="E6" s="15"/>
      <c r="F6" s="15"/>
      <c r="G6" s="15"/>
    </row>
    <row r="7" spans="2:7" ht="16" x14ac:dyDescent="0.4">
      <c r="B7" s="16" t="s">
        <v>1005</v>
      </c>
      <c r="C7" s="15"/>
      <c r="D7" s="17">
        <f>Revenue!I13</f>
        <v>6476556</v>
      </c>
      <c r="E7" s="17">
        <f>Revenue!J13</f>
        <v>3506929</v>
      </c>
      <c r="F7" s="17">
        <f>Revenue!K13</f>
        <v>7527405</v>
      </c>
      <c r="G7" s="17">
        <f>Revenue!L13</f>
        <v>3863034</v>
      </c>
    </row>
    <row r="8" spans="2:7" ht="16" x14ac:dyDescent="0.4">
      <c r="B8" s="16"/>
      <c r="C8" s="15"/>
      <c r="D8" s="17"/>
      <c r="E8" s="17"/>
      <c r="F8" s="17"/>
      <c r="G8" s="17"/>
    </row>
    <row r="9" spans="2:7" ht="16" x14ac:dyDescent="0.4">
      <c r="B9" s="16" t="s">
        <v>1021</v>
      </c>
      <c r="C9" s="15"/>
      <c r="D9" s="17">
        <f>Revenue!I8</f>
        <v>3443531</v>
      </c>
      <c r="E9" s="17">
        <f>Revenue!J8</f>
        <v>7687379</v>
      </c>
      <c r="F9" s="17">
        <f>Revenue!K8</f>
        <v>3831186</v>
      </c>
      <c r="G9" s="17">
        <f>Revenue!L8</f>
        <v>7714225</v>
      </c>
    </row>
    <row r="10" spans="2:7" ht="16" x14ac:dyDescent="0.4">
      <c r="B10" s="16"/>
      <c r="C10" s="15"/>
      <c r="D10" s="17"/>
      <c r="E10" s="17"/>
      <c r="F10" s="17"/>
      <c r="G10" s="17"/>
    </row>
    <row r="11" spans="2:7" ht="16" x14ac:dyDescent="0.4">
      <c r="B11" s="23" t="s">
        <v>1019</v>
      </c>
      <c r="C11" s="7"/>
      <c r="D11" s="6">
        <f>D7+D9</f>
        <v>9920087</v>
      </c>
      <c r="E11" s="6">
        <f t="shared" ref="E11:G11" si="0">E7+E9</f>
        <v>11194308</v>
      </c>
      <c r="F11" s="6">
        <f t="shared" si="0"/>
        <v>11358591</v>
      </c>
      <c r="G11" s="6">
        <f t="shared" si="0"/>
        <v>11577259</v>
      </c>
    </row>
    <row r="12" spans="2:7" ht="16" x14ac:dyDescent="0.4">
      <c r="B12" s="15"/>
      <c r="C12" s="15"/>
      <c r="D12" s="17"/>
      <c r="E12" s="17"/>
      <c r="F12" s="17"/>
      <c r="G12" s="17"/>
    </row>
    <row r="13" spans="2:7" ht="16" x14ac:dyDescent="0.4">
      <c r="B13" s="16" t="s">
        <v>1020</v>
      </c>
      <c r="C13" s="15"/>
      <c r="D13" s="17">
        <f>Churn!I8</f>
        <v>242784</v>
      </c>
      <c r="E13" s="17">
        <f>Churn!J8</f>
        <v>338872</v>
      </c>
      <c r="F13" s="17">
        <f>Churn!K8</f>
        <v>170920</v>
      </c>
      <c r="G13" s="17">
        <f>Churn!L8</f>
        <v>288194</v>
      </c>
    </row>
    <row r="14" spans="2:7" ht="16" x14ac:dyDescent="0.4">
      <c r="B14" s="15"/>
      <c r="C14" s="15"/>
      <c r="D14" s="17"/>
      <c r="E14" s="17"/>
      <c r="F14" s="17"/>
      <c r="G14" s="17"/>
    </row>
    <row r="15" spans="2:7" ht="16" x14ac:dyDescent="0.4">
      <c r="B15" s="23" t="s">
        <v>1022</v>
      </c>
      <c r="C15" s="23"/>
      <c r="D15" s="6">
        <f>D11-D13</f>
        <v>9677303</v>
      </c>
      <c r="E15" s="6">
        <f t="shared" ref="E15:G15" si="1">E11-E13</f>
        <v>10855436</v>
      </c>
      <c r="F15" s="6">
        <f t="shared" si="1"/>
        <v>11187671</v>
      </c>
      <c r="G15" s="6">
        <f t="shared" si="1"/>
        <v>11289065</v>
      </c>
    </row>
    <row r="16" spans="2:7" ht="16" x14ac:dyDescent="0.4">
      <c r="B16" s="18" t="s">
        <v>1023</v>
      </c>
      <c r="C16" s="15"/>
      <c r="D16" s="19">
        <f>D15/D11</f>
        <v>0.97552602109235531</v>
      </c>
      <c r="E16" s="19">
        <f t="shared" ref="E16:G16" si="2">E15/E11</f>
        <v>0.96972818686067952</v>
      </c>
      <c r="F16" s="19">
        <f t="shared" si="2"/>
        <v>0.98495235896776279</v>
      </c>
      <c r="G16" s="19">
        <f t="shared" si="2"/>
        <v>0.97510688842669924</v>
      </c>
    </row>
    <row r="17" spans="2:7" ht="16" x14ac:dyDescent="0.4">
      <c r="B17" s="15"/>
      <c r="C17" s="15"/>
      <c r="D17" s="15"/>
      <c r="E17" s="15"/>
      <c r="F17" s="15"/>
      <c r="G17" s="15"/>
    </row>
    <row r="18" spans="2:7" ht="16" x14ac:dyDescent="0.4">
      <c r="B18" s="23" t="s">
        <v>993</v>
      </c>
      <c r="C18" s="7"/>
      <c r="D18" s="6">
        <f>SUM(D19:D24)</f>
        <v>8763701</v>
      </c>
      <c r="E18" s="6">
        <f t="shared" ref="E18:G18" si="3">SUM(E19:E24)</f>
        <v>8795447</v>
      </c>
      <c r="F18" s="6">
        <f t="shared" si="3"/>
        <v>9502732</v>
      </c>
      <c r="G18" s="6">
        <f t="shared" si="3"/>
        <v>9298705</v>
      </c>
    </row>
    <row r="19" spans="2:7" ht="16" x14ac:dyDescent="0.4">
      <c r="B19" s="20" t="s">
        <v>998</v>
      </c>
      <c r="C19" s="15"/>
      <c r="D19" s="17">
        <f>SUMIFS(Expenses!$C:$C,Expenses!$A:$A,Dashboard!$B$19,Expenses!$E:$E,Dashboard!D5)</f>
        <v>8557288</v>
      </c>
      <c r="E19" s="17">
        <f>SUMIFS(Expenses!$C:$C,Expenses!$A:$A,Dashboard!$B$19,Expenses!$E:$E,Dashboard!E5)</f>
        <v>8588516</v>
      </c>
      <c r="F19" s="17">
        <f>SUMIFS(Expenses!$C:$C,Expenses!$A:$A,Dashboard!$B$19,Expenses!$E:$E,Dashboard!F5)</f>
        <v>9297240</v>
      </c>
      <c r="G19" s="17">
        <f>SUMIFS(Expenses!$C:$C,Expenses!$A:$A,Dashboard!$B$19,Expenses!$E:$E,Dashboard!G5)</f>
        <v>9077480</v>
      </c>
    </row>
    <row r="20" spans="2:7" ht="16" x14ac:dyDescent="0.4">
      <c r="B20" s="20" t="s">
        <v>992</v>
      </c>
      <c r="C20" s="15"/>
      <c r="D20" s="17">
        <f>SUMIFS(Expenses!$C:$C,Expenses!$A:$A,Dashboard!$B$20,Expenses!$E:$E,Dashboard!D5)</f>
        <v>105000</v>
      </c>
      <c r="E20" s="17">
        <f>SUMIFS(Expenses!$C:$C,Expenses!$A:$A,Dashboard!$B$20,Expenses!$E:$E,Dashboard!E5)</f>
        <v>105000</v>
      </c>
      <c r="F20" s="17">
        <f>SUMIFS(Expenses!$C:$C,Expenses!$A:$A,Dashboard!$B$20,Expenses!$E:$E,Dashboard!F5)</f>
        <v>105000</v>
      </c>
      <c r="G20" s="17">
        <f>SUMIFS(Expenses!$C:$C,Expenses!$A:$A,Dashboard!$B$20,Expenses!$E:$E,Dashboard!G5)</f>
        <v>120000</v>
      </c>
    </row>
    <row r="21" spans="2:7" ht="16" x14ac:dyDescent="0.4">
      <c r="B21" s="20" t="s">
        <v>997</v>
      </c>
      <c r="C21" s="15"/>
      <c r="D21" s="17">
        <f>SUMIFS(Expenses!$C:$C,Expenses!$A:$A,Dashboard!$B$21,Expenses!$E:$E,Dashboard!D5)</f>
        <v>42000</v>
      </c>
      <c r="E21" s="17">
        <f>SUMIFS(Expenses!$C:$C,Expenses!$A:$A,Dashboard!$B$21,Expenses!$E:$E,Dashboard!E5)</f>
        <v>42000</v>
      </c>
      <c r="F21" s="17">
        <f>SUMIFS(Expenses!$C:$C,Expenses!$A:$A,Dashboard!$B$21,Expenses!$E:$E,Dashboard!F5)</f>
        <v>42000</v>
      </c>
      <c r="G21" s="17">
        <f>SUMIFS(Expenses!$C:$C,Expenses!$A:$A,Dashboard!$B$21,Expenses!$E:$E,Dashboard!G5)</f>
        <v>42000</v>
      </c>
    </row>
    <row r="22" spans="2:7" ht="16" x14ac:dyDescent="0.4">
      <c r="B22" s="20" t="s">
        <v>994</v>
      </c>
      <c r="C22" s="15"/>
      <c r="D22" s="17">
        <f>SUMIFS(Expenses!$C:$C,Expenses!$A:$A,Dashboard!$B$22,Expenses!$E:$E,Dashboard!D5)</f>
        <v>27013</v>
      </c>
      <c r="E22" s="17">
        <f>SUMIFS(Expenses!$C:$C,Expenses!$A:$A,Dashboard!$B$22,Expenses!$E:$E,Dashboard!E5)</f>
        <v>27531</v>
      </c>
      <c r="F22" s="17">
        <f>SUMIFS(Expenses!$C:$C,Expenses!$A:$A,Dashboard!$B$22,Expenses!$E:$E,Dashboard!F5)</f>
        <v>25492</v>
      </c>
      <c r="G22" s="17">
        <f>SUMIFS(Expenses!$C:$C,Expenses!$A:$A,Dashboard!$B$22,Expenses!$E:$E,Dashboard!G5)</f>
        <v>25925</v>
      </c>
    </row>
    <row r="23" spans="2:7" ht="16" x14ac:dyDescent="0.4">
      <c r="B23" s="20" t="s">
        <v>996</v>
      </c>
      <c r="C23" s="15"/>
      <c r="D23" s="17">
        <f>SUMIFS(Expenses!$C:$C,Expenses!$A:$A,Dashboard!$B$23,Expenses!$E:$E,Dashboard!D5)</f>
        <v>24000</v>
      </c>
      <c r="E23" s="17">
        <f>SUMIFS(Expenses!$C:$C,Expenses!$A:$A,Dashboard!$B$23,Expenses!$E:$E,Dashboard!E5)</f>
        <v>24000</v>
      </c>
      <c r="F23" s="17">
        <f>SUMIFS(Expenses!$C:$C,Expenses!$A:$A,Dashboard!$B$23,Expenses!$E:$E,Dashboard!F5)</f>
        <v>24000</v>
      </c>
      <c r="G23" s="17">
        <f>SUMIFS(Expenses!$C:$C,Expenses!$A:$A,Dashboard!$B$23,Expenses!$E:$E,Dashboard!G5)</f>
        <v>24000</v>
      </c>
    </row>
    <row r="24" spans="2:7" ht="16" x14ac:dyDescent="0.4">
      <c r="B24" s="20" t="s">
        <v>995</v>
      </c>
      <c r="C24" s="15"/>
      <c r="D24" s="17">
        <f>SUMIFS(Expenses!$C:$C,Expenses!$A:$A,Dashboard!$B$24,Expenses!$E:$E,Dashboard!D5)</f>
        <v>8400</v>
      </c>
      <c r="E24" s="17">
        <f>SUMIFS(Expenses!$C:$C,Expenses!$A:$A,Dashboard!$B$24,Expenses!$E:$E,Dashboard!E5)</f>
        <v>8400</v>
      </c>
      <c r="F24" s="17">
        <f>SUMIFS(Expenses!$C:$C,Expenses!$A:$A,Dashboard!$B$24,Expenses!$E:$E,Dashboard!F5)</f>
        <v>9000</v>
      </c>
      <c r="G24" s="17">
        <f>SUMIFS(Expenses!$C:$C,Expenses!$A:$A,Dashboard!$B$24,Expenses!$E:$E,Dashboard!G5)</f>
        <v>9300</v>
      </c>
    </row>
    <row r="25" spans="2:7" ht="16" x14ac:dyDescent="0.4">
      <c r="B25" s="15"/>
      <c r="C25" s="15"/>
      <c r="D25" s="17"/>
      <c r="E25" s="17"/>
      <c r="F25" s="17"/>
      <c r="G25" s="17"/>
    </row>
    <row r="26" spans="2:7" ht="16" x14ac:dyDescent="0.4">
      <c r="B26" s="24" t="s">
        <v>1000</v>
      </c>
      <c r="C26" s="7"/>
      <c r="D26" s="6">
        <f>SUM(D27:D30)</f>
        <v>1526116</v>
      </c>
      <c r="E26" s="6">
        <f t="shared" ref="E26:G26" si="4">SUM(E27:E30)</f>
        <v>1682963</v>
      </c>
      <c r="F26" s="6">
        <f t="shared" si="4"/>
        <v>1513055</v>
      </c>
      <c r="G26" s="6">
        <f t="shared" si="4"/>
        <v>1618048</v>
      </c>
    </row>
    <row r="27" spans="2:7" ht="16" x14ac:dyDescent="0.4">
      <c r="B27" s="20" t="s">
        <v>999</v>
      </c>
      <c r="C27" s="15"/>
      <c r="D27" s="17">
        <f>_xlfn.XLOOKUP($B$27,Expenses!$I$16:$I$19,Expenses!J16:J19)</f>
        <v>1032776</v>
      </c>
      <c r="E27" s="17">
        <f>_xlfn.XLOOKUP($B$27,Expenses!$I$16:$I$19,Expenses!K16:K19)</f>
        <v>1109388</v>
      </c>
      <c r="F27" s="17">
        <f>_xlfn.XLOOKUP($B$27,Expenses!$I$16:$I$19,Expenses!L16:L19)</f>
        <v>1022518</v>
      </c>
      <c r="G27" s="17">
        <f>_xlfn.XLOOKUP($B$27,Expenses!$I$16:$I$19,Expenses!M16:M19)</f>
        <v>1076103</v>
      </c>
    </row>
    <row r="28" spans="2:7" ht="16" x14ac:dyDescent="0.4">
      <c r="B28" s="20" t="s">
        <v>1001</v>
      </c>
      <c r="C28" s="15"/>
      <c r="D28" s="17">
        <f>_xlfn.XLOOKUP($B$27,Expenses!$I$16:$I$19,Expenses!J17:J20)</f>
        <v>429517</v>
      </c>
      <c r="E28" s="17">
        <f>_xlfn.XLOOKUP($B$27,Expenses!$I$16:$I$19,Expenses!K17:K20)</f>
        <v>505410</v>
      </c>
      <c r="F28" s="17">
        <f>_xlfn.XLOOKUP($B$27,Expenses!$I$16:$I$19,Expenses!L17:L20)</f>
        <v>421730</v>
      </c>
      <c r="G28" s="17">
        <f>_xlfn.XLOOKUP($B$27,Expenses!$I$16:$I$19,Expenses!M17:M20)</f>
        <v>476376</v>
      </c>
    </row>
    <row r="29" spans="2:7" ht="16" x14ac:dyDescent="0.4">
      <c r="B29" s="20" t="s">
        <v>1002</v>
      </c>
      <c r="C29" s="15"/>
      <c r="D29" s="17">
        <f>VLOOKUP($B$29,Expenses!$I$16:$M$19,2,FALSE)</f>
        <v>34028</v>
      </c>
      <c r="E29" s="17">
        <f>VLOOKUP($B$29,Expenses!$I$16:$M$19,3,FALSE)</f>
        <v>35651</v>
      </c>
      <c r="F29" s="17">
        <f>VLOOKUP($B$29,Expenses!$I$16:$M$19,4,FALSE)</f>
        <v>38107</v>
      </c>
      <c r="G29" s="17">
        <f>VLOOKUP($B$29,Expenses!$I$16:$M$19,5,FALSE)</f>
        <v>36088</v>
      </c>
    </row>
    <row r="30" spans="2:7" ht="16" x14ac:dyDescent="0.4">
      <c r="B30" s="20" t="s">
        <v>1003</v>
      </c>
      <c r="C30" s="15"/>
      <c r="D30" s="17">
        <f>VLOOKUP($B$30,Expenses!$I$16:$M$19,2,FALSE)</f>
        <v>29795</v>
      </c>
      <c r="E30" s="17">
        <f>VLOOKUP($B$30,Expenses!$I$16:$M$19,3,FALSE)</f>
        <v>32514</v>
      </c>
      <c r="F30" s="17">
        <f>VLOOKUP($B$30,Expenses!$I$16:$M$19,4,FALSE)</f>
        <v>30700</v>
      </c>
      <c r="G30" s="17">
        <f>VLOOKUP($B$30,Expenses!$I$16:$M$19,5,FALSE)</f>
        <v>29481</v>
      </c>
    </row>
    <row r="31" spans="2:7" ht="16" x14ac:dyDescent="0.4">
      <c r="B31" s="15"/>
      <c r="C31" s="15"/>
      <c r="D31" s="15"/>
      <c r="E31" s="15"/>
      <c r="F31" s="15"/>
      <c r="G31" s="15"/>
    </row>
    <row r="32" spans="2:7" ht="16" x14ac:dyDescent="0.4">
      <c r="B32" s="24" t="s">
        <v>1024</v>
      </c>
      <c r="C32" s="7"/>
      <c r="D32" s="6">
        <f>D18+D26</f>
        <v>10289817</v>
      </c>
      <c r="E32" s="6">
        <f t="shared" ref="E32:G32" si="5">E18+E26</f>
        <v>10478410</v>
      </c>
      <c r="F32" s="6">
        <f t="shared" si="5"/>
        <v>11015787</v>
      </c>
      <c r="G32" s="6">
        <f t="shared" si="5"/>
        <v>10916753</v>
      </c>
    </row>
    <row r="33" spans="2:7" ht="16" x14ac:dyDescent="0.4">
      <c r="B33" s="15"/>
      <c r="C33" s="15"/>
      <c r="D33" s="15"/>
      <c r="E33" s="15"/>
      <c r="F33" s="15"/>
      <c r="G33" s="15"/>
    </row>
    <row r="34" spans="2:7" ht="16" x14ac:dyDescent="0.4">
      <c r="B34" s="23" t="s">
        <v>1025</v>
      </c>
      <c r="C34" s="7"/>
      <c r="D34" s="6">
        <f>D15-D32</f>
        <v>-612514</v>
      </c>
      <c r="E34" s="6">
        <f t="shared" ref="E34:G34" si="6">E15-E32</f>
        <v>377026</v>
      </c>
      <c r="F34" s="6">
        <f t="shared" si="6"/>
        <v>171884</v>
      </c>
      <c r="G34" s="6">
        <f t="shared" si="6"/>
        <v>372312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97DE-1E73-4A74-825E-05E8D8DD4BAF}">
  <sheetPr codeName="Sheet2"/>
  <dimension ref="A1:M955"/>
  <sheetViews>
    <sheetView topLeftCell="E2" workbookViewId="0">
      <selection activeCell="H12" sqref="H12:L14"/>
    </sheetView>
  </sheetViews>
  <sheetFormatPr defaultRowHeight="14.5" x14ac:dyDescent="0.35"/>
  <cols>
    <col min="1" max="1" width="36.54296875" bestFit="1" customWidth="1"/>
    <col min="3" max="3" width="11.54296875" style="3" bestFit="1" customWidth="1"/>
    <col min="4" max="4" width="14.36328125" customWidth="1"/>
    <col min="5" max="5" width="9.08984375" customWidth="1"/>
    <col min="8" max="8" width="13.6328125" bestFit="1" customWidth="1"/>
    <col min="9" max="9" width="15.81640625" bestFit="1" customWidth="1"/>
    <col min="10" max="13" width="16.08984375" bestFit="1" customWidth="1"/>
  </cols>
  <sheetData>
    <row r="1" spans="1:13" s="1" customFormat="1" x14ac:dyDescent="0.35">
      <c r="A1" s="1" t="s">
        <v>0</v>
      </c>
      <c r="B1" s="1" t="s">
        <v>1</v>
      </c>
      <c r="C1" s="2" t="s">
        <v>2</v>
      </c>
      <c r="D1" s="1" t="s">
        <v>1004</v>
      </c>
      <c r="E1" s="1" t="s">
        <v>1007</v>
      </c>
    </row>
    <row r="2" spans="1:13" x14ac:dyDescent="0.35">
      <c r="A2" t="s">
        <v>3</v>
      </c>
      <c r="B2" t="s">
        <v>4</v>
      </c>
      <c r="C2" s="3">
        <v>45950</v>
      </c>
      <c r="D2" t="s">
        <v>1005</v>
      </c>
      <c r="E2" t="s">
        <v>1008</v>
      </c>
    </row>
    <row r="3" spans="1:13" x14ac:dyDescent="0.35">
      <c r="A3" t="s">
        <v>5</v>
      </c>
      <c r="B3" t="s">
        <v>6</v>
      </c>
      <c r="C3" s="3">
        <v>16773</v>
      </c>
      <c r="D3" t="s">
        <v>1006</v>
      </c>
      <c r="E3" t="s">
        <v>1008</v>
      </c>
    </row>
    <row r="4" spans="1:13" x14ac:dyDescent="0.35">
      <c r="A4" t="s">
        <v>7</v>
      </c>
      <c r="B4" t="s">
        <v>8</v>
      </c>
      <c r="C4" s="3">
        <v>58626</v>
      </c>
      <c r="D4" t="s">
        <v>1005</v>
      </c>
      <c r="E4" t="s">
        <v>1008</v>
      </c>
    </row>
    <row r="5" spans="1:13" x14ac:dyDescent="0.35">
      <c r="A5" t="s">
        <v>9</v>
      </c>
      <c r="B5" t="s">
        <v>10</v>
      </c>
      <c r="C5" s="3">
        <v>50736</v>
      </c>
      <c r="D5" t="s">
        <v>1006</v>
      </c>
      <c r="E5" t="s">
        <v>1009</v>
      </c>
      <c r="H5" s="8" t="s">
        <v>1014</v>
      </c>
      <c r="I5" s="8" t="s">
        <v>1012</v>
      </c>
    </row>
    <row r="6" spans="1:13" x14ac:dyDescent="0.35">
      <c r="A6" t="s">
        <v>11</v>
      </c>
      <c r="B6" t="s">
        <v>12</v>
      </c>
      <c r="C6" s="3">
        <v>70921</v>
      </c>
      <c r="D6" t="s">
        <v>1005</v>
      </c>
      <c r="E6" t="s">
        <v>1009</v>
      </c>
      <c r="H6" s="8" t="s">
        <v>1015</v>
      </c>
      <c r="I6" t="s">
        <v>1008</v>
      </c>
      <c r="J6" t="s">
        <v>1009</v>
      </c>
      <c r="K6" t="s">
        <v>1010</v>
      </c>
      <c r="L6" t="s">
        <v>1011</v>
      </c>
      <c r="M6" t="s">
        <v>1013</v>
      </c>
    </row>
    <row r="7" spans="1:13" x14ac:dyDescent="0.35">
      <c r="A7" t="s">
        <v>13</v>
      </c>
      <c r="B7" t="s">
        <v>14</v>
      </c>
      <c r="C7" s="3">
        <v>23997</v>
      </c>
      <c r="D7" t="s">
        <v>1006</v>
      </c>
      <c r="E7" t="s">
        <v>1009</v>
      </c>
      <c r="H7" s="10" t="s">
        <v>1005</v>
      </c>
      <c r="I7" s="12">
        <v>6476556</v>
      </c>
      <c r="J7" s="12">
        <v>3506929</v>
      </c>
      <c r="K7" s="12">
        <v>7527405</v>
      </c>
      <c r="L7" s="12">
        <v>3863034</v>
      </c>
      <c r="M7" s="12">
        <v>21373924</v>
      </c>
    </row>
    <row r="8" spans="1:13" x14ac:dyDescent="0.35">
      <c r="A8" t="s">
        <v>15</v>
      </c>
      <c r="B8" t="s">
        <v>16</v>
      </c>
      <c r="C8" s="3">
        <v>49916</v>
      </c>
      <c r="D8" t="s">
        <v>1005</v>
      </c>
      <c r="E8" t="s">
        <v>1010</v>
      </c>
      <c r="H8" s="10" t="s">
        <v>1006</v>
      </c>
      <c r="I8" s="12">
        <v>3443531</v>
      </c>
      <c r="J8" s="12">
        <v>7687379</v>
      </c>
      <c r="K8" s="12">
        <v>3831186</v>
      </c>
      <c r="L8" s="12">
        <v>7714225</v>
      </c>
      <c r="M8" s="12">
        <v>22676321</v>
      </c>
    </row>
    <row r="9" spans="1:13" x14ac:dyDescent="0.35">
      <c r="A9" t="s">
        <v>17</v>
      </c>
      <c r="B9" t="s">
        <v>18</v>
      </c>
      <c r="C9" s="3">
        <v>30226</v>
      </c>
      <c r="D9" t="s">
        <v>1006</v>
      </c>
      <c r="E9" t="s">
        <v>1010</v>
      </c>
      <c r="H9" s="10" t="s">
        <v>1013</v>
      </c>
      <c r="I9" s="12">
        <v>9920087</v>
      </c>
      <c r="J9" s="12">
        <v>11194308</v>
      </c>
      <c r="K9" s="12">
        <v>11358591</v>
      </c>
      <c r="L9" s="12">
        <v>11577259</v>
      </c>
      <c r="M9" s="12">
        <v>44050245</v>
      </c>
    </row>
    <row r="10" spans="1:13" x14ac:dyDescent="0.35">
      <c r="A10" t="s">
        <v>19</v>
      </c>
      <c r="B10" t="s">
        <v>20</v>
      </c>
      <c r="C10" s="3">
        <v>17178</v>
      </c>
      <c r="D10" t="s">
        <v>1005</v>
      </c>
      <c r="E10" t="s">
        <v>1010</v>
      </c>
    </row>
    <row r="11" spans="1:13" x14ac:dyDescent="0.35">
      <c r="A11" t="s">
        <v>21</v>
      </c>
      <c r="B11" t="s">
        <v>22</v>
      </c>
      <c r="C11" s="3">
        <v>39855</v>
      </c>
      <c r="D11" t="s">
        <v>1006</v>
      </c>
      <c r="E11" t="s">
        <v>1011</v>
      </c>
    </row>
    <row r="12" spans="1:13" x14ac:dyDescent="0.35">
      <c r="A12" t="s">
        <v>23</v>
      </c>
      <c r="B12" t="s">
        <v>24</v>
      </c>
      <c r="C12" s="3">
        <v>21735</v>
      </c>
      <c r="D12" t="s">
        <v>1005</v>
      </c>
      <c r="E12" t="s">
        <v>1011</v>
      </c>
      <c r="H12" s="9" t="s">
        <v>1015</v>
      </c>
      <c r="I12" s="9" t="s">
        <v>1008</v>
      </c>
      <c r="J12" s="9" t="s">
        <v>1009</v>
      </c>
      <c r="K12" s="9" t="s">
        <v>1010</v>
      </c>
      <c r="L12" s="9" t="s">
        <v>1011</v>
      </c>
    </row>
    <row r="13" spans="1:13" x14ac:dyDescent="0.35">
      <c r="A13" t="s">
        <v>25</v>
      </c>
      <c r="B13" t="s">
        <v>26</v>
      </c>
      <c r="C13" s="3">
        <v>91370</v>
      </c>
      <c r="D13" t="s">
        <v>1006</v>
      </c>
      <c r="E13" t="s">
        <v>1011</v>
      </c>
      <c r="H13" s="10" t="s">
        <v>1005</v>
      </c>
      <c r="I13" s="5">
        <v>6476556</v>
      </c>
      <c r="J13" s="5">
        <v>3506929</v>
      </c>
      <c r="K13" s="5">
        <v>7527405</v>
      </c>
      <c r="L13" s="5">
        <v>3863034</v>
      </c>
    </row>
    <row r="14" spans="1:13" x14ac:dyDescent="0.35">
      <c r="A14" t="s">
        <v>27</v>
      </c>
      <c r="B14" t="s">
        <v>4</v>
      </c>
      <c r="C14" s="3">
        <v>47257</v>
      </c>
      <c r="D14" t="s">
        <v>1005</v>
      </c>
      <c r="E14" t="s">
        <v>1008</v>
      </c>
      <c r="H14" s="10" t="s">
        <v>1006</v>
      </c>
      <c r="I14" s="5">
        <v>3443531</v>
      </c>
      <c r="J14" s="5">
        <v>7687379</v>
      </c>
      <c r="K14" s="5">
        <v>3831186</v>
      </c>
      <c r="L14" s="5">
        <v>7714225</v>
      </c>
    </row>
    <row r="15" spans="1:13" x14ac:dyDescent="0.35">
      <c r="A15" t="s">
        <v>28</v>
      </c>
      <c r="B15" t="s">
        <v>6</v>
      </c>
      <c r="C15" s="3">
        <v>27742</v>
      </c>
      <c r="D15" t="s">
        <v>1006</v>
      </c>
      <c r="E15" t="s">
        <v>1008</v>
      </c>
    </row>
    <row r="16" spans="1:13" x14ac:dyDescent="0.35">
      <c r="A16" t="s">
        <v>29</v>
      </c>
      <c r="B16" t="s">
        <v>8</v>
      </c>
      <c r="C16" s="3">
        <v>72518</v>
      </c>
      <c r="D16" t="s">
        <v>1005</v>
      </c>
      <c r="E16" t="s">
        <v>1008</v>
      </c>
    </row>
    <row r="17" spans="1:5" x14ac:dyDescent="0.35">
      <c r="A17" t="s">
        <v>30</v>
      </c>
      <c r="B17" t="s">
        <v>10</v>
      </c>
      <c r="C17" s="3">
        <v>18193</v>
      </c>
      <c r="D17" t="s">
        <v>1006</v>
      </c>
      <c r="E17" t="s">
        <v>1009</v>
      </c>
    </row>
    <row r="18" spans="1:5" x14ac:dyDescent="0.35">
      <c r="A18" t="s">
        <v>31</v>
      </c>
      <c r="B18" t="s">
        <v>12</v>
      </c>
      <c r="C18" s="3">
        <v>16253</v>
      </c>
      <c r="D18" t="s">
        <v>1005</v>
      </c>
      <c r="E18" t="s">
        <v>1009</v>
      </c>
    </row>
    <row r="19" spans="1:5" x14ac:dyDescent="0.35">
      <c r="A19" t="s">
        <v>32</v>
      </c>
      <c r="B19" t="s">
        <v>14</v>
      </c>
      <c r="C19" s="3">
        <v>47372</v>
      </c>
      <c r="D19" t="s">
        <v>1006</v>
      </c>
      <c r="E19" t="s">
        <v>1009</v>
      </c>
    </row>
    <row r="20" spans="1:5" x14ac:dyDescent="0.35">
      <c r="A20" t="s">
        <v>33</v>
      </c>
      <c r="B20" t="s">
        <v>16</v>
      </c>
      <c r="C20" s="3">
        <v>88031</v>
      </c>
      <c r="D20" t="s">
        <v>1005</v>
      </c>
      <c r="E20" t="s">
        <v>1010</v>
      </c>
    </row>
    <row r="21" spans="1:5" x14ac:dyDescent="0.35">
      <c r="A21" t="s">
        <v>34</v>
      </c>
      <c r="B21" t="s">
        <v>18</v>
      </c>
      <c r="C21" s="3">
        <v>58317</v>
      </c>
      <c r="D21" t="s">
        <v>1006</v>
      </c>
      <c r="E21" t="s">
        <v>1010</v>
      </c>
    </row>
    <row r="22" spans="1:5" x14ac:dyDescent="0.35">
      <c r="A22" t="s">
        <v>35</v>
      </c>
      <c r="B22" t="s">
        <v>20</v>
      </c>
      <c r="C22" s="3">
        <v>33168</v>
      </c>
      <c r="D22" t="s">
        <v>1005</v>
      </c>
      <c r="E22" t="s">
        <v>1010</v>
      </c>
    </row>
    <row r="23" spans="1:5" x14ac:dyDescent="0.35">
      <c r="A23" t="s">
        <v>36</v>
      </c>
      <c r="B23" t="s">
        <v>22</v>
      </c>
      <c r="C23" s="3">
        <v>66260</v>
      </c>
      <c r="D23" t="s">
        <v>1006</v>
      </c>
      <c r="E23" t="s">
        <v>1011</v>
      </c>
    </row>
    <row r="24" spans="1:5" x14ac:dyDescent="0.35">
      <c r="A24" t="s">
        <v>37</v>
      </c>
      <c r="B24" t="s">
        <v>24</v>
      </c>
      <c r="C24" s="3">
        <v>12193</v>
      </c>
      <c r="D24" t="s">
        <v>1005</v>
      </c>
      <c r="E24" t="s">
        <v>1011</v>
      </c>
    </row>
    <row r="25" spans="1:5" x14ac:dyDescent="0.35">
      <c r="A25" t="s">
        <v>38</v>
      </c>
      <c r="B25" t="s">
        <v>26</v>
      </c>
      <c r="C25" s="3">
        <v>51576</v>
      </c>
      <c r="D25" t="s">
        <v>1006</v>
      </c>
      <c r="E25" t="s">
        <v>1011</v>
      </c>
    </row>
    <row r="26" spans="1:5" x14ac:dyDescent="0.35">
      <c r="A26" t="s">
        <v>39</v>
      </c>
      <c r="B26" t="s">
        <v>4</v>
      </c>
      <c r="C26" s="3">
        <v>34805</v>
      </c>
      <c r="D26" t="s">
        <v>1005</v>
      </c>
      <c r="E26" t="s">
        <v>1008</v>
      </c>
    </row>
    <row r="27" spans="1:5" x14ac:dyDescent="0.35">
      <c r="A27" t="s">
        <v>40</v>
      </c>
      <c r="B27" t="s">
        <v>6</v>
      </c>
      <c r="C27" s="3">
        <v>69078</v>
      </c>
      <c r="D27" t="s">
        <v>1006</v>
      </c>
      <c r="E27" t="s">
        <v>1008</v>
      </c>
    </row>
    <row r="28" spans="1:5" x14ac:dyDescent="0.35">
      <c r="A28" t="s">
        <v>41</v>
      </c>
      <c r="B28" t="s">
        <v>8</v>
      </c>
      <c r="C28" s="3">
        <v>36702</v>
      </c>
      <c r="D28" t="s">
        <v>1005</v>
      </c>
      <c r="E28" t="s">
        <v>1008</v>
      </c>
    </row>
    <row r="29" spans="1:5" x14ac:dyDescent="0.35">
      <c r="A29" t="s">
        <v>42</v>
      </c>
      <c r="B29" t="s">
        <v>10</v>
      </c>
      <c r="C29" s="3">
        <v>48190</v>
      </c>
      <c r="D29" t="s">
        <v>1006</v>
      </c>
      <c r="E29" t="s">
        <v>1009</v>
      </c>
    </row>
    <row r="30" spans="1:5" x14ac:dyDescent="0.35">
      <c r="A30" t="s">
        <v>43</v>
      </c>
      <c r="B30" t="s">
        <v>12</v>
      </c>
      <c r="C30" s="3">
        <v>5802</v>
      </c>
      <c r="D30" t="s">
        <v>1005</v>
      </c>
      <c r="E30" t="s">
        <v>1009</v>
      </c>
    </row>
    <row r="31" spans="1:5" x14ac:dyDescent="0.35">
      <c r="A31" t="s">
        <v>44</v>
      </c>
      <c r="B31" t="s">
        <v>14</v>
      </c>
      <c r="C31" s="3">
        <v>8465</v>
      </c>
      <c r="D31" t="s">
        <v>1006</v>
      </c>
      <c r="E31" t="s">
        <v>1009</v>
      </c>
    </row>
    <row r="32" spans="1:5" x14ac:dyDescent="0.35">
      <c r="A32" t="s">
        <v>45</v>
      </c>
      <c r="B32" t="s">
        <v>16</v>
      </c>
      <c r="C32" s="3">
        <v>62336</v>
      </c>
      <c r="D32" t="s">
        <v>1005</v>
      </c>
      <c r="E32" t="s">
        <v>1010</v>
      </c>
    </row>
    <row r="33" spans="1:5" x14ac:dyDescent="0.35">
      <c r="A33" t="s">
        <v>46</v>
      </c>
      <c r="B33" t="s">
        <v>18</v>
      </c>
      <c r="C33" s="3">
        <v>70593</v>
      </c>
      <c r="D33" t="s">
        <v>1006</v>
      </c>
      <c r="E33" t="s">
        <v>1010</v>
      </c>
    </row>
    <row r="34" spans="1:5" x14ac:dyDescent="0.35">
      <c r="A34" t="s">
        <v>47</v>
      </c>
      <c r="B34" t="s">
        <v>20</v>
      </c>
      <c r="C34" s="3">
        <v>31418</v>
      </c>
      <c r="D34" t="s">
        <v>1005</v>
      </c>
      <c r="E34" t="s">
        <v>1010</v>
      </c>
    </row>
    <row r="35" spans="1:5" x14ac:dyDescent="0.35">
      <c r="A35" t="s">
        <v>48</v>
      </c>
      <c r="B35" t="s">
        <v>22</v>
      </c>
      <c r="C35" s="3">
        <v>48063</v>
      </c>
      <c r="D35" t="s">
        <v>1006</v>
      </c>
      <c r="E35" t="s">
        <v>1011</v>
      </c>
    </row>
    <row r="36" spans="1:5" x14ac:dyDescent="0.35">
      <c r="A36" t="s">
        <v>49</v>
      </c>
      <c r="B36" t="s">
        <v>24</v>
      </c>
      <c r="C36" s="3">
        <v>79209</v>
      </c>
      <c r="D36" t="s">
        <v>1005</v>
      </c>
      <c r="E36" t="s">
        <v>1011</v>
      </c>
    </row>
    <row r="37" spans="1:5" x14ac:dyDescent="0.35">
      <c r="A37" t="s">
        <v>50</v>
      </c>
      <c r="B37" t="s">
        <v>26</v>
      </c>
      <c r="C37" s="3">
        <v>40782</v>
      </c>
      <c r="D37" t="s">
        <v>1006</v>
      </c>
      <c r="E37" t="s">
        <v>1011</v>
      </c>
    </row>
    <row r="38" spans="1:5" x14ac:dyDescent="0.35">
      <c r="A38" t="s">
        <v>51</v>
      </c>
      <c r="B38" t="s">
        <v>4</v>
      </c>
      <c r="C38" s="3">
        <v>67301</v>
      </c>
      <c r="D38" t="s">
        <v>1005</v>
      </c>
      <c r="E38" t="s">
        <v>1008</v>
      </c>
    </row>
    <row r="39" spans="1:5" x14ac:dyDescent="0.35">
      <c r="A39" t="s">
        <v>52</v>
      </c>
      <c r="B39" t="s">
        <v>6</v>
      </c>
      <c r="C39" s="3">
        <v>25048</v>
      </c>
      <c r="D39" t="s">
        <v>1006</v>
      </c>
      <c r="E39" t="s">
        <v>1008</v>
      </c>
    </row>
    <row r="40" spans="1:5" x14ac:dyDescent="0.35">
      <c r="A40" t="s">
        <v>53</v>
      </c>
      <c r="B40" t="s">
        <v>8</v>
      </c>
      <c r="C40" s="3">
        <v>67590</v>
      </c>
      <c r="D40" t="s">
        <v>1005</v>
      </c>
      <c r="E40" t="s">
        <v>1008</v>
      </c>
    </row>
    <row r="41" spans="1:5" x14ac:dyDescent="0.35">
      <c r="A41" t="s">
        <v>54</v>
      </c>
      <c r="B41" t="s">
        <v>10</v>
      </c>
      <c r="C41" s="3">
        <v>48455</v>
      </c>
      <c r="D41" t="s">
        <v>1006</v>
      </c>
      <c r="E41" t="s">
        <v>1009</v>
      </c>
    </row>
    <row r="42" spans="1:5" x14ac:dyDescent="0.35">
      <c r="A42" t="s">
        <v>55</v>
      </c>
      <c r="B42" t="s">
        <v>12</v>
      </c>
      <c r="C42" s="3">
        <v>15580</v>
      </c>
      <c r="D42" t="s">
        <v>1005</v>
      </c>
      <c r="E42" t="s">
        <v>1009</v>
      </c>
    </row>
    <row r="43" spans="1:5" x14ac:dyDescent="0.35">
      <c r="A43" t="s">
        <v>56</v>
      </c>
      <c r="B43" t="s">
        <v>14</v>
      </c>
      <c r="C43" s="3">
        <v>70992</v>
      </c>
      <c r="D43" t="s">
        <v>1006</v>
      </c>
      <c r="E43" t="s">
        <v>1009</v>
      </c>
    </row>
    <row r="44" spans="1:5" x14ac:dyDescent="0.35">
      <c r="A44" t="s">
        <v>57</v>
      </c>
      <c r="B44" t="s">
        <v>16</v>
      </c>
      <c r="C44" s="3">
        <v>88976</v>
      </c>
      <c r="D44" t="s">
        <v>1005</v>
      </c>
      <c r="E44" t="s">
        <v>1010</v>
      </c>
    </row>
    <row r="45" spans="1:5" x14ac:dyDescent="0.35">
      <c r="A45" t="s">
        <v>58</v>
      </c>
      <c r="B45" t="s">
        <v>18</v>
      </c>
      <c r="C45" s="3">
        <v>7230</v>
      </c>
      <c r="D45" t="s">
        <v>1006</v>
      </c>
      <c r="E45" t="s">
        <v>1010</v>
      </c>
    </row>
    <row r="46" spans="1:5" x14ac:dyDescent="0.35">
      <c r="A46" t="s">
        <v>59</v>
      </c>
      <c r="B46" t="s">
        <v>20</v>
      </c>
      <c r="C46" s="3">
        <v>40760</v>
      </c>
      <c r="D46" t="s">
        <v>1005</v>
      </c>
      <c r="E46" t="s">
        <v>1010</v>
      </c>
    </row>
    <row r="47" spans="1:5" x14ac:dyDescent="0.35">
      <c r="A47" t="s">
        <v>60</v>
      </c>
      <c r="B47" t="s">
        <v>22</v>
      </c>
      <c r="C47" s="3">
        <v>76850</v>
      </c>
      <c r="D47" t="s">
        <v>1006</v>
      </c>
      <c r="E47" t="s">
        <v>1011</v>
      </c>
    </row>
    <row r="48" spans="1:5" x14ac:dyDescent="0.35">
      <c r="A48" t="s">
        <v>61</v>
      </c>
      <c r="B48" t="s">
        <v>24</v>
      </c>
      <c r="C48" s="3">
        <v>65583</v>
      </c>
      <c r="D48" t="s">
        <v>1005</v>
      </c>
      <c r="E48" t="s">
        <v>1011</v>
      </c>
    </row>
    <row r="49" spans="1:5" x14ac:dyDescent="0.35">
      <c r="A49" t="s">
        <v>62</v>
      </c>
      <c r="B49" t="s">
        <v>26</v>
      </c>
      <c r="C49" s="3">
        <v>7871</v>
      </c>
      <c r="D49" t="s">
        <v>1006</v>
      </c>
      <c r="E49" t="s">
        <v>1011</v>
      </c>
    </row>
    <row r="50" spans="1:5" x14ac:dyDescent="0.35">
      <c r="A50" t="s">
        <v>63</v>
      </c>
      <c r="B50" t="s">
        <v>4</v>
      </c>
      <c r="C50" s="3">
        <v>40970</v>
      </c>
      <c r="D50" t="s">
        <v>1005</v>
      </c>
      <c r="E50" t="s">
        <v>1008</v>
      </c>
    </row>
    <row r="51" spans="1:5" x14ac:dyDescent="0.35">
      <c r="A51" t="s">
        <v>64</v>
      </c>
      <c r="B51" t="s">
        <v>6</v>
      </c>
      <c r="C51" s="3">
        <v>54877</v>
      </c>
      <c r="D51" t="s">
        <v>1006</v>
      </c>
      <c r="E51" t="s">
        <v>1008</v>
      </c>
    </row>
    <row r="52" spans="1:5" x14ac:dyDescent="0.35">
      <c r="A52" t="s">
        <v>65</v>
      </c>
      <c r="B52" t="s">
        <v>8</v>
      </c>
      <c r="C52" s="3">
        <v>28812</v>
      </c>
      <c r="D52" t="s">
        <v>1005</v>
      </c>
      <c r="E52" t="s">
        <v>1008</v>
      </c>
    </row>
    <row r="53" spans="1:5" x14ac:dyDescent="0.35">
      <c r="A53" t="s">
        <v>66</v>
      </c>
      <c r="B53" t="s">
        <v>10</v>
      </c>
      <c r="C53" s="3">
        <v>25439</v>
      </c>
      <c r="D53" t="s">
        <v>1006</v>
      </c>
      <c r="E53" t="s">
        <v>1009</v>
      </c>
    </row>
    <row r="54" spans="1:5" x14ac:dyDescent="0.35">
      <c r="A54" t="s">
        <v>67</v>
      </c>
      <c r="B54" t="s">
        <v>12</v>
      </c>
      <c r="C54" s="3">
        <v>53989</v>
      </c>
      <c r="D54" t="s">
        <v>1005</v>
      </c>
      <c r="E54" t="s">
        <v>1009</v>
      </c>
    </row>
    <row r="55" spans="1:5" x14ac:dyDescent="0.35">
      <c r="A55" t="s">
        <v>68</v>
      </c>
      <c r="B55" t="s">
        <v>14</v>
      </c>
      <c r="C55" s="3">
        <v>19230</v>
      </c>
      <c r="D55" t="s">
        <v>1006</v>
      </c>
      <c r="E55" t="s">
        <v>1009</v>
      </c>
    </row>
    <row r="56" spans="1:5" x14ac:dyDescent="0.35">
      <c r="A56" t="s">
        <v>69</v>
      </c>
      <c r="B56" t="s">
        <v>16</v>
      </c>
      <c r="C56" s="3">
        <v>75966</v>
      </c>
      <c r="D56" t="s">
        <v>1005</v>
      </c>
      <c r="E56" t="s">
        <v>1010</v>
      </c>
    </row>
    <row r="57" spans="1:5" x14ac:dyDescent="0.35">
      <c r="A57" t="s">
        <v>70</v>
      </c>
      <c r="B57" t="s">
        <v>18</v>
      </c>
      <c r="C57" s="3">
        <v>35410</v>
      </c>
      <c r="D57" t="s">
        <v>1006</v>
      </c>
      <c r="E57" t="s">
        <v>1010</v>
      </c>
    </row>
    <row r="58" spans="1:5" x14ac:dyDescent="0.35">
      <c r="A58" t="s">
        <v>71</v>
      </c>
      <c r="B58" t="s">
        <v>20</v>
      </c>
      <c r="C58" s="3">
        <v>50961</v>
      </c>
      <c r="D58" t="s">
        <v>1005</v>
      </c>
      <c r="E58" t="s">
        <v>1010</v>
      </c>
    </row>
    <row r="59" spans="1:5" x14ac:dyDescent="0.35">
      <c r="A59" t="s">
        <v>72</v>
      </c>
      <c r="B59" t="s">
        <v>22</v>
      </c>
      <c r="C59" s="3">
        <v>71741</v>
      </c>
      <c r="D59" t="s">
        <v>1006</v>
      </c>
      <c r="E59" t="s">
        <v>1011</v>
      </c>
    </row>
    <row r="60" spans="1:5" x14ac:dyDescent="0.35">
      <c r="A60" t="s">
        <v>73</v>
      </c>
      <c r="B60" t="s">
        <v>24</v>
      </c>
      <c r="C60" s="3">
        <v>91221</v>
      </c>
      <c r="D60" t="s">
        <v>1005</v>
      </c>
      <c r="E60" t="s">
        <v>1011</v>
      </c>
    </row>
    <row r="61" spans="1:5" x14ac:dyDescent="0.35">
      <c r="A61" t="s">
        <v>74</v>
      </c>
      <c r="B61" t="s">
        <v>26</v>
      </c>
      <c r="C61" s="3">
        <v>39848</v>
      </c>
      <c r="D61" t="s">
        <v>1006</v>
      </c>
      <c r="E61" t="s">
        <v>1011</v>
      </c>
    </row>
    <row r="62" spans="1:5" x14ac:dyDescent="0.35">
      <c r="A62" t="s">
        <v>75</v>
      </c>
      <c r="B62" t="s">
        <v>4</v>
      </c>
      <c r="C62" s="3">
        <v>66370</v>
      </c>
      <c r="D62" t="s">
        <v>1005</v>
      </c>
      <c r="E62" t="s">
        <v>1008</v>
      </c>
    </row>
    <row r="63" spans="1:5" x14ac:dyDescent="0.35">
      <c r="A63" t="s">
        <v>76</v>
      </c>
      <c r="B63" t="s">
        <v>6</v>
      </c>
      <c r="C63" s="3">
        <v>73523</v>
      </c>
      <c r="D63" t="s">
        <v>1006</v>
      </c>
      <c r="E63" t="s">
        <v>1008</v>
      </c>
    </row>
    <row r="64" spans="1:5" x14ac:dyDescent="0.35">
      <c r="A64" t="s">
        <v>77</v>
      </c>
      <c r="B64" t="s">
        <v>8</v>
      </c>
      <c r="C64" s="3">
        <v>35274</v>
      </c>
      <c r="D64" t="s">
        <v>1005</v>
      </c>
      <c r="E64" t="s">
        <v>1008</v>
      </c>
    </row>
    <row r="65" spans="1:5" x14ac:dyDescent="0.35">
      <c r="A65" t="s">
        <v>78</v>
      </c>
      <c r="B65" t="s">
        <v>10</v>
      </c>
      <c r="C65" s="3">
        <v>29150</v>
      </c>
      <c r="D65" t="s">
        <v>1006</v>
      </c>
      <c r="E65" t="s">
        <v>1009</v>
      </c>
    </row>
    <row r="66" spans="1:5" x14ac:dyDescent="0.35">
      <c r="A66" t="s">
        <v>79</v>
      </c>
      <c r="B66" t="s">
        <v>12</v>
      </c>
      <c r="C66" s="3">
        <v>79612</v>
      </c>
      <c r="D66" t="s">
        <v>1005</v>
      </c>
      <c r="E66" t="s">
        <v>1009</v>
      </c>
    </row>
    <row r="67" spans="1:5" x14ac:dyDescent="0.35">
      <c r="A67" t="s">
        <v>80</v>
      </c>
      <c r="B67" t="s">
        <v>14</v>
      </c>
      <c r="C67" s="3">
        <v>34075</v>
      </c>
      <c r="D67" t="s">
        <v>1006</v>
      </c>
      <c r="E67" t="s">
        <v>1009</v>
      </c>
    </row>
    <row r="68" spans="1:5" x14ac:dyDescent="0.35">
      <c r="A68" t="s">
        <v>81</v>
      </c>
      <c r="B68" t="s">
        <v>16</v>
      </c>
      <c r="C68" s="3">
        <v>85380</v>
      </c>
      <c r="D68" t="s">
        <v>1005</v>
      </c>
      <c r="E68" t="s">
        <v>1010</v>
      </c>
    </row>
    <row r="69" spans="1:5" x14ac:dyDescent="0.35">
      <c r="A69" t="s">
        <v>82</v>
      </c>
      <c r="B69" t="s">
        <v>18</v>
      </c>
      <c r="C69" s="3">
        <v>60683</v>
      </c>
      <c r="D69" t="s">
        <v>1006</v>
      </c>
      <c r="E69" t="s">
        <v>1010</v>
      </c>
    </row>
    <row r="70" spans="1:5" x14ac:dyDescent="0.35">
      <c r="A70" t="s">
        <v>83</v>
      </c>
      <c r="B70" t="s">
        <v>20</v>
      </c>
      <c r="C70" s="3">
        <v>85123</v>
      </c>
      <c r="D70" t="s">
        <v>1005</v>
      </c>
      <c r="E70" t="s">
        <v>1010</v>
      </c>
    </row>
    <row r="71" spans="1:5" x14ac:dyDescent="0.35">
      <c r="A71" t="s">
        <v>84</v>
      </c>
      <c r="B71" t="s">
        <v>22</v>
      </c>
      <c r="C71" s="3">
        <v>66477</v>
      </c>
      <c r="D71" t="s">
        <v>1006</v>
      </c>
      <c r="E71" t="s">
        <v>1011</v>
      </c>
    </row>
    <row r="72" spans="1:5" x14ac:dyDescent="0.35">
      <c r="A72" t="s">
        <v>85</v>
      </c>
      <c r="B72" t="s">
        <v>24</v>
      </c>
      <c r="C72" s="3">
        <v>5488</v>
      </c>
      <c r="D72" t="s">
        <v>1005</v>
      </c>
      <c r="E72" t="s">
        <v>1011</v>
      </c>
    </row>
    <row r="73" spans="1:5" x14ac:dyDescent="0.35">
      <c r="A73" t="s">
        <v>86</v>
      </c>
      <c r="B73" t="s">
        <v>26</v>
      </c>
      <c r="C73" s="3">
        <v>73080</v>
      </c>
      <c r="D73" t="s">
        <v>1006</v>
      </c>
      <c r="E73" t="s">
        <v>1011</v>
      </c>
    </row>
    <row r="74" spans="1:5" x14ac:dyDescent="0.35">
      <c r="A74" t="s">
        <v>87</v>
      </c>
      <c r="B74" t="s">
        <v>4</v>
      </c>
      <c r="C74" s="3">
        <v>72066</v>
      </c>
      <c r="D74" t="s">
        <v>1005</v>
      </c>
      <c r="E74" t="s">
        <v>1008</v>
      </c>
    </row>
    <row r="75" spans="1:5" x14ac:dyDescent="0.35">
      <c r="A75" t="s">
        <v>88</v>
      </c>
      <c r="B75" t="s">
        <v>6</v>
      </c>
      <c r="C75" s="3">
        <v>34406</v>
      </c>
      <c r="D75" t="s">
        <v>1006</v>
      </c>
      <c r="E75" t="s">
        <v>1008</v>
      </c>
    </row>
    <row r="76" spans="1:5" x14ac:dyDescent="0.35">
      <c r="A76" t="s">
        <v>89</v>
      </c>
      <c r="B76" t="s">
        <v>8</v>
      </c>
      <c r="C76" s="3">
        <v>36185</v>
      </c>
      <c r="D76" t="s">
        <v>1005</v>
      </c>
      <c r="E76" t="s">
        <v>1008</v>
      </c>
    </row>
    <row r="77" spans="1:5" x14ac:dyDescent="0.35">
      <c r="A77" t="s">
        <v>90</v>
      </c>
      <c r="B77" t="s">
        <v>10</v>
      </c>
      <c r="C77" s="3">
        <v>46466</v>
      </c>
      <c r="D77" t="s">
        <v>1006</v>
      </c>
      <c r="E77" t="s">
        <v>1009</v>
      </c>
    </row>
    <row r="78" spans="1:5" x14ac:dyDescent="0.35">
      <c r="A78" t="s">
        <v>91</v>
      </c>
      <c r="B78" t="s">
        <v>12</v>
      </c>
      <c r="C78" s="3">
        <v>71077</v>
      </c>
      <c r="D78" t="s">
        <v>1005</v>
      </c>
      <c r="E78" t="s">
        <v>1009</v>
      </c>
    </row>
    <row r="79" spans="1:5" x14ac:dyDescent="0.35">
      <c r="A79" t="s">
        <v>92</v>
      </c>
      <c r="B79" t="s">
        <v>14</v>
      </c>
      <c r="C79" s="3">
        <v>59586</v>
      </c>
      <c r="D79" t="s">
        <v>1006</v>
      </c>
      <c r="E79" t="s">
        <v>1009</v>
      </c>
    </row>
    <row r="80" spans="1:5" x14ac:dyDescent="0.35">
      <c r="A80" t="s">
        <v>93</v>
      </c>
      <c r="B80" t="s">
        <v>16</v>
      </c>
      <c r="C80" s="3">
        <v>88876</v>
      </c>
      <c r="D80" t="s">
        <v>1005</v>
      </c>
      <c r="E80" t="s">
        <v>1010</v>
      </c>
    </row>
    <row r="81" spans="1:5" x14ac:dyDescent="0.35">
      <c r="A81" t="s">
        <v>94</v>
      </c>
      <c r="B81" t="s">
        <v>18</v>
      </c>
      <c r="C81" s="3">
        <v>81134</v>
      </c>
      <c r="D81" t="s">
        <v>1006</v>
      </c>
      <c r="E81" t="s">
        <v>1010</v>
      </c>
    </row>
    <row r="82" spans="1:5" x14ac:dyDescent="0.35">
      <c r="A82" t="s">
        <v>95</v>
      </c>
      <c r="B82" t="s">
        <v>20</v>
      </c>
      <c r="C82" s="3">
        <v>29603</v>
      </c>
      <c r="D82" t="s">
        <v>1005</v>
      </c>
      <c r="E82" t="s">
        <v>1010</v>
      </c>
    </row>
    <row r="83" spans="1:5" x14ac:dyDescent="0.35">
      <c r="A83" t="s">
        <v>96</v>
      </c>
      <c r="B83" t="s">
        <v>22</v>
      </c>
      <c r="C83" s="3">
        <v>65355</v>
      </c>
      <c r="D83" t="s">
        <v>1006</v>
      </c>
      <c r="E83" t="s">
        <v>1011</v>
      </c>
    </row>
    <row r="84" spans="1:5" x14ac:dyDescent="0.35">
      <c r="A84" t="s">
        <v>97</v>
      </c>
      <c r="B84" t="s">
        <v>24</v>
      </c>
      <c r="C84" s="3">
        <v>40798</v>
      </c>
      <c r="D84" t="s">
        <v>1005</v>
      </c>
      <c r="E84" t="s">
        <v>1011</v>
      </c>
    </row>
    <row r="85" spans="1:5" x14ac:dyDescent="0.35">
      <c r="A85" t="s">
        <v>98</v>
      </c>
      <c r="B85" t="s">
        <v>26</v>
      </c>
      <c r="C85" s="3">
        <v>46432</v>
      </c>
      <c r="D85" t="s">
        <v>1006</v>
      </c>
      <c r="E85" t="s">
        <v>1011</v>
      </c>
    </row>
    <row r="86" spans="1:5" x14ac:dyDescent="0.35">
      <c r="A86" t="s">
        <v>99</v>
      </c>
      <c r="B86" t="s">
        <v>4</v>
      </c>
      <c r="C86" s="3">
        <v>50254</v>
      </c>
      <c r="D86" t="s">
        <v>1005</v>
      </c>
      <c r="E86" t="s">
        <v>1008</v>
      </c>
    </row>
    <row r="87" spans="1:5" x14ac:dyDescent="0.35">
      <c r="A87" t="s">
        <v>100</v>
      </c>
      <c r="B87" t="s">
        <v>6</v>
      </c>
      <c r="C87" s="3">
        <v>8120</v>
      </c>
      <c r="D87" t="s">
        <v>1006</v>
      </c>
      <c r="E87" t="s">
        <v>1008</v>
      </c>
    </row>
    <row r="88" spans="1:5" x14ac:dyDescent="0.35">
      <c r="A88" t="s">
        <v>101</v>
      </c>
      <c r="B88" t="s">
        <v>8</v>
      </c>
      <c r="C88" s="3">
        <v>38890</v>
      </c>
      <c r="D88" t="s">
        <v>1005</v>
      </c>
      <c r="E88" t="s">
        <v>1008</v>
      </c>
    </row>
    <row r="89" spans="1:5" x14ac:dyDescent="0.35">
      <c r="A89" t="s">
        <v>102</v>
      </c>
      <c r="B89" t="s">
        <v>10</v>
      </c>
      <c r="C89" s="3">
        <v>85057</v>
      </c>
      <c r="D89" t="s">
        <v>1006</v>
      </c>
      <c r="E89" t="s">
        <v>1009</v>
      </c>
    </row>
    <row r="90" spans="1:5" x14ac:dyDescent="0.35">
      <c r="A90" t="s">
        <v>103</v>
      </c>
      <c r="B90" t="s">
        <v>12</v>
      </c>
      <c r="C90" s="3">
        <v>43358</v>
      </c>
      <c r="D90" t="s">
        <v>1005</v>
      </c>
      <c r="E90" t="s">
        <v>1009</v>
      </c>
    </row>
    <row r="91" spans="1:5" x14ac:dyDescent="0.35">
      <c r="A91" t="s">
        <v>104</v>
      </c>
      <c r="B91" t="s">
        <v>14</v>
      </c>
      <c r="C91" s="3">
        <v>39180</v>
      </c>
      <c r="D91" t="s">
        <v>1006</v>
      </c>
      <c r="E91" t="s">
        <v>1009</v>
      </c>
    </row>
    <row r="92" spans="1:5" x14ac:dyDescent="0.35">
      <c r="A92" t="s">
        <v>105</v>
      </c>
      <c r="B92" t="s">
        <v>16</v>
      </c>
      <c r="C92" s="3">
        <v>38046</v>
      </c>
      <c r="D92" t="s">
        <v>1005</v>
      </c>
      <c r="E92" t="s">
        <v>1010</v>
      </c>
    </row>
    <row r="93" spans="1:5" x14ac:dyDescent="0.35">
      <c r="A93" t="s">
        <v>106</v>
      </c>
      <c r="B93" t="s">
        <v>18</v>
      </c>
      <c r="C93" s="3">
        <v>65134</v>
      </c>
      <c r="D93" t="s">
        <v>1006</v>
      </c>
      <c r="E93" t="s">
        <v>1010</v>
      </c>
    </row>
    <row r="94" spans="1:5" x14ac:dyDescent="0.35">
      <c r="A94" t="s">
        <v>107</v>
      </c>
      <c r="B94" t="s">
        <v>20</v>
      </c>
      <c r="C94" s="3">
        <v>43022</v>
      </c>
      <c r="D94" t="s">
        <v>1005</v>
      </c>
      <c r="E94" t="s">
        <v>1010</v>
      </c>
    </row>
    <row r="95" spans="1:5" x14ac:dyDescent="0.35">
      <c r="A95" t="s">
        <v>108</v>
      </c>
      <c r="B95" t="s">
        <v>22</v>
      </c>
      <c r="C95" s="3">
        <v>47882</v>
      </c>
      <c r="D95" t="s">
        <v>1006</v>
      </c>
      <c r="E95" t="s">
        <v>1011</v>
      </c>
    </row>
    <row r="96" spans="1:5" x14ac:dyDescent="0.35">
      <c r="A96" t="s">
        <v>109</v>
      </c>
      <c r="B96" t="s">
        <v>24</v>
      </c>
      <c r="C96" s="3">
        <v>9868</v>
      </c>
      <c r="D96" t="s">
        <v>1005</v>
      </c>
      <c r="E96" t="s">
        <v>1011</v>
      </c>
    </row>
    <row r="97" spans="1:5" x14ac:dyDescent="0.35">
      <c r="A97" t="s">
        <v>110</v>
      </c>
      <c r="B97" t="s">
        <v>26</v>
      </c>
      <c r="C97" s="3">
        <v>27477</v>
      </c>
      <c r="D97" t="s">
        <v>1006</v>
      </c>
      <c r="E97" t="s">
        <v>1011</v>
      </c>
    </row>
    <row r="98" spans="1:5" x14ac:dyDescent="0.35">
      <c r="A98" t="s">
        <v>111</v>
      </c>
      <c r="B98" t="s">
        <v>4</v>
      </c>
      <c r="C98" s="3">
        <v>70084</v>
      </c>
      <c r="D98" t="s">
        <v>1005</v>
      </c>
      <c r="E98" t="s">
        <v>1008</v>
      </c>
    </row>
    <row r="99" spans="1:5" x14ac:dyDescent="0.35">
      <c r="A99" t="s">
        <v>112</v>
      </c>
      <c r="B99" t="s">
        <v>6</v>
      </c>
      <c r="C99" s="3">
        <v>7195</v>
      </c>
      <c r="D99" t="s">
        <v>1006</v>
      </c>
      <c r="E99" t="s">
        <v>1008</v>
      </c>
    </row>
    <row r="100" spans="1:5" x14ac:dyDescent="0.35">
      <c r="A100" t="s">
        <v>113</v>
      </c>
      <c r="B100" t="s">
        <v>8</v>
      </c>
      <c r="C100" s="3">
        <v>28655</v>
      </c>
      <c r="D100" t="s">
        <v>1005</v>
      </c>
      <c r="E100" t="s">
        <v>1008</v>
      </c>
    </row>
    <row r="101" spans="1:5" x14ac:dyDescent="0.35">
      <c r="A101" t="s">
        <v>114</v>
      </c>
      <c r="B101" t="s">
        <v>10</v>
      </c>
      <c r="C101" s="3">
        <v>7358</v>
      </c>
      <c r="D101" t="s">
        <v>1006</v>
      </c>
      <c r="E101" t="s">
        <v>1009</v>
      </c>
    </row>
    <row r="102" spans="1:5" x14ac:dyDescent="0.35">
      <c r="A102" t="s">
        <v>115</v>
      </c>
      <c r="B102" t="s">
        <v>12</v>
      </c>
      <c r="C102" s="3">
        <v>5045</v>
      </c>
      <c r="D102" t="s">
        <v>1005</v>
      </c>
      <c r="E102" t="s">
        <v>1009</v>
      </c>
    </row>
    <row r="103" spans="1:5" x14ac:dyDescent="0.35">
      <c r="A103" t="s">
        <v>116</v>
      </c>
      <c r="B103" t="s">
        <v>14</v>
      </c>
      <c r="C103" s="3">
        <v>62737</v>
      </c>
      <c r="D103" t="s">
        <v>1006</v>
      </c>
      <c r="E103" t="s">
        <v>1009</v>
      </c>
    </row>
    <row r="104" spans="1:5" x14ac:dyDescent="0.35">
      <c r="A104" t="s">
        <v>117</v>
      </c>
      <c r="B104" t="s">
        <v>16</v>
      </c>
      <c r="C104" s="3">
        <v>6961</v>
      </c>
      <c r="D104" t="s">
        <v>1005</v>
      </c>
      <c r="E104" t="s">
        <v>1010</v>
      </c>
    </row>
    <row r="105" spans="1:5" x14ac:dyDescent="0.35">
      <c r="A105" t="s">
        <v>118</v>
      </c>
      <c r="B105" t="s">
        <v>18</v>
      </c>
      <c r="C105" s="3">
        <v>41074</v>
      </c>
      <c r="D105" t="s">
        <v>1006</v>
      </c>
      <c r="E105" t="s">
        <v>1010</v>
      </c>
    </row>
    <row r="106" spans="1:5" x14ac:dyDescent="0.35">
      <c r="A106" t="s">
        <v>119</v>
      </c>
      <c r="B106" t="s">
        <v>20</v>
      </c>
      <c r="C106" s="3">
        <v>34225</v>
      </c>
      <c r="D106" t="s">
        <v>1005</v>
      </c>
      <c r="E106" t="s">
        <v>1010</v>
      </c>
    </row>
    <row r="107" spans="1:5" x14ac:dyDescent="0.35">
      <c r="A107" t="s">
        <v>120</v>
      </c>
      <c r="B107" t="s">
        <v>22</v>
      </c>
      <c r="C107" s="3">
        <v>23342</v>
      </c>
      <c r="D107" t="s">
        <v>1006</v>
      </c>
      <c r="E107" t="s">
        <v>1011</v>
      </c>
    </row>
    <row r="108" spans="1:5" x14ac:dyDescent="0.35">
      <c r="A108" t="s">
        <v>121</v>
      </c>
      <c r="B108" t="s">
        <v>24</v>
      </c>
      <c r="C108" s="3">
        <v>88619</v>
      </c>
      <c r="D108" t="s">
        <v>1005</v>
      </c>
      <c r="E108" t="s">
        <v>1011</v>
      </c>
    </row>
    <row r="109" spans="1:5" x14ac:dyDescent="0.35">
      <c r="A109" t="s">
        <v>122</v>
      </c>
      <c r="B109" t="s">
        <v>26</v>
      </c>
      <c r="C109" s="3">
        <v>83359</v>
      </c>
      <c r="D109" t="s">
        <v>1006</v>
      </c>
      <c r="E109" t="s">
        <v>1011</v>
      </c>
    </row>
    <row r="110" spans="1:5" x14ac:dyDescent="0.35">
      <c r="A110" t="s">
        <v>123</v>
      </c>
      <c r="B110" t="s">
        <v>4</v>
      </c>
      <c r="C110" s="3">
        <v>48170</v>
      </c>
      <c r="D110" t="s">
        <v>1005</v>
      </c>
      <c r="E110" t="s">
        <v>1008</v>
      </c>
    </row>
    <row r="111" spans="1:5" x14ac:dyDescent="0.35">
      <c r="A111" t="s">
        <v>124</v>
      </c>
      <c r="B111" t="s">
        <v>6</v>
      </c>
      <c r="C111" s="3">
        <v>32527</v>
      </c>
      <c r="D111" t="s">
        <v>1006</v>
      </c>
      <c r="E111" t="s">
        <v>1008</v>
      </c>
    </row>
    <row r="112" spans="1:5" x14ac:dyDescent="0.35">
      <c r="A112" t="s">
        <v>125</v>
      </c>
      <c r="B112" t="s">
        <v>8</v>
      </c>
      <c r="C112" s="3">
        <v>19986</v>
      </c>
      <c r="D112" t="s">
        <v>1005</v>
      </c>
      <c r="E112" t="s">
        <v>1008</v>
      </c>
    </row>
    <row r="113" spans="1:5" x14ac:dyDescent="0.35">
      <c r="A113" t="s">
        <v>126</v>
      </c>
      <c r="B113" t="s">
        <v>10</v>
      </c>
      <c r="C113" s="3">
        <v>31527</v>
      </c>
      <c r="D113" t="s">
        <v>1006</v>
      </c>
      <c r="E113" t="s">
        <v>1009</v>
      </c>
    </row>
    <row r="114" spans="1:5" x14ac:dyDescent="0.35">
      <c r="A114" t="s">
        <v>127</v>
      </c>
      <c r="B114" t="s">
        <v>12</v>
      </c>
      <c r="C114" s="3">
        <v>59457</v>
      </c>
      <c r="D114" t="s">
        <v>1005</v>
      </c>
      <c r="E114" t="s">
        <v>1009</v>
      </c>
    </row>
    <row r="115" spans="1:5" x14ac:dyDescent="0.35">
      <c r="A115" t="s">
        <v>128</v>
      </c>
      <c r="B115" t="s">
        <v>14</v>
      </c>
      <c r="C115" s="3">
        <v>60051</v>
      </c>
      <c r="D115" t="s">
        <v>1006</v>
      </c>
      <c r="E115" t="s">
        <v>1009</v>
      </c>
    </row>
    <row r="116" spans="1:5" x14ac:dyDescent="0.35">
      <c r="A116" t="s">
        <v>129</v>
      </c>
      <c r="B116" t="s">
        <v>16</v>
      </c>
      <c r="C116" s="3">
        <v>13465</v>
      </c>
      <c r="D116" t="s">
        <v>1005</v>
      </c>
      <c r="E116" t="s">
        <v>1010</v>
      </c>
    </row>
    <row r="117" spans="1:5" x14ac:dyDescent="0.35">
      <c r="A117" t="s">
        <v>130</v>
      </c>
      <c r="B117" t="s">
        <v>18</v>
      </c>
      <c r="C117" s="3">
        <v>66025</v>
      </c>
      <c r="D117" t="s">
        <v>1006</v>
      </c>
      <c r="E117" t="s">
        <v>1010</v>
      </c>
    </row>
    <row r="118" spans="1:5" x14ac:dyDescent="0.35">
      <c r="A118" t="s">
        <v>131</v>
      </c>
      <c r="B118" t="s">
        <v>20</v>
      </c>
      <c r="C118" s="3">
        <v>56537</v>
      </c>
      <c r="D118" t="s">
        <v>1005</v>
      </c>
      <c r="E118" t="s">
        <v>1010</v>
      </c>
    </row>
    <row r="119" spans="1:5" x14ac:dyDescent="0.35">
      <c r="A119" t="s">
        <v>132</v>
      </c>
      <c r="B119" t="s">
        <v>22</v>
      </c>
      <c r="C119" s="3">
        <v>43413</v>
      </c>
      <c r="D119" t="s">
        <v>1006</v>
      </c>
      <c r="E119" t="s">
        <v>1011</v>
      </c>
    </row>
    <row r="120" spans="1:5" x14ac:dyDescent="0.35">
      <c r="A120" t="s">
        <v>133</v>
      </c>
      <c r="B120" t="s">
        <v>24</v>
      </c>
      <c r="C120" s="3">
        <v>91667</v>
      </c>
      <c r="D120" t="s">
        <v>1005</v>
      </c>
      <c r="E120" t="s">
        <v>1011</v>
      </c>
    </row>
    <row r="121" spans="1:5" x14ac:dyDescent="0.35">
      <c r="A121" t="s">
        <v>134</v>
      </c>
      <c r="B121" t="s">
        <v>26</v>
      </c>
      <c r="C121" s="3">
        <v>25826</v>
      </c>
      <c r="D121" t="s">
        <v>1006</v>
      </c>
      <c r="E121" t="s">
        <v>1011</v>
      </c>
    </row>
    <row r="122" spans="1:5" x14ac:dyDescent="0.35">
      <c r="A122" t="s">
        <v>135</v>
      </c>
      <c r="B122" t="s">
        <v>4</v>
      </c>
      <c r="C122" s="3">
        <v>66095</v>
      </c>
      <c r="D122" t="s">
        <v>1005</v>
      </c>
      <c r="E122" t="s">
        <v>1008</v>
      </c>
    </row>
    <row r="123" spans="1:5" x14ac:dyDescent="0.35">
      <c r="A123" t="s">
        <v>136</v>
      </c>
      <c r="B123" t="s">
        <v>6</v>
      </c>
      <c r="C123" s="3">
        <v>73169</v>
      </c>
      <c r="D123" t="s">
        <v>1006</v>
      </c>
      <c r="E123" t="s">
        <v>1008</v>
      </c>
    </row>
    <row r="124" spans="1:5" x14ac:dyDescent="0.35">
      <c r="A124" t="s">
        <v>137</v>
      </c>
      <c r="B124" t="s">
        <v>8</v>
      </c>
      <c r="C124" s="3">
        <v>69366</v>
      </c>
      <c r="D124" t="s">
        <v>1005</v>
      </c>
      <c r="E124" t="s">
        <v>1008</v>
      </c>
    </row>
    <row r="125" spans="1:5" x14ac:dyDescent="0.35">
      <c r="A125" t="s">
        <v>138</v>
      </c>
      <c r="B125" t="s">
        <v>10</v>
      </c>
      <c r="C125" s="3">
        <v>8678</v>
      </c>
      <c r="D125" t="s">
        <v>1006</v>
      </c>
      <c r="E125" t="s">
        <v>1009</v>
      </c>
    </row>
    <row r="126" spans="1:5" x14ac:dyDescent="0.35">
      <c r="A126" t="s">
        <v>139</v>
      </c>
      <c r="B126" t="s">
        <v>12</v>
      </c>
      <c r="C126" s="3">
        <v>20177</v>
      </c>
      <c r="D126" t="s">
        <v>1005</v>
      </c>
      <c r="E126" t="s">
        <v>1009</v>
      </c>
    </row>
    <row r="127" spans="1:5" x14ac:dyDescent="0.35">
      <c r="A127" t="s">
        <v>140</v>
      </c>
      <c r="B127" t="s">
        <v>14</v>
      </c>
      <c r="C127" s="3">
        <v>43149</v>
      </c>
      <c r="D127" t="s">
        <v>1006</v>
      </c>
      <c r="E127" t="s">
        <v>1009</v>
      </c>
    </row>
    <row r="128" spans="1:5" x14ac:dyDescent="0.35">
      <c r="A128" t="s">
        <v>141</v>
      </c>
      <c r="B128" t="s">
        <v>16</v>
      </c>
      <c r="C128" s="3">
        <v>75674</v>
      </c>
      <c r="D128" t="s">
        <v>1005</v>
      </c>
      <c r="E128" t="s">
        <v>1010</v>
      </c>
    </row>
    <row r="129" spans="1:5" x14ac:dyDescent="0.35">
      <c r="A129" t="s">
        <v>142</v>
      </c>
      <c r="B129" t="s">
        <v>18</v>
      </c>
      <c r="C129" s="3">
        <v>59939</v>
      </c>
      <c r="D129" t="s">
        <v>1006</v>
      </c>
      <c r="E129" t="s">
        <v>1010</v>
      </c>
    </row>
    <row r="130" spans="1:5" x14ac:dyDescent="0.35">
      <c r="A130" t="s">
        <v>143</v>
      </c>
      <c r="B130" t="s">
        <v>20</v>
      </c>
      <c r="C130" s="3">
        <v>14108</v>
      </c>
      <c r="D130" t="s">
        <v>1005</v>
      </c>
      <c r="E130" t="s">
        <v>1010</v>
      </c>
    </row>
    <row r="131" spans="1:5" x14ac:dyDescent="0.35">
      <c r="A131" t="s">
        <v>144</v>
      </c>
      <c r="B131" t="s">
        <v>22</v>
      </c>
      <c r="C131" s="3">
        <v>74206</v>
      </c>
      <c r="D131" t="s">
        <v>1006</v>
      </c>
      <c r="E131" t="s">
        <v>1011</v>
      </c>
    </row>
    <row r="132" spans="1:5" x14ac:dyDescent="0.35">
      <c r="A132" t="s">
        <v>145</v>
      </c>
      <c r="B132" t="s">
        <v>24</v>
      </c>
      <c r="C132" s="3">
        <v>38117</v>
      </c>
      <c r="D132" t="s">
        <v>1005</v>
      </c>
      <c r="E132" t="s">
        <v>1011</v>
      </c>
    </row>
    <row r="133" spans="1:5" x14ac:dyDescent="0.35">
      <c r="A133" t="s">
        <v>146</v>
      </c>
      <c r="B133" t="s">
        <v>26</v>
      </c>
      <c r="C133" s="3">
        <v>72233</v>
      </c>
      <c r="D133" t="s">
        <v>1006</v>
      </c>
      <c r="E133" t="s">
        <v>1011</v>
      </c>
    </row>
    <row r="134" spans="1:5" x14ac:dyDescent="0.35">
      <c r="A134" t="s">
        <v>147</v>
      </c>
      <c r="B134" t="s">
        <v>4</v>
      </c>
      <c r="C134" s="3">
        <v>34762</v>
      </c>
      <c r="D134" t="s">
        <v>1005</v>
      </c>
      <c r="E134" t="s">
        <v>1008</v>
      </c>
    </row>
    <row r="135" spans="1:5" x14ac:dyDescent="0.35">
      <c r="A135" t="s">
        <v>148</v>
      </c>
      <c r="B135" t="s">
        <v>6</v>
      </c>
      <c r="C135" s="3">
        <v>15211</v>
      </c>
      <c r="D135" t="s">
        <v>1006</v>
      </c>
      <c r="E135" t="s">
        <v>1008</v>
      </c>
    </row>
    <row r="136" spans="1:5" x14ac:dyDescent="0.35">
      <c r="A136" t="s">
        <v>149</v>
      </c>
      <c r="B136" t="s">
        <v>8</v>
      </c>
      <c r="C136" s="3">
        <v>4474</v>
      </c>
      <c r="D136" t="s">
        <v>1005</v>
      </c>
      <c r="E136" t="s">
        <v>1008</v>
      </c>
    </row>
    <row r="137" spans="1:5" x14ac:dyDescent="0.35">
      <c r="A137" t="s">
        <v>150</v>
      </c>
      <c r="B137" t="s">
        <v>10</v>
      </c>
      <c r="C137" s="3">
        <v>62308</v>
      </c>
      <c r="D137" t="s">
        <v>1006</v>
      </c>
      <c r="E137" t="s">
        <v>1009</v>
      </c>
    </row>
    <row r="138" spans="1:5" x14ac:dyDescent="0.35">
      <c r="A138" t="s">
        <v>151</v>
      </c>
      <c r="B138" t="s">
        <v>12</v>
      </c>
      <c r="C138" s="3">
        <v>59181</v>
      </c>
      <c r="D138" t="s">
        <v>1005</v>
      </c>
      <c r="E138" t="s">
        <v>1009</v>
      </c>
    </row>
    <row r="139" spans="1:5" x14ac:dyDescent="0.35">
      <c r="A139" t="s">
        <v>152</v>
      </c>
      <c r="B139" t="s">
        <v>14</v>
      </c>
      <c r="C139" s="3">
        <v>19581</v>
      </c>
      <c r="D139" t="s">
        <v>1006</v>
      </c>
      <c r="E139" t="s">
        <v>1009</v>
      </c>
    </row>
    <row r="140" spans="1:5" x14ac:dyDescent="0.35">
      <c r="A140" t="s">
        <v>153</v>
      </c>
      <c r="B140" t="s">
        <v>16</v>
      </c>
      <c r="C140" s="3">
        <v>51660</v>
      </c>
      <c r="D140" t="s">
        <v>1005</v>
      </c>
      <c r="E140" t="s">
        <v>1010</v>
      </c>
    </row>
    <row r="141" spans="1:5" x14ac:dyDescent="0.35">
      <c r="A141" t="s">
        <v>154</v>
      </c>
      <c r="B141" t="s">
        <v>18</v>
      </c>
      <c r="C141" s="3">
        <v>16495</v>
      </c>
      <c r="D141" t="s">
        <v>1006</v>
      </c>
      <c r="E141" t="s">
        <v>1010</v>
      </c>
    </row>
    <row r="142" spans="1:5" x14ac:dyDescent="0.35">
      <c r="A142" t="s">
        <v>155</v>
      </c>
      <c r="B142" t="s">
        <v>20</v>
      </c>
      <c r="C142" s="3">
        <v>13028</v>
      </c>
      <c r="D142" t="s">
        <v>1005</v>
      </c>
      <c r="E142" t="s">
        <v>1010</v>
      </c>
    </row>
    <row r="143" spans="1:5" x14ac:dyDescent="0.35">
      <c r="A143" t="s">
        <v>156</v>
      </c>
      <c r="B143" t="s">
        <v>22</v>
      </c>
      <c r="C143" s="3">
        <v>45734</v>
      </c>
      <c r="D143" t="s">
        <v>1006</v>
      </c>
      <c r="E143" t="s">
        <v>1011</v>
      </c>
    </row>
    <row r="144" spans="1:5" x14ac:dyDescent="0.35">
      <c r="A144" t="s">
        <v>157</v>
      </c>
      <c r="B144" t="s">
        <v>24</v>
      </c>
      <c r="C144" s="3">
        <v>85125</v>
      </c>
      <c r="D144" t="s">
        <v>1005</v>
      </c>
      <c r="E144" t="s">
        <v>1011</v>
      </c>
    </row>
    <row r="145" spans="1:5" x14ac:dyDescent="0.35">
      <c r="A145" t="s">
        <v>158</v>
      </c>
      <c r="B145" t="s">
        <v>26</v>
      </c>
      <c r="C145" s="3">
        <v>36674</v>
      </c>
      <c r="D145" t="s">
        <v>1006</v>
      </c>
      <c r="E145" t="s">
        <v>1011</v>
      </c>
    </row>
    <row r="146" spans="1:5" x14ac:dyDescent="0.35">
      <c r="A146" t="s">
        <v>159</v>
      </c>
      <c r="B146" t="s">
        <v>4</v>
      </c>
      <c r="C146" s="3">
        <v>66942</v>
      </c>
      <c r="D146" t="s">
        <v>1005</v>
      </c>
      <c r="E146" t="s">
        <v>1008</v>
      </c>
    </row>
    <row r="147" spans="1:5" x14ac:dyDescent="0.35">
      <c r="A147" t="s">
        <v>160</v>
      </c>
      <c r="B147" t="s">
        <v>6</v>
      </c>
      <c r="C147" s="3">
        <v>48118</v>
      </c>
      <c r="D147" t="s">
        <v>1006</v>
      </c>
      <c r="E147" t="s">
        <v>1008</v>
      </c>
    </row>
    <row r="148" spans="1:5" x14ac:dyDescent="0.35">
      <c r="A148" t="s">
        <v>161</v>
      </c>
      <c r="B148" t="s">
        <v>8</v>
      </c>
      <c r="C148" s="3">
        <v>60109</v>
      </c>
      <c r="D148" t="s">
        <v>1005</v>
      </c>
      <c r="E148" t="s">
        <v>1008</v>
      </c>
    </row>
    <row r="149" spans="1:5" x14ac:dyDescent="0.35">
      <c r="A149" t="s">
        <v>162</v>
      </c>
      <c r="B149" t="s">
        <v>10</v>
      </c>
      <c r="C149" s="3">
        <v>68462</v>
      </c>
      <c r="D149" t="s">
        <v>1006</v>
      </c>
      <c r="E149" t="s">
        <v>1009</v>
      </c>
    </row>
    <row r="150" spans="1:5" x14ac:dyDescent="0.35">
      <c r="A150" t="s">
        <v>163</v>
      </c>
      <c r="B150" t="s">
        <v>12</v>
      </c>
      <c r="C150" s="3">
        <v>30784</v>
      </c>
      <c r="D150" t="s">
        <v>1005</v>
      </c>
      <c r="E150" t="s">
        <v>1009</v>
      </c>
    </row>
    <row r="151" spans="1:5" x14ac:dyDescent="0.35">
      <c r="A151" t="s">
        <v>164</v>
      </c>
      <c r="B151" t="s">
        <v>14</v>
      </c>
      <c r="C151" s="3">
        <v>38579</v>
      </c>
      <c r="D151" t="s">
        <v>1006</v>
      </c>
      <c r="E151" t="s">
        <v>1009</v>
      </c>
    </row>
    <row r="152" spans="1:5" x14ac:dyDescent="0.35">
      <c r="A152" t="s">
        <v>165</v>
      </c>
      <c r="B152" t="s">
        <v>16</v>
      </c>
      <c r="C152" s="3">
        <v>38820</v>
      </c>
      <c r="D152" t="s">
        <v>1005</v>
      </c>
      <c r="E152" t="s">
        <v>1010</v>
      </c>
    </row>
    <row r="153" spans="1:5" x14ac:dyDescent="0.35">
      <c r="A153" t="s">
        <v>166</v>
      </c>
      <c r="B153" t="s">
        <v>18</v>
      </c>
      <c r="C153" s="3">
        <v>82998</v>
      </c>
      <c r="D153" t="s">
        <v>1006</v>
      </c>
      <c r="E153" t="s">
        <v>1010</v>
      </c>
    </row>
    <row r="154" spans="1:5" x14ac:dyDescent="0.35">
      <c r="A154" t="s">
        <v>167</v>
      </c>
      <c r="B154" t="s">
        <v>20</v>
      </c>
      <c r="C154" s="3">
        <v>41313</v>
      </c>
      <c r="D154" t="s">
        <v>1005</v>
      </c>
      <c r="E154" t="s">
        <v>1010</v>
      </c>
    </row>
    <row r="155" spans="1:5" x14ac:dyDescent="0.35">
      <c r="A155" t="s">
        <v>168</v>
      </c>
      <c r="B155" t="s">
        <v>22</v>
      </c>
      <c r="C155" s="3">
        <v>13115</v>
      </c>
      <c r="D155" t="s">
        <v>1006</v>
      </c>
      <c r="E155" t="s">
        <v>1011</v>
      </c>
    </row>
    <row r="156" spans="1:5" x14ac:dyDescent="0.35">
      <c r="A156" t="s">
        <v>169</v>
      </c>
      <c r="B156" t="s">
        <v>24</v>
      </c>
      <c r="C156" s="3">
        <v>55611</v>
      </c>
      <c r="D156" t="s">
        <v>1005</v>
      </c>
      <c r="E156" t="s">
        <v>1011</v>
      </c>
    </row>
    <row r="157" spans="1:5" x14ac:dyDescent="0.35">
      <c r="A157" t="s">
        <v>170</v>
      </c>
      <c r="B157" t="s">
        <v>26</v>
      </c>
      <c r="C157" s="3">
        <v>7862</v>
      </c>
      <c r="D157" t="s">
        <v>1006</v>
      </c>
      <c r="E157" t="s">
        <v>1011</v>
      </c>
    </row>
    <row r="158" spans="1:5" x14ac:dyDescent="0.35">
      <c r="A158" t="s">
        <v>171</v>
      </c>
      <c r="B158" t="s">
        <v>4</v>
      </c>
      <c r="C158" s="3">
        <v>33521</v>
      </c>
      <c r="D158" t="s">
        <v>1005</v>
      </c>
      <c r="E158" t="s">
        <v>1008</v>
      </c>
    </row>
    <row r="159" spans="1:5" x14ac:dyDescent="0.35">
      <c r="A159" t="s">
        <v>172</v>
      </c>
      <c r="B159" t="s">
        <v>6</v>
      </c>
      <c r="C159" s="3">
        <v>51648</v>
      </c>
      <c r="D159" t="s">
        <v>1006</v>
      </c>
      <c r="E159" t="s">
        <v>1008</v>
      </c>
    </row>
    <row r="160" spans="1:5" x14ac:dyDescent="0.35">
      <c r="A160" t="s">
        <v>173</v>
      </c>
      <c r="B160" t="s">
        <v>8</v>
      </c>
      <c r="C160" s="3">
        <v>53257</v>
      </c>
      <c r="D160" t="s">
        <v>1005</v>
      </c>
      <c r="E160" t="s">
        <v>1008</v>
      </c>
    </row>
    <row r="161" spans="1:5" x14ac:dyDescent="0.35">
      <c r="A161" t="s">
        <v>174</v>
      </c>
      <c r="B161" t="s">
        <v>10</v>
      </c>
      <c r="C161" s="3">
        <v>79282</v>
      </c>
      <c r="D161" t="s">
        <v>1006</v>
      </c>
      <c r="E161" t="s">
        <v>1009</v>
      </c>
    </row>
    <row r="162" spans="1:5" x14ac:dyDescent="0.35">
      <c r="A162" t="s">
        <v>175</v>
      </c>
      <c r="B162" t="s">
        <v>12</v>
      </c>
      <c r="C162" s="3">
        <v>75409</v>
      </c>
      <c r="D162" t="s">
        <v>1005</v>
      </c>
      <c r="E162" t="s">
        <v>1009</v>
      </c>
    </row>
    <row r="163" spans="1:5" x14ac:dyDescent="0.35">
      <c r="A163" t="s">
        <v>176</v>
      </c>
      <c r="B163" t="s">
        <v>14</v>
      </c>
      <c r="C163" s="3">
        <v>60480</v>
      </c>
      <c r="D163" t="s">
        <v>1006</v>
      </c>
      <c r="E163" t="s">
        <v>1009</v>
      </c>
    </row>
    <row r="164" spans="1:5" x14ac:dyDescent="0.35">
      <c r="A164" t="s">
        <v>177</v>
      </c>
      <c r="B164" t="s">
        <v>16</v>
      </c>
      <c r="C164" s="3">
        <v>68536</v>
      </c>
      <c r="D164" t="s">
        <v>1005</v>
      </c>
      <c r="E164" t="s">
        <v>1010</v>
      </c>
    </row>
    <row r="165" spans="1:5" x14ac:dyDescent="0.35">
      <c r="A165" t="s">
        <v>178</v>
      </c>
      <c r="B165" t="s">
        <v>18</v>
      </c>
      <c r="C165" s="3">
        <v>61925</v>
      </c>
      <c r="D165" t="s">
        <v>1006</v>
      </c>
      <c r="E165" t="s">
        <v>1010</v>
      </c>
    </row>
    <row r="166" spans="1:5" x14ac:dyDescent="0.35">
      <c r="A166" t="s">
        <v>179</v>
      </c>
      <c r="B166" t="s">
        <v>20</v>
      </c>
      <c r="C166" s="3">
        <v>90750</v>
      </c>
      <c r="D166" t="s">
        <v>1005</v>
      </c>
      <c r="E166" t="s">
        <v>1010</v>
      </c>
    </row>
    <row r="167" spans="1:5" x14ac:dyDescent="0.35">
      <c r="A167" t="s">
        <v>180</v>
      </c>
      <c r="B167" t="s">
        <v>22</v>
      </c>
      <c r="C167" s="3">
        <v>53946</v>
      </c>
      <c r="D167" t="s">
        <v>1006</v>
      </c>
      <c r="E167" t="s">
        <v>1011</v>
      </c>
    </row>
    <row r="168" spans="1:5" x14ac:dyDescent="0.35">
      <c r="A168" t="s">
        <v>181</v>
      </c>
      <c r="B168" t="s">
        <v>24</v>
      </c>
      <c r="C168" s="3">
        <v>25911</v>
      </c>
      <c r="D168" t="s">
        <v>1005</v>
      </c>
      <c r="E168" t="s">
        <v>1011</v>
      </c>
    </row>
    <row r="169" spans="1:5" x14ac:dyDescent="0.35">
      <c r="A169" t="s">
        <v>182</v>
      </c>
      <c r="B169" t="s">
        <v>26</v>
      </c>
      <c r="C169" s="3">
        <v>5156</v>
      </c>
      <c r="D169" t="s">
        <v>1006</v>
      </c>
      <c r="E169" t="s">
        <v>1011</v>
      </c>
    </row>
    <row r="170" spans="1:5" x14ac:dyDescent="0.35">
      <c r="A170" t="s">
        <v>183</v>
      </c>
      <c r="B170" t="s">
        <v>4</v>
      </c>
      <c r="C170" s="3">
        <v>52763</v>
      </c>
      <c r="D170" t="s">
        <v>1005</v>
      </c>
      <c r="E170" t="s">
        <v>1008</v>
      </c>
    </row>
    <row r="171" spans="1:5" x14ac:dyDescent="0.35">
      <c r="A171" t="s">
        <v>184</v>
      </c>
      <c r="B171" t="s">
        <v>6</v>
      </c>
      <c r="C171" s="3">
        <v>63927</v>
      </c>
      <c r="D171" t="s">
        <v>1006</v>
      </c>
      <c r="E171" t="s">
        <v>1008</v>
      </c>
    </row>
    <row r="172" spans="1:5" x14ac:dyDescent="0.35">
      <c r="A172" t="s">
        <v>185</v>
      </c>
      <c r="B172" t="s">
        <v>8</v>
      </c>
      <c r="C172" s="3">
        <v>23642</v>
      </c>
      <c r="D172" t="s">
        <v>1005</v>
      </c>
      <c r="E172" t="s">
        <v>1008</v>
      </c>
    </row>
    <row r="173" spans="1:5" x14ac:dyDescent="0.35">
      <c r="A173" t="s">
        <v>186</v>
      </c>
      <c r="B173" t="s">
        <v>10</v>
      </c>
      <c r="C173" s="3">
        <v>56318</v>
      </c>
      <c r="D173" t="s">
        <v>1006</v>
      </c>
      <c r="E173" t="s">
        <v>1009</v>
      </c>
    </row>
    <row r="174" spans="1:5" x14ac:dyDescent="0.35">
      <c r="A174" t="s">
        <v>187</v>
      </c>
      <c r="B174" t="s">
        <v>12</v>
      </c>
      <c r="C174" s="3">
        <v>25040</v>
      </c>
      <c r="D174" t="s">
        <v>1005</v>
      </c>
      <c r="E174" t="s">
        <v>1009</v>
      </c>
    </row>
    <row r="175" spans="1:5" x14ac:dyDescent="0.35">
      <c r="A175" t="s">
        <v>188</v>
      </c>
      <c r="B175" t="s">
        <v>14</v>
      </c>
      <c r="C175" s="3">
        <v>40458</v>
      </c>
      <c r="D175" t="s">
        <v>1006</v>
      </c>
      <c r="E175" t="s">
        <v>1009</v>
      </c>
    </row>
    <row r="176" spans="1:5" x14ac:dyDescent="0.35">
      <c r="A176" t="s">
        <v>189</v>
      </c>
      <c r="B176" t="s">
        <v>16</v>
      </c>
      <c r="C176" s="3">
        <v>38029</v>
      </c>
      <c r="D176" t="s">
        <v>1005</v>
      </c>
      <c r="E176" t="s">
        <v>1010</v>
      </c>
    </row>
    <row r="177" spans="1:5" x14ac:dyDescent="0.35">
      <c r="A177" t="s">
        <v>190</v>
      </c>
      <c r="B177" t="s">
        <v>18</v>
      </c>
      <c r="C177" s="3">
        <v>74548</v>
      </c>
      <c r="D177" t="s">
        <v>1006</v>
      </c>
      <c r="E177" t="s">
        <v>1010</v>
      </c>
    </row>
    <row r="178" spans="1:5" x14ac:dyDescent="0.35">
      <c r="A178" t="s">
        <v>191</v>
      </c>
      <c r="B178" t="s">
        <v>20</v>
      </c>
      <c r="C178" s="3">
        <v>75406</v>
      </c>
      <c r="D178" t="s">
        <v>1005</v>
      </c>
      <c r="E178" t="s">
        <v>1010</v>
      </c>
    </row>
    <row r="179" spans="1:5" x14ac:dyDescent="0.35">
      <c r="A179" t="s">
        <v>192</v>
      </c>
      <c r="B179" t="s">
        <v>22</v>
      </c>
      <c r="C179" s="3">
        <v>76687</v>
      </c>
      <c r="D179" t="s">
        <v>1006</v>
      </c>
      <c r="E179" t="s">
        <v>1011</v>
      </c>
    </row>
    <row r="180" spans="1:5" x14ac:dyDescent="0.35">
      <c r="A180" t="s">
        <v>193</v>
      </c>
      <c r="B180" t="s">
        <v>24</v>
      </c>
      <c r="C180" s="3">
        <v>10804</v>
      </c>
      <c r="D180" t="s">
        <v>1005</v>
      </c>
      <c r="E180" t="s">
        <v>1011</v>
      </c>
    </row>
    <row r="181" spans="1:5" x14ac:dyDescent="0.35">
      <c r="A181" t="s">
        <v>194</v>
      </c>
      <c r="B181" t="s">
        <v>26</v>
      </c>
      <c r="C181" s="3">
        <v>20918</v>
      </c>
      <c r="D181" t="s">
        <v>1006</v>
      </c>
      <c r="E181" t="s">
        <v>1011</v>
      </c>
    </row>
    <row r="182" spans="1:5" x14ac:dyDescent="0.35">
      <c r="A182" t="s">
        <v>195</v>
      </c>
      <c r="B182" t="s">
        <v>4</v>
      </c>
      <c r="C182" s="3">
        <v>20083</v>
      </c>
      <c r="D182" t="s">
        <v>1005</v>
      </c>
      <c r="E182" t="s">
        <v>1008</v>
      </c>
    </row>
    <row r="183" spans="1:5" x14ac:dyDescent="0.35">
      <c r="A183" t="s">
        <v>196</v>
      </c>
      <c r="B183" t="s">
        <v>6</v>
      </c>
      <c r="C183" s="3">
        <v>56104</v>
      </c>
      <c r="D183" t="s">
        <v>1006</v>
      </c>
      <c r="E183" t="s">
        <v>1008</v>
      </c>
    </row>
    <row r="184" spans="1:5" x14ac:dyDescent="0.35">
      <c r="A184" t="s">
        <v>197</v>
      </c>
      <c r="B184" t="s">
        <v>8</v>
      </c>
      <c r="C184" s="3">
        <v>43396</v>
      </c>
      <c r="D184" t="s">
        <v>1005</v>
      </c>
      <c r="E184" t="s">
        <v>1008</v>
      </c>
    </row>
    <row r="185" spans="1:5" x14ac:dyDescent="0.35">
      <c r="A185" t="s">
        <v>40</v>
      </c>
      <c r="B185" t="s">
        <v>10</v>
      </c>
      <c r="C185" s="3">
        <v>41363</v>
      </c>
      <c r="D185" t="s">
        <v>1006</v>
      </c>
      <c r="E185" t="s">
        <v>1009</v>
      </c>
    </row>
    <row r="186" spans="1:5" x14ac:dyDescent="0.35">
      <c r="A186" t="s">
        <v>198</v>
      </c>
      <c r="B186" t="s">
        <v>12</v>
      </c>
      <c r="C186" s="3">
        <v>21997</v>
      </c>
      <c r="D186" t="s">
        <v>1005</v>
      </c>
      <c r="E186" t="s">
        <v>1009</v>
      </c>
    </row>
    <row r="187" spans="1:5" x14ac:dyDescent="0.35">
      <c r="A187" t="s">
        <v>199</v>
      </c>
      <c r="B187" t="s">
        <v>14</v>
      </c>
      <c r="C187" s="3">
        <v>81009</v>
      </c>
      <c r="D187" t="s">
        <v>1006</v>
      </c>
      <c r="E187" t="s">
        <v>1009</v>
      </c>
    </row>
    <row r="188" spans="1:5" x14ac:dyDescent="0.35">
      <c r="A188" t="s">
        <v>200</v>
      </c>
      <c r="B188" t="s">
        <v>16</v>
      </c>
      <c r="C188" s="3">
        <v>20428</v>
      </c>
      <c r="D188" t="s">
        <v>1005</v>
      </c>
      <c r="E188" t="s">
        <v>1010</v>
      </c>
    </row>
    <row r="189" spans="1:5" x14ac:dyDescent="0.35">
      <c r="A189" t="s">
        <v>201</v>
      </c>
      <c r="B189" t="s">
        <v>18</v>
      </c>
      <c r="C189" s="3">
        <v>52086</v>
      </c>
      <c r="D189" t="s">
        <v>1006</v>
      </c>
      <c r="E189" t="s">
        <v>1010</v>
      </c>
    </row>
    <row r="190" spans="1:5" x14ac:dyDescent="0.35">
      <c r="A190" t="s">
        <v>202</v>
      </c>
      <c r="B190" t="s">
        <v>20</v>
      </c>
      <c r="C190" s="3">
        <v>35862</v>
      </c>
      <c r="D190" t="s">
        <v>1005</v>
      </c>
      <c r="E190" t="s">
        <v>1010</v>
      </c>
    </row>
    <row r="191" spans="1:5" x14ac:dyDescent="0.35">
      <c r="A191" t="s">
        <v>203</v>
      </c>
      <c r="B191" t="s">
        <v>22</v>
      </c>
      <c r="C191" s="3">
        <v>76890</v>
      </c>
      <c r="D191" t="s">
        <v>1006</v>
      </c>
      <c r="E191" t="s">
        <v>1011</v>
      </c>
    </row>
    <row r="192" spans="1:5" x14ac:dyDescent="0.35">
      <c r="A192" t="s">
        <v>204</v>
      </c>
      <c r="B192" t="s">
        <v>24</v>
      </c>
      <c r="C192" s="3">
        <v>49359</v>
      </c>
      <c r="D192" t="s">
        <v>1005</v>
      </c>
      <c r="E192" t="s">
        <v>1011</v>
      </c>
    </row>
    <row r="193" spans="1:5" x14ac:dyDescent="0.35">
      <c r="A193" t="s">
        <v>205</v>
      </c>
      <c r="B193" t="s">
        <v>26</v>
      </c>
      <c r="C193" s="3">
        <v>35636</v>
      </c>
      <c r="D193" t="s">
        <v>1006</v>
      </c>
      <c r="E193" t="s">
        <v>1011</v>
      </c>
    </row>
    <row r="194" spans="1:5" x14ac:dyDescent="0.35">
      <c r="A194" t="s">
        <v>206</v>
      </c>
      <c r="B194" t="s">
        <v>4</v>
      </c>
      <c r="C194" s="3">
        <v>62126</v>
      </c>
      <c r="D194" t="s">
        <v>1005</v>
      </c>
      <c r="E194" t="s">
        <v>1008</v>
      </c>
    </row>
    <row r="195" spans="1:5" x14ac:dyDescent="0.35">
      <c r="A195" t="s">
        <v>207</v>
      </c>
      <c r="B195" t="s">
        <v>6</v>
      </c>
      <c r="C195" s="3">
        <v>65458</v>
      </c>
      <c r="D195" t="s">
        <v>1006</v>
      </c>
      <c r="E195" t="s">
        <v>1008</v>
      </c>
    </row>
    <row r="196" spans="1:5" x14ac:dyDescent="0.35">
      <c r="A196" t="s">
        <v>208</v>
      </c>
      <c r="B196" t="s">
        <v>8</v>
      </c>
      <c r="C196" s="3">
        <v>38857</v>
      </c>
      <c r="D196" t="s">
        <v>1005</v>
      </c>
      <c r="E196" t="s">
        <v>1008</v>
      </c>
    </row>
    <row r="197" spans="1:5" x14ac:dyDescent="0.35">
      <c r="A197" t="s">
        <v>209</v>
      </c>
      <c r="B197" t="s">
        <v>10</v>
      </c>
      <c r="C197" s="3">
        <v>51782</v>
      </c>
      <c r="D197" t="s">
        <v>1006</v>
      </c>
      <c r="E197" t="s">
        <v>1009</v>
      </c>
    </row>
    <row r="198" spans="1:5" x14ac:dyDescent="0.35">
      <c r="A198" t="s">
        <v>210</v>
      </c>
      <c r="B198" t="s">
        <v>12</v>
      </c>
      <c r="C198" s="3">
        <v>46467</v>
      </c>
      <c r="D198" t="s">
        <v>1005</v>
      </c>
      <c r="E198" t="s">
        <v>1009</v>
      </c>
    </row>
    <row r="199" spans="1:5" x14ac:dyDescent="0.35">
      <c r="A199" t="s">
        <v>211</v>
      </c>
      <c r="B199" t="s">
        <v>14</v>
      </c>
      <c r="C199" s="3">
        <v>44756</v>
      </c>
      <c r="D199" t="s">
        <v>1006</v>
      </c>
      <c r="E199" t="s">
        <v>1009</v>
      </c>
    </row>
    <row r="200" spans="1:5" x14ac:dyDescent="0.35">
      <c r="A200" t="s">
        <v>212</v>
      </c>
      <c r="B200" t="s">
        <v>16</v>
      </c>
      <c r="C200" s="3">
        <v>82925</v>
      </c>
      <c r="D200" t="s">
        <v>1005</v>
      </c>
      <c r="E200" t="s">
        <v>1010</v>
      </c>
    </row>
    <row r="201" spans="1:5" x14ac:dyDescent="0.35">
      <c r="A201" t="s">
        <v>213</v>
      </c>
      <c r="B201" t="s">
        <v>18</v>
      </c>
      <c r="C201" s="3">
        <v>65373</v>
      </c>
      <c r="D201" t="s">
        <v>1006</v>
      </c>
      <c r="E201" t="s">
        <v>1010</v>
      </c>
    </row>
    <row r="202" spans="1:5" x14ac:dyDescent="0.35">
      <c r="A202" t="s">
        <v>214</v>
      </c>
      <c r="B202" t="s">
        <v>20</v>
      </c>
      <c r="C202" s="3">
        <v>75643</v>
      </c>
      <c r="D202" t="s">
        <v>1005</v>
      </c>
      <c r="E202" t="s">
        <v>1010</v>
      </c>
    </row>
    <row r="203" spans="1:5" x14ac:dyDescent="0.35">
      <c r="A203" t="s">
        <v>215</v>
      </c>
      <c r="B203" t="s">
        <v>22</v>
      </c>
      <c r="C203" s="3">
        <v>65820</v>
      </c>
      <c r="D203" t="s">
        <v>1006</v>
      </c>
      <c r="E203" t="s">
        <v>1011</v>
      </c>
    </row>
    <row r="204" spans="1:5" x14ac:dyDescent="0.35">
      <c r="A204" t="s">
        <v>216</v>
      </c>
      <c r="B204" t="s">
        <v>24</v>
      </c>
      <c r="C204" s="3">
        <v>68899</v>
      </c>
      <c r="D204" t="s">
        <v>1005</v>
      </c>
      <c r="E204" t="s">
        <v>1011</v>
      </c>
    </row>
    <row r="205" spans="1:5" x14ac:dyDescent="0.35">
      <c r="A205" t="s">
        <v>217</v>
      </c>
      <c r="B205" t="s">
        <v>26</v>
      </c>
      <c r="C205" s="3">
        <v>73118</v>
      </c>
      <c r="D205" t="s">
        <v>1006</v>
      </c>
      <c r="E205" t="s">
        <v>1011</v>
      </c>
    </row>
    <row r="206" spans="1:5" x14ac:dyDescent="0.35">
      <c r="A206" t="s">
        <v>218</v>
      </c>
      <c r="B206" t="s">
        <v>4</v>
      </c>
      <c r="C206" s="3">
        <v>30450</v>
      </c>
      <c r="D206" t="s">
        <v>1005</v>
      </c>
      <c r="E206" t="s">
        <v>1008</v>
      </c>
    </row>
    <row r="207" spans="1:5" x14ac:dyDescent="0.35">
      <c r="A207" t="s">
        <v>219</v>
      </c>
      <c r="B207" t="s">
        <v>6</v>
      </c>
      <c r="C207" s="3">
        <v>9440</v>
      </c>
      <c r="D207" t="s">
        <v>1006</v>
      </c>
      <c r="E207" t="s">
        <v>1008</v>
      </c>
    </row>
    <row r="208" spans="1:5" x14ac:dyDescent="0.35">
      <c r="A208" t="s">
        <v>220</v>
      </c>
      <c r="B208" t="s">
        <v>8</v>
      </c>
      <c r="C208" s="3">
        <v>12597</v>
      </c>
      <c r="D208" t="s">
        <v>1005</v>
      </c>
      <c r="E208" t="s">
        <v>1008</v>
      </c>
    </row>
    <row r="209" spans="1:5" x14ac:dyDescent="0.35">
      <c r="A209" t="s">
        <v>221</v>
      </c>
      <c r="B209" t="s">
        <v>10</v>
      </c>
      <c r="C209" s="3">
        <v>60802</v>
      </c>
      <c r="D209" t="s">
        <v>1006</v>
      </c>
      <c r="E209" t="s">
        <v>1009</v>
      </c>
    </row>
    <row r="210" spans="1:5" x14ac:dyDescent="0.35">
      <c r="A210" t="s">
        <v>222</v>
      </c>
      <c r="B210" t="s">
        <v>12</v>
      </c>
      <c r="C210" s="3">
        <v>80443</v>
      </c>
      <c r="D210" t="s">
        <v>1005</v>
      </c>
      <c r="E210" t="s">
        <v>1009</v>
      </c>
    </row>
    <row r="211" spans="1:5" x14ac:dyDescent="0.35">
      <c r="A211" t="s">
        <v>223</v>
      </c>
      <c r="B211" t="s">
        <v>14</v>
      </c>
      <c r="C211" s="3">
        <v>77261</v>
      </c>
      <c r="D211" t="s">
        <v>1006</v>
      </c>
      <c r="E211" t="s">
        <v>1009</v>
      </c>
    </row>
    <row r="212" spans="1:5" x14ac:dyDescent="0.35">
      <c r="A212" t="s">
        <v>224</v>
      </c>
      <c r="B212" t="s">
        <v>16</v>
      </c>
      <c r="C212" s="3">
        <v>56023</v>
      </c>
      <c r="D212" t="s">
        <v>1005</v>
      </c>
      <c r="E212" t="s">
        <v>1010</v>
      </c>
    </row>
    <row r="213" spans="1:5" x14ac:dyDescent="0.35">
      <c r="A213" t="s">
        <v>225</v>
      </c>
      <c r="B213" t="s">
        <v>18</v>
      </c>
      <c r="C213" s="3">
        <v>13561</v>
      </c>
      <c r="D213" t="s">
        <v>1006</v>
      </c>
      <c r="E213" t="s">
        <v>1010</v>
      </c>
    </row>
    <row r="214" spans="1:5" x14ac:dyDescent="0.35">
      <c r="A214" t="s">
        <v>226</v>
      </c>
      <c r="B214" t="s">
        <v>20</v>
      </c>
      <c r="C214" s="3">
        <v>15146</v>
      </c>
      <c r="D214" t="s">
        <v>1005</v>
      </c>
      <c r="E214" t="s">
        <v>1010</v>
      </c>
    </row>
    <row r="215" spans="1:5" x14ac:dyDescent="0.35">
      <c r="A215" t="s">
        <v>227</v>
      </c>
      <c r="B215" t="s">
        <v>22</v>
      </c>
      <c r="C215" s="3">
        <v>17265</v>
      </c>
      <c r="D215" t="s">
        <v>1006</v>
      </c>
      <c r="E215" t="s">
        <v>1011</v>
      </c>
    </row>
    <row r="216" spans="1:5" x14ac:dyDescent="0.35">
      <c r="A216" t="s">
        <v>228</v>
      </c>
      <c r="B216" t="s">
        <v>24</v>
      </c>
      <c r="C216" s="3">
        <v>89160</v>
      </c>
      <c r="D216" t="s">
        <v>1005</v>
      </c>
      <c r="E216" t="s">
        <v>1011</v>
      </c>
    </row>
    <row r="217" spans="1:5" x14ac:dyDescent="0.35">
      <c r="A217" t="s">
        <v>229</v>
      </c>
      <c r="B217" t="s">
        <v>26</v>
      </c>
      <c r="C217" s="3">
        <v>87215</v>
      </c>
      <c r="D217" t="s">
        <v>1006</v>
      </c>
      <c r="E217" t="s">
        <v>1011</v>
      </c>
    </row>
    <row r="218" spans="1:5" x14ac:dyDescent="0.35">
      <c r="A218" t="s">
        <v>230</v>
      </c>
      <c r="B218" t="s">
        <v>4</v>
      </c>
      <c r="C218" s="3">
        <v>9430</v>
      </c>
      <c r="D218" t="s">
        <v>1005</v>
      </c>
      <c r="E218" t="s">
        <v>1008</v>
      </c>
    </row>
    <row r="219" spans="1:5" x14ac:dyDescent="0.35">
      <c r="A219" t="s">
        <v>231</v>
      </c>
      <c r="B219" t="s">
        <v>6</v>
      </c>
      <c r="C219" s="3">
        <v>49085</v>
      </c>
      <c r="D219" t="s">
        <v>1006</v>
      </c>
      <c r="E219" t="s">
        <v>1008</v>
      </c>
    </row>
    <row r="220" spans="1:5" x14ac:dyDescent="0.35">
      <c r="A220" t="s">
        <v>232</v>
      </c>
      <c r="B220" t="s">
        <v>8</v>
      </c>
      <c r="C220" s="3">
        <v>10986</v>
      </c>
      <c r="D220" t="s">
        <v>1005</v>
      </c>
      <c r="E220" t="s">
        <v>1008</v>
      </c>
    </row>
    <row r="221" spans="1:5" x14ac:dyDescent="0.35">
      <c r="A221" t="s">
        <v>233</v>
      </c>
      <c r="B221" t="s">
        <v>10</v>
      </c>
      <c r="C221" s="3">
        <v>40897</v>
      </c>
      <c r="D221" t="s">
        <v>1006</v>
      </c>
      <c r="E221" t="s">
        <v>1009</v>
      </c>
    </row>
    <row r="222" spans="1:5" x14ac:dyDescent="0.35">
      <c r="A222" t="s">
        <v>234</v>
      </c>
      <c r="B222" t="s">
        <v>12</v>
      </c>
      <c r="C222" s="3">
        <v>33491</v>
      </c>
      <c r="D222" t="s">
        <v>1005</v>
      </c>
      <c r="E222" t="s">
        <v>1009</v>
      </c>
    </row>
    <row r="223" spans="1:5" x14ac:dyDescent="0.35">
      <c r="A223" t="s">
        <v>235</v>
      </c>
      <c r="B223" t="s">
        <v>14</v>
      </c>
      <c r="C223" s="3">
        <v>27698</v>
      </c>
      <c r="D223" t="s">
        <v>1006</v>
      </c>
      <c r="E223" t="s">
        <v>1009</v>
      </c>
    </row>
    <row r="224" spans="1:5" x14ac:dyDescent="0.35">
      <c r="A224" t="s">
        <v>236</v>
      </c>
      <c r="B224" t="s">
        <v>16</v>
      </c>
      <c r="C224" s="3">
        <v>13102</v>
      </c>
      <c r="D224" t="s">
        <v>1005</v>
      </c>
      <c r="E224" t="s">
        <v>1010</v>
      </c>
    </row>
    <row r="225" spans="1:5" x14ac:dyDescent="0.35">
      <c r="A225" t="s">
        <v>237</v>
      </c>
      <c r="B225" t="s">
        <v>18</v>
      </c>
      <c r="C225" s="3">
        <v>24779</v>
      </c>
      <c r="D225" t="s">
        <v>1006</v>
      </c>
      <c r="E225" t="s">
        <v>1010</v>
      </c>
    </row>
    <row r="226" spans="1:5" x14ac:dyDescent="0.35">
      <c r="A226" t="s">
        <v>238</v>
      </c>
      <c r="B226" t="s">
        <v>20</v>
      </c>
      <c r="C226" s="3">
        <v>82021</v>
      </c>
      <c r="D226" t="s">
        <v>1005</v>
      </c>
      <c r="E226" t="s">
        <v>1010</v>
      </c>
    </row>
    <row r="227" spans="1:5" x14ac:dyDescent="0.35">
      <c r="A227" t="s">
        <v>239</v>
      </c>
      <c r="B227" t="s">
        <v>22</v>
      </c>
      <c r="C227" s="3">
        <v>62370</v>
      </c>
      <c r="D227" t="s">
        <v>1006</v>
      </c>
      <c r="E227" t="s">
        <v>1011</v>
      </c>
    </row>
    <row r="228" spans="1:5" x14ac:dyDescent="0.35">
      <c r="A228" t="s">
        <v>240</v>
      </c>
      <c r="B228" t="s">
        <v>24</v>
      </c>
      <c r="C228" s="3">
        <v>30764</v>
      </c>
      <c r="D228" t="s">
        <v>1005</v>
      </c>
      <c r="E228" t="s">
        <v>1011</v>
      </c>
    </row>
    <row r="229" spans="1:5" x14ac:dyDescent="0.35">
      <c r="A229" t="s">
        <v>241</v>
      </c>
      <c r="B229" t="s">
        <v>26</v>
      </c>
      <c r="C229" s="3">
        <v>12470</v>
      </c>
      <c r="D229" t="s">
        <v>1006</v>
      </c>
      <c r="E229" t="s">
        <v>1011</v>
      </c>
    </row>
    <row r="230" spans="1:5" x14ac:dyDescent="0.35">
      <c r="A230" t="s">
        <v>242</v>
      </c>
      <c r="B230" t="s">
        <v>4</v>
      </c>
      <c r="C230" s="3">
        <v>57590</v>
      </c>
      <c r="D230" t="s">
        <v>1005</v>
      </c>
      <c r="E230" t="s">
        <v>1008</v>
      </c>
    </row>
    <row r="231" spans="1:5" x14ac:dyDescent="0.35">
      <c r="A231" t="s">
        <v>243</v>
      </c>
      <c r="B231" t="s">
        <v>6</v>
      </c>
      <c r="C231" s="3">
        <v>59668</v>
      </c>
      <c r="D231" t="s">
        <v>1006</v>
      </c>
      <c r="E231" t="s">
        <v>1008</v>
      </c>
    </row>
    <row r="232" spans="1:5" x14ac:dyDescent="0.35">
      <c r="A232" t="s">
        <v>244</v>
      </c>
      <c r="B232" t="s">
        <v>8</v>
      </c>
      <c r="C232" s="3">
        <v>69294</v>
      </c>
      <c r="D232" t="s">
        <v>1005</v>
      </c>
      <c r="E232" t="s">
        <v>1008</v>
      </c>
    </row>
    <row r="233" spans="1:5" x14ac:dyDescent="0.35">
      <c r="A233" t="s">
        <v>245</v>
      </c>
      <c r="B233" t="s">
        <v>10</v>
      </c>
      <c r="C233" s="3">
        <v>45805</v>
      </c>
      <c r="D233" t="s">
        <v>1006</v>
      </c>
      <c r="E233" t="s">
        <v>1009</v>
      </c>
    </row>
    <row r="234" spans="1:5" x14ac:dyDescent="0.35">
      <c r="A234" t="s">
        <v>246</v>
      </c>
      <c r="B234" t="s">
        <v>12</v>
      </c>
      <c r="C234" s="3">
        <v>69745</v>
      </c>
      <c r="D234" t="s">
        <v>1005</v>
      </c>
      <c r="E234" t="s">
        <v>1009</v>
      </c>
    </row>
    <row r="235" spans="1:5" x14ac:dyDescent="0.35">
      <c r="A235" t="s">
        <v>247</v>
      </c>
      <c r="B235" t="s">
        <v>14</v>
      </c>
      <c r="C235" s="3">
        <v>58476</v>
      </c>
      <c r="D235" t="s">
        <v>1006</v>
      </c>
      <c r="E235" t="s">
        <v>1009</v>
      </c>
    </row>
    <row r="236" spans="1:5" x14ac:dyDescent="0.35">
      <c r="A236" t="s">
        <v>248</v>
      </c>
      <c r="B236" t="s">
        <v>16</v>
      </c>
      <c r="C236" s="3">
        <v>53071</v>
      </c>
      <c r="D236" t="s">
        <v>1005</v>
      </c>
      <c r="E236" t="s">
        <v>1010</v>
      </c>
    </row>
    <row r="237" spans="1:5" x14ac:dyDescent="0.35">
      <c r="A237" t="s">
        <v>249</v>
      </c>
      <c r="B237" t="s">
        <v>18</v>
      </c>
      <c r="C237" s="3">
        <v>15692</v>
      </c>
      <c r="D237" t="s">
        <v>1006</v>
      </c>
      <c r="E237" t="s">
        <v>1010</v>
      </c>
    </row>
    <row r="238" spans="1:5" x14ac:dyDescent="0.35">
      <c r="A238" t="s">
        <v>250</v>
      </c>
      <c r="B238" t="s">
        <v>20</v>
      </c>
      <c r="C238" s="3">
        <v>54690</v>
      </c>
      <c r="D238" t="s">
        <v>1005</v>
      </c>
      <c r="E238" t="s">
        <v>1010</v>
      </c>
    </row>
    <row r="239" spans="1:5" x14ac:dyDescent="0.35">
      <c r="A239" t="s">
        <v>251</v>
      </c>
      <c r="B239" t="s">
        <v>22</v>
      </c>
      <c r="C239" s="3">
        <v>71242</v>
      </c>
      <c r="D239" t="s">
        <v>1006</v>
      </c>
      <c r="E239" t="s">
        <v>1011</v>
      </c>
    </row>
    <row r="240" spans="1:5" x14ac:dyDescent="0.35">
      <c r="A240" t="s">
        <v>252</v>
      </c>
      <c r="B240" t="s">
        <v>24</v>
      </c>
      <c r="C240" s="3">
        <v>30297</v>
      </c>
      <c r="D240" t="s">
        <v>1005</v>
      </c>
      <c r="E240" t="s">
        <v>1011</v>
      </c>
    </row>
    <row r="241" spans="1:5" x14ac:dyDescent="0.35">
      <c r="A241" t="s">
        <v>253</v>
      </c>
      <c r="B241" t="s">
        <v>26</v>
      </c>
      <c r="C241" s="3">
        <v>7958</v>
      </c>
      <c r="D241" t="s">
        <v>1006</v>
      </c>
      <c r="E241" t="s">
        <v>1011</v>
      </c>
    </row>
    <row r="242" spans="1:5" x14ac:dyDescent="0.35">
      <c r="A242" t="s">
        <v>254</v>
      </c>
      <c r="B242" t="s">
        <v>4</v>
      </c>
      <c r="C242" s="3">
        <v>15452</v>
      </c>
      <c r="D242" t="s">
        <v>1005</v>
      </c>
      <c r="E242" t="s">
        <v>1008</v>
      </c>
    </row>
    <row r="243" spans="1:5" x14ac:dyDescent="0.35">
      <c r="A243" t="s">
        <v>255</v>
      </c>
      <c r="B243" t="s">
        <v>6</v>
      </c>
      <c r="C243" s="3">
        <v>38589</v>
      </c>
      <c r="D243" t="s">
        <v>1006</v>
      </c>
      <c r="E243" t="s">
        <v>1008</v>
      </c>
    </row>
    <row r="244" spans="1:5" x14ac:dyDescent="0.35">
      <c r="A244" t="s">
        <v>256</v>
      </c>
      <c r="B244" t="s">
        <v>8</v>
      </c>
      <c r="C244" s="3">
        <v>35868</v>
      </c>
      <c r="D244" t="s">
        <v>1005</v>
      </c>
      <c r="E244" t="s">
        <v>1008</v>
      </c>
    </row>
    <row r="245" spans="1:5" x14ac:dyDescent="0.35">
      <c r="A245" t="s">
        <v>257</v>
      </c>
      <c r="B245" t="s">
        <v>10</v>
      </c>
      <c r="C245" s="3">
        <v>71863</v>
      </c>
      <c r="D245" t="s">
        <v>1006</v>
      </c>
      <c r="E245" t="s">
        <v>1009</v>
      </c>
    </row>
    <row r="246" spans="1:5" x14ac:dyDescent="0.35">
      <c r="A246" t="s">
        <v>237</v>
      </c>
      <c r="B246" t="s">
        <v>12</v>
      </c>
      <c r="C246" s="3">
        <v>88920</v>
      </c>
      <c r="D246" t="s">
        <v>1005</v>
      </c>
      <c r="E246" t="s">
        <v>1009</v>
      </c>
    </row>
    <row r="247" spans="1:5" x14ac:dyDescent="0.35">
      <c r="A247" t="s">
        <v>258</v>
      </c>
      <c r="B247" t="s">
        <v>14</v>
      </c>
      <c r="C247" s="3">
        <v>22160</v>
      </c>
      <c r="D247" t="s">
        <v>1006</v>
      </c>
      <c r="E247" t="s">
        <v>1009</v>
      </c>
    </row>
    <row r="248" spans="1:5" x14ac:dyDescent="0.35">
      <c r="A248" t="s">
        <v>259</v>
      </c>
      <c r="B248" t="s">
        <v>16</v>
      </c>
      <c r="C248" s="3">
        <v>59445</v>
      </c>
      <c r="D248" t="s">
        <v>1005</v>
      </c>
      <c r="E248" t="s">
        <v>1010</v>
      </c>
    </row>
    <row r="249" spans="1:5" x14ac:dyDescent="0.35">
      <c r="A249" t="s">
        <v>260</v>
      </c>
      <c r="B249" t="s">
        <v>18</v>
      </c>
      <c r="C249" s="3">
        <v>11597</v>
      </c>
      <c r="D249" t="s">
        <v>1006</v>
      </c>
      <c r="E249" t="s">
        <v>1010</v>
      </c>
    </row>
    <row r="250" spans="1:5" x14ac:dyDescent="0.35">
      <c r="A250" t="s">
        <v>261</v>
      </c>
      <c r="B250" t="s">
        <v>20</v>
      </c>
      <c r="C250" s="3">
        <v>83202</v>
      </c>
      <c r="D250" t="s">
        <v>1005</v>
      </c>
      <c r="E250" t="s">
        <v>1010</v>
      </c>
    </row>
    <row r="251" spans="1:5" x14ac:dyDescent="0.35">
      <c r="A251" t="s">
        <v>262</v>
      </c>
      <c r="B251" t="s">
        <v>22</v>
      </c>
      <c r="C251" s="3">
        <v>64018</v>
      </c>
      <c r="D251" t="s">
        <v>1006</v>
      </c>
      <c r="E251" t="s">
        <v>1011</v>
      </c>
    </row>
    <row r="252" spans="1:5" x14ac:dyDescent="0.35">
      <c r="A252" t="s">
        <v>263</v>
      </c>
      <c r="B252" t="s">
        <v>24</v>
      </c>
      <c r="C252" s="3">
        <v>8703</v>
      </c>
      <c r="D252" t="s">
        <v>1005</v>
      </c>
      <c r="E252" t="s">
        <v>1011</v>
      </c>
    </row>
    <row r="253" spans="1:5" x14ac:dyDescent="0.35">
      <c r="A253" t="s">
        <v>264</v>
      </c>
      <c r="B253" t="s">
        <v>26</v>
      </c>
      <c r="C253" s="3">
        <v>38766</v>
      </c>
      <c r="D253" t="s">
        <v>1006</v>
      </c>
      <c r="E253" t="s">
        <v>1011</v>
      </c>
    </row>
    <row r="254" spans="1:5" x14ac:dyDescent="0.35">
      <c r="A254" t="s">
        <v>265</v>
      </c>
      <c r="B254" t="s">
        <v>4</v>
      </c>
      <c r="C254" s="3">
        <v>36629</v>
      </c>
      <c r="D254" t="s">
        <v>1005</v>
      </c>
      <c r="E254" t="s">
        <v>1008</v>
      </c>
    </row>
    <row r="255" spans="1:5" x14ac:dyDescent="0.35">
      <c r="A255" t="s">
        <v>266</v>
      </c>
      <c r="B255" t="s">
        <v>6</v>
      </c>
      <c r="C255" s="3">
        <v>39078</v>
      </c>
      <c r="D255" t="s">
        <v>1006</v>
      </c>
      <c r="E255" t="s">
        <v>1008</v>
      </c>
    </row>
    <row r="256" spans="1:5" x14ac:dyDescent="0.35">
      <c r="A256" t="s">
        <v>267</v>
      </c>
      <c r="B256" t="s">
        <v>8</v>
      </c>
      <c r="C256" s="3">
        <v>6804</v>
      </c>
      <c r="D256" t="s">
        <v>1005</v>
      </c>
      <c r="E256" t="s">
        <v>1008</v>
      </c>
    </row>
    <row r="257" spans="1:5" x14ac:dyDescent="0.35">
      <c r="A257" t="s">
        <v>268</v>
      </c>
      <c r="B257" t="s">
        <v>10</v>
      </c>
      <c r="C257" s="3">
        <v>21232</v>
      </c>
      <c r="D257" t="s">
        <v>1006</v>
      </c>
      <c r="E257" t="s">
        <v>1009</v>
      </c>
    </row>
    <row r="258" spans="1:5" x14ac:dyDescent="0.35">
      <c r="A258" t="s">
        <v>269</v>
      </c>
      <c r="B258" t="s">
        <v>12</v>
      </c>
      <c r="C258" s="3">
        <v>42870</v>
      </c>
      <c r="D258" t="s">
        <v>1005</v>
      </c>
      <c r="E258" t="s">
        <v>1009</v>
      </c>
    </row>
    <row r="259" spans="1:5" x14ac:dyDescent="0.35">
      <c r="A259" t="s">
        <v>270</v>
      </c>
      <c r="B259" t="s">
        <v>14</v>
      </c>
      <c r="C259" s="3">
        <v>71734</v>
      </c>
      <c r="D259" t="s">
        <v>1006</v>
      </c>
      <c r="E259" t="s">
        <v>1009</v>
      </c>
    </row>
    <row r="260" spans="1:5" x14ac:dyDescent="0.35">
      <c r="A260" t="s">
        <v>271</v>
      </c>
      <c r="B260" t="s">
        <v>16</v>
      </c>
      <c r="C260" s="3">
        <v>56761</v>
      </c>
      <c r="D260" t="s">
        <v>1005</v>
      </c>
      <c r="E260" t="s">
        <v>1010</v>
      </c>
    </row>
    <row r="261" spans="1:5" x14ac:dyDescent="0.35">
      <c r="A261" t="s">
        <v>272</v>
      </c>
      <c r="B261" t="s">
        <v>18</v>
      </c>
      <c r="C261" s="3">
        <v>70206</v>
      </c>
      <c r="D261" t="s">
        <v>1006</v>
      </c>
      <c r="E261" t="s">
        <v>1010</v>
      </c>
    </row>
    <row r="262" spans="1:5" x14ac:dyDescent="0.35">
      <c r="A262" t="s">
        <v>273</v>
      </c>
      <c r="B262" t="s">
        <v>20</v>
      </c>
      <c r="C262" s="3">
        <v>78520</v>
      </c>
      <c r="D262" t="s">
        <v>1005</v>
      </c>
      <c r="E262" t="s">
        <v>1010</v>
      </c>
    </row>
    <row r="263" spans="1:5" x14ac:dyDescent="0.35">
      <c r="A263" t="s">
        <v>274</v>
      </c>
      <c r="B263" t="s">
        <v>22</v>
      </c>
      <c r="C263" s="3">
        <v>27666</v>
      </c>
      <c r="D263" t="s">
        <v>1006</v>
      </c>
      <c r="E263" t="s">
        <v>1011</v>
      </c>
    </row>
    <row r="264" spans="1:5" x14ac:dyDescent="0.35">
      <c r="A264" t="s">
        <v>275</v>
      </c>
      <c r="B264" t="s">
        <v>24</v>
      </c>
      <c r="C264" s="3">
        <v>30480</v>
      </c>
      <c r="D264" t="s">
        <v>1005</v>
      </c>
      <c r="E264" t="s">
        <v>1011</v>
      </c>
    </row>
    <row r="265" spans="1:5" x14ac:dyDescent="0.35">
      <c r="A265" t="s">
        <v>276</v>
      </c>
      <c r="B265" t="s">
        <v>26</v>
      </c>
      <c r="C265" s="3">
        <v>56364</v>
      </c>
      <c r="D265" t="s">
        <v>1006</v>
      </c>
      <c r="E265" t="s">
        <v>1011</v>
      </c>
    </row>
    <row r="266" spans="1:5" x14ac:dyDescent="0.35">
      <c r="A266" t="s">
        <v>277</v>
      </c>
      <c r="B266" t="s">
        <v>4</v>
      </c>
      <c r="C266" s="3">
        <v>21692</v>
      </c>
      <c r="D266" t="s">
        <v>1005</v>
      </c>
      <c r="E266" t="s">
        <v>1008</v>
      </c>
    </row>
    <row r="267" spans="1:5" x14ac:dyDescent="0.35">
      <c r="A267" t="s">
        <v>278</v>
      </c>
      <c r="B267" t="s">
        <v>6</v>
      </c>
      <c r="C267" s="3">
        <v>70175</v>
      </c>
      <c r="D267" t="s">
        <v>1006</v>
      </c>
      <c r="E267" t="s">
        <v>1008</v>
      </c>
    </row>
    <row r="268" spans="1:5" x14ac:dyDescent="0.35">
      <c r="A268" t="s">
        <v>279</v>
      </c>
      <c r="B268" t="s">
        <v>8</v>
      </c>
      <c r="C268" s="3">
        <v>37150</v>
      </c>
      <c r="D268" t="s">
        <v>1005</v>
      </c>
      <c r="E268" t="s">
        <v>1008</v>
      </c>
    </row>
    <row r="269" spans="1:5" x14ac:dyDescent="0.35">
      <c r="A269" t="s">
        <v>280</v>
      </c>
      <c r="B269" t="s">
        <v>10</v>
      </c>
      <c r="C269" s="3">
        <v>89639</v>
      </c>
      <c r="D269" t="s">
        <v>1006</v>
      </c>
      <c r="E269" t="s">
        <v>1009</v>
      </c>
    </row>
    <row r="270" spans="1:5" x14ac:dyDescent="0.35">
      <c r="A270" t="s">
        <v>281</v>
      </c>
      <c r="B270" t="s">
        <v>12</v>
      </c>
      <c r="C270" s="3">
        <v>25043</v>
      </c>
      <c r="D270" t="s">
        <v>1005</v>
      </c>
      <c r="E270" t="s">
        <v>1009</v>
      </c>
    </row>
    <row r="271" spans="1:5" x14ac:dyDescent="0.35">
      <c r="A271" t="s">
        <v>282</v>
      </c>
      <c r="B271" t="s">
        <v>14</v>
      </c>
      <c r="C271" s="3">
        <v>55417</v>
      </c>
      <c r="D271" t="s">
        <v>1006</v>
      </c>
      <c r="E271" t="s">
        <v>1009</v>
      </c>
    </row>
    <row r="272" spans="1:5" x14ac:dyDescent="0.35">
      <c r="A272" t="s">
        <v>283</v>
      </c>
      <c r="B272" t="s">
        <v>16</v>
      </c>
      <c r="C272" s="3">
        <v>36580</v>
      </c>
      <c r="D272" t="s">
        <v>1005</v>
      </c>
      <c r="E272" t="s">
        <v>1010</v>
      </c>
    </row>
    <row r="273" spans="1:5" x14ac:dyDescent="0.35">
      <c r="A273" t="s">
        <v>284</v>
      </c>
      <c r="B273" t="s">
        <v>18</v>
      </c>
      <c r="C273" s="3">
        <v>31629</v>
      </c>
      <c r="D273" t="s">
        <v>1006</v>
      </c>
      <c r="E273" t="s">
        <v>1010</v>
      </c>
    </row>
    <row r="274" spans="1:5" x14ac:dyDescent="0.35">
      <c r="A274" t="s">
        <v>285</v>
      </c>
      <c r="B274" t="s">
        <v>20</v>
      </c>
      <c r="C274" s="3">
        <v>35601</v>
      </c>
      <c r="D274" t="s">
        <v>1005</v>
      </c>
      <c r="E274" t="s">
        <v>1010</v>
      </c>
    </row>
    <row r="275" spans="1:5" x14ac:dyDescent="0.35">
      <c r="A275" t="s">
        <v>286</v>
      </c>
      <c r="B275" t="s">
        <v>22</v>
      </c>
      <c r="C275" s="3">
        <v>78823</v>
      </c>
      <c r="D275" t="s">
        <v>1006</v>
      </c>
      <c r="E275" t="s">
        <v>1011</v>
      </c>
    </row>
    <row r="276" spans="1:5" x14ac:dyDescent="0.35">
      <c r="A276" t="s">
        <v>287</v>
      </c>
      <c r="B276" t="s">
        <v>24</v>
      </c>
      <c r="C276" s="3">
        <v>65366</v>
      </c>
      <c r="D276" t="s">
        <v>1005</v>
      </c>
      <c r="E276" t="s">
        <v>1011</v>
      </c>
    </row>
    <row r="277" spans="1:5" x14ac:dyDescent="0.35">
      <c r="A277" t="s">
        <v>288</v>
      </c>
      <c r="B277" t="s">
        <v>26</v>
      </c>
      <c r="C277" s="3">
        <v>78158</v>
      </c>
      <c r="D277" t="s">
        <v>1006</v>
      </c>
      <c r="E277" t="s">
        <v>1011</v>
      </c>
    </row>
    <row r="278" spans="1:5" x14ac:dyDescent="0.35">
      <c r="A278" t="s">
        <v>289</v>
      </c>
      <c r="B278" t="s">
        <v>4</v>
      </c>
      <c r="C278" s="3">
        <v>26470</v>
      </c>
      <c r="D278" t="s">
        <v>1005</v>
      </c>
      <c r="E278" t="s">
        <v>1008</v>
      </c>
    </row>
    <row r="279" spans="1:5" x14ac:dyDescent="0.35">
      <c r="A279" t="s">
        <v>290</v>
      </c>
      <c r="B279" t="s">
        <v>6</v>
      </c>
      <c r="C279" s="3">
        <v>6933</v>
      </c>
      <c r="D279" t="s">
        <v>1006</v>
      </c>
      <c r="E279" t="s">
        <v>1008</v>
      </c>
    </row>
    <row r="280" spans="1:5" x14ac:dyDescent="0.35">
      <c r="A280" t="s">
        <v>291</v>
      </c>
      <c r="B280" t="s">
        <v>8</v>
      </c>
      <c r="C280" s="3">
        <v>36087</v>
      </c>
      <c r="D280" t="s">
        <v>1005</v>
      </c>
      <c r="E280" t="s">
        <v>1008</v>
      </c>
    </row>
    <row r="281" spans="1:5" x14ac:dyDescent="0.35">
      <c r="A281" t="s">
        <v>292</v>
      </c>
      <c r="B281" t="s">
        <v>10</v>
      </c>
      <c r="C281" s="3">
        <v>8595</v>
      </c>
      <c r="D281" t="s">
        <v>1006</v>
      </c>
      <c r="E281" t="s">
        <v>1009</v>
      </c>
    </row>
    <row r="282" spans="1:5" x14ac:dyDescent="0.35">
      <c r="A282" t="s">
        <v>293</v>
      </c>
      <c r="B282" t="s">
        <v>12</v>
      </c>
      <c r="C282" s="3">
        <v>5035</v>
      </c>
      <c r="D282" t="s">
        <v>1005</v>
      </c>
      <c r="E282" t="s">
        <v>1009</v>
      </c>
    </row>
    <row r="283" spans="1:5" x14ac:dyDescent="0.35">
      <c r="A283" t="s">
        <v>294</v>
      </c>
      <c r="B283" t="s">
        <v>14</v>
      </c>
      <c r="C283" s="3">
        <v>20230</v>
      </c>
      <c r="D283" t="s">
        <v>1006</v>
      </c>
      <c r="E283" t="s">
        <v>1009</v>
      </c>
    </row>
    <row r="284" spans="1:5" x14ac:dyDescent="0.35">
      <c r="A284" t="s">
        <v>295</v>
      </c>
      <c r="B284" t="s">
        <v>16</v>
      </c>
      <c r="C284" s="3">
        <v>12068</v>
      </c>
      <c r="D284" t="s">
        <v>1005</v>
      </c>
      <c r="E284" t="s">
        <v>1010</v>
      </c>
    </row>
    <row r="285" spans="1:5" x14ac:dyDescent="0.35">
      <c r="A285" t="s">
        <v>296</v>
      </c>
      <c r="B285" t="s">
        <v>18</v>
      </c>
      <c r="C285" s="3">
        <v>27305</v>
      </c>
      <c r="D285" t="s">
        <v>1006</v>
      </c>
      <c r="E285" t="s">
        <v>1010</v>
      </c>
    </row>
    <row r="286" spans="1:5" x14ac:dyDescent="0.35">
      <c r="A286" t="s">
        <v>297</v>
      </c>
      <c r="B286" t="s">
        <v>20</v>
      </c>
      <c r="C286" s="3">
        <v>48383</v>
      </c>
      <c r="D286" t="s">
        <v>1005</v>
      </c>
      <c r="E286" t="s">
        <v>1010</v>
      </c>
    </row>
    <row r="287" spans="1:5" x14ac:dyDescent="0.35">
      <c r="A287" t="s">
        <v>298</v>
      </c>
      <c r="B287" t="s">
        <v>22</v>
      </c>
      <c r="C287" s="3">
        <v>68068</v>
      </c>
      <c r="D287" t="s">
        <v>1006</v>
      </c>
      <c r="E287" t="s">
        <v>1011</v>
      </c>
    </row>
    <row r="288" spans="1:5" x14ac:dyDescent="0.35">
      <c r="A288" t="s">
        <v>299</v>
      </c>
      <c r="B288" t="s">
        <v>24</v>
      </c>
      <c r="C288" s="3">
        <v>46947</v>
      </c>
      <c r="D288" t="s">
        <v>1005</v>
      </c>
      <c r="E288" t="s">
        <v>1011</v>
      </c>
    </row>
    <row r="289" spans="1:5" x14ac:dyDescent="0.35">
      <c r="A289" t="s">
        <v>300</v>
      </c>
      <c r="B289" t="s">
        <v>26</v>
      </c>
      <c r="C289" s="3">
        <v>70220</v>
      </c>
      <c r="D289" t="s">
        <v>1006</v>
      </c>
      <c r="E289" t="s">
        <v>1011</v>
      </c>
    </row>
    <row r="290" spans="1:5" x14ac:dyDescent="0.35">
      <c r="A290" t="s">
        <v>301</v>
      </c>
      <c r="B290" t="s">
        <v>4</v>
      </c>
      <c r="C290" s="3">
        <v>63703</v>
      </c>
      <c r="D290" t="s">
        <v>1005</v>
      </c>
      <c r="E290" t="s">
        <v>1008</v>
      </c>
    </row>
    <row r="291" spans="1:5" x14ac:dyDescent="0.35">
      <c r="A291" t="s">
        <v>302</v>
      </c>
      <c r="B291" t="s">
        <v>6</v>
      </c>
      <c r="C291" s="3">
        <v>56321</v>
      </c>
      <c r="D291" t="s">
        <v>1006</v>
      </c>
      <c r="E291" t="s">
        <v>1008</v>
      </c>
    </row>
    <row r="292" spans="1:5" x14ac:dyDescent="0.35">
      <c r="A292" t="s">
        <v>303</v>
      </c>
      <c r="B292" t="s">
        <v>8</v>
      </c>
      <c r="C292" s="3">
        <v>29777</v>
      </c>
      <c r="D292" t="s">
        <v>1005</v>
      </c>
      <c r="E292" t="s">
        <v>1008</v>
      </c>
    </row>
    <row r="293" spans="1:5" x14ac:dyDescent="0.35">
      <c r="A293" t="s">
        <v>304</v>
      </c>
      <c r="B293" t="s">
        <v>10</v>
      </c>
      <c r="C293" s="3">
        <v>89649</v>
      </c>
      <c r="D293" t="s">
        <v>1006</v>
      </c>
      <c r="E293" t="s">
        <v>1009</v>
      </c>
    </row>
    <row r="294" spans="1:5" x14ac:dyDescent="0.35">
      <c r="A294" t="s">
        <v>305</v>
      </c>
      <c r="B294" t="s">
        <v>12</v>
      </c>
      <c r="C294" s="3">
        <v>23525</v>
      </c>
      <c r="D294" t="s">
        <v>1005</v>
      </c>
      <c r="E294" t="s">
        <v>1009</v>
      </c>
    </row>
    <row r="295" spans="1:5" x14ac:dyDescent="0.35">
      <c r="A295" t="s">
        <v>306</v>
      </c>
      <c r="B295" t="s">
        <v>14</v>
      </c>
      <c r="C295" s="3">
        <v>80358</v>
      </c>
      <c r="D295" t="s">
        <v>1006</v>
      </c>
      <c r="E295" t="s">
        <v>1009</v>
      </c>
    </row>
    <row r="296" spans="1:5" x14ac:dyDescent="0.35">
      <c r="A296" t="s">
        <v>307</v>
      </c>
      <c r="B296" t="s">
        <v>16</v>
      </c>
      <c r="C296" s="3">
        <v>27117</v>
      </c>
      <c r="D296" t="s">
        <v>1005</v>
      </c>
      <c r="E296" t="s">
        <v>1010</v>
      </c>
    </row>
    <row r="297" spans="1:5" x14ac:dyDescent="0.35">
      <c r="A297" t="s">
        <v>308</v>
      </c>
      <c r="B297" t="s">
        <v>18</v>
      </c>
      <c r="C297" s="3">
        <v>12242</v>
      </c>
      <c r="D297" t="s">
        <v>1006</v>
      </c>
      <c r="E297" t="s">
        <v>1010</v>
      </c>
    </row>
    <row r="298" spans="1:5" x14ac:dyDescent="0.35">
      <c r="A298" t="s">
        <v>309</v>
      </c>
      <c r="B298" t="s">
        <v>20</v>
      </c>
      <c r="C298" s="3">
        <v>70173</v>
      </c>
      <c r="D298" t="s">
        <v>1005</v>
      </c>
      <c r="E298" t="s">
        <v>1010</v>
      </c>
    </row>
    <row r="299" spans="1:5" x14ac:dyDescent="0.35">
      <c r="A299" t="s">
        <v>310</v>
      </c>
      <c r="B299" t="s">
        <v>22</v>
      </c>
      <c r="C299" s="3">
        <v>57725</v>
      </c>
      <c r="D299" t="s">
        <v>1006</v>
      </c>
      <c r="E299" t="s">
        <v>1011</v>
      </c>
    </row>
    <row r="300" spans="1:5" x14ac:dyDescent="0.35">
      <c r="A300" t="s">
        <v>311</v>
      </c>
      <c r="B300" t="s">
        <v>24</v>
      </c>
      <c r="C300" s="3">
        <v>48639</v>
      </c>
      <c r="D300" t="s">
        <v>1005</v>
      </c>
      <c r="E300" t="s">
        <v>1011</v>
      </c>
    </row>
    <row r="301" spans="1:5" x14ac:dyDescent="0.35">
      <c r="A301" t="s">
        <v>312</v>
      </c>
      <c r="B301" t="s">
        <v>26</v>
      </c>
      <c r="C301" s="3">
        <v>83506</v>
      </c>
      <c r="D301" t="s">
        <v>1006</v>
      </c>
      <c r="E301" t="s">
        <v>1011</v>
      </c>
    </row>
    <row r="302" spans="1:5" x14ac:dyDescent="0.35">
      <c r="A302" t="s">
        <v>313</v>
      </c>
      <c r="B302" t="s">
        <v>4</v>
      </c>
      <c r="C302" s="3">
        <v>14042</v>
      </c>
      <c r="D302" t="s">
        <v>1005</v>
      </c>
      <c r="E302" t="s">
        <v>1008</v>
      </c>
    </row>
    <row r="303" spans="1:5" x14ac:dyDescent="0.35">
      <c r="A303" t="s">
        <v>314</v>
      </c>
      <c r="B303" t="s">
        <v>6</v>
      </c>
      <c r="C303" s="3">
        <v>18081</v>
      </c>
      <c r="D303" t="s">
        <v>1006</v>
      </c>
      <c r="E303" t="s">
        <v>1008</v>
      </c>
    </row>
    <row r="304" spans="1:5" x14ac:dyDescent="0.35">
      <c r="A304" t="s">
        <v>315</v>
      </c>
      <c r="B304" t="s">
        <v>8</v>
      </c>
      <c r="C304" s="3">
        <v>13697</v>
      </c>
      <c r="D304" t="s">
        <v>1005</v>
      </c>
      <c r="E304" t="s">
        <v>1008</v>
      </c>
    </row>
    <row r="305" spans="1:5" x14ac:dyDescent="0.35">
      <c r="A305" t="s">
        <v>316</v>
      </c>
      <c r="B305" t="s">
        <v>10</v>
      </c>
      <c r="C305" s="3">
        <v>29004</v>
      </c>
      <c r="D305" t="s">
        <v>1006</v>
      </c>
      <c r="E305" t="s">
        <v>1009</v>
      </c>
    </row>
    <row r="306" spans="1:5" x14ac:dyDescent="0.35">
      <c r="A306" t="s">
        <v>317</v>
      </c>
      <c r="B306" t="s">
        <v>12</v>
      </c>
      <c r="C306" s="3">
        <v>79494</v>
      </c>
      <c r="D306" t="s">
        <v>1005</v>
      </c>
      <c r="E306" t="s">
        <v>1009</v>
      </c>
    </row>
    <row r="307" spans="1:5" x14ac:dyDescent="0.35">
      <c r="A307" t="s">
        <v>318</v>
      </c>
      <c r="B307" t="s">
        <v>14</v>
      </c>
      <c r="C307" s="3">
        <v>29993</v>
      </c>
      <c r="D307" t="s">
        <v>1006</v>
      </c>
      <c r="E307" t="s">
        <v>1009</v>
      </c>
    </row>
    <row r="308" spans="1:5" x14ac:dyDescent="0.35">
      <c r="A308" t="s">
        <v>319</v>
      </c>
      <c r="B308" t="s">
        <v>16</v>
      </c>
      <c r="C308" s="3">
        <v>88451</v>
      </c>
      <c r="D308" t="s">
        <v>1005</v>
      </c>
      <c r="E308" t="s">
        <v>1010</v>
      </c>
    </row>
    <row r="309" spans="1:5" x14ac:dyDescent="0.35">
      <c r="A309" t="s">
        <v>320</v>
      </c>
      <c r="B309" t="s">
        <v>18</v>
      </c>
      <c r="C309" s="3">
        <v>64663</v>
      </c>
      <c r="D309" t="s">
        <v>1006</v>
      </c>
      <c r="E309" t="s">
        <v>1010</v>
      </c>
    </row>
    <row r="310" spans="1:5" x14ac:dyDescent="0.35">
      <c r="A310" t="s">
        <v>321</v>
      </c>
      <c r="B310" t="s">
        <v>20</v>
      </c>
      <c r="C310" s="3">
        <v>77329</v>
      </c>
      <c r="D310" t="s">
        <v>1005</v>
      </c>
      <c r="E310" t="s">
        <v>1010</v>
      </c>
    </row>
    <row r="311" spans="1:5" x14ac:dyDescent="0.35">
      <c r="A311" t="s">
        <v>322</v>
      </c>
      <c r="B311" t="s">
        <v>22</v>
      </c>
      <c r="C311" s="3">
        <v>9464</v>
      </c>
      <c r="D311" t="s">
        <v>1006</v>
      </c>
      <c r="E311" t="s">
        <v>1011</v>
      </c>
    </row>
    <row r="312" spans="1:5" x14ac:dyDescent="0.35">
      <c r="A312" t="s">
        <v>323</v>
      </c>
      <c r="B312" t="s">
        <v>24</v>
      </c>
      <c r="C312" s="3">
        <v>74606</v>
      </c>
      <c r="D312" t="s">
        <v>1005</v>
      </c>
      <c r="E312" t="s">
        <v>1011</v>
      </c>
    </row>
    <row r="313" spans="1:5" x14ac:dyDescent="0.35">
      <c r="A313" t="s">
        <v>324</v>
      </c>
      <c r="B313" t="s">
        <v>26</v>
      </c>
      <c r="C313" s="3">
        <v>9675</v>
      </c>
      <c r="D313" t="s">
        <v>1006</v>
      </c>
      <c r="E313" t="s">
        <v>1011</v>
      </c>
    </row>
    <row r="314" spans="1:5" x14ac:dyDescent="0.35">
      <c r="A314" t="s">
        <v>325</v>
      </c>
      <c r="B314" t="s">
        <v>4</v>
      </c>
      <c r="C314" s="3">
        <v>9036</v>
      </c>
      <c r="D314" t="s">
        <v>1005</v>
      </c>
      <c r="E314" t="s">
        <v>1008</v>
      </c>
    </row>
    <row r="315" spans="1:5" x14ac:dyDescent="0.35">
      <c r="A315" t="s">
        <v>326</v>
      </c>
      <c r="B315" t="s">
        <v>6</v>
      </c>
      <c r="C315" s="3">
        <v>44951</v>
      </c>
      <c r="D315" t="s">
        <v>1006</v>
      </c>
      <c r="E315" t="s">
        <v>1008</v>
      </c>
    </row>
    <row r="316" spans="1:5" x14ac:dyDescent="0.35">
      <c r="A316" t="s">
        <v>327</v>
      </c>
      <c r="B316" t="s">
        <v>8</v>
      </c>
      <c r="C316" s="3">
        <v>73206</v>
      </c>
      <c r="D316" t="s">
        <v>1005</v>
      </c>
      <c r="E316" t="s">
        <v>1008</v>
      </c>
    </row>
    <row r="317" spans="1:5" x14ac:dyDescent="0.35">
      <c r="A317" t="s">
        <v>44</v>
      </c>
      <c r="B317" t="s">
        <v>10</v>
      </c>
      <c r="C317" s="3">
        <v>28950</v>
      </c>
      <c r="D317" t="s">
        <v>1006</v>
      </c>
      <c r="E317" t="s">
        <v>1009</v>
      </c>
    </row>
    <row r="318" spans="1:5" x14ac:dyDescent="0.35">
      <c r="A318" t="s">
        <v>328</v>
      </c>
      <c r="B318" t="s">
        <v>12</v>
      </c>
      <c r="C318" s="3">
        <v>75867</v>
      </c>
      <c r="D318" t="s">
        <v>1005</v>
      </c>
      <c r="E318" t="s">
        <v>1009</v>
      </c>
    </row>
    <row r="319" spans="1:5" x14ac:dyDescent="0.35">
      <c r="A319" t="s">
        <v>329</v>
      </c>
      <c r="B319" t="s">
        <v>14</v>
      </c>
      <c r="C319" s="3">
        <v>54166</v>
      </c>
      <c r="D319" t="s">
        <v>1006</v>
      </c>
      <c r="E319" t="s">
        <v>1009</v>
      </c>
    </row>
    <row r="320" spans="1:5" x14ac:dyDescent="0.35">
      <c r="A320" t="s">
        <v>330</v>
      </c>
      <c r="B320" t="s">
        <v>16</v>
      </c>
      <c r="C320" s="3">
        <v>21353</v>
      </c>
      <c r="D320" t="s">
        <v>1005</v>
      </c>
      <c r="E320" t="s">
        <v>1010</v>
      </c>
    </row>
    <row r="321" spans="1:5" x14ac:dyDescent="0.35">
      <c r="A321" t="s">
        <v>331</v>
      </c>
      <c r="B321" t="s">
        <v>18</v>
      </c>
      <c r="C321" s="3">
        <v>64479</v>
      </c>
      <c r="D321" t="s">
        <v>1006</v>
      </c>
      <c r="E321" t="s">
        <v>1010</v>
      </c>
    </row>
    <row r="322" spans="1:5" x14ac:dyDescent="0.35">
      <c r="A322" t="s">
        <v>332</v>
      </c>
      <c r="B322" t="s">
        <v>20</v>
      </c>
      <c r="C322" s="3">
        <v>71265</v>
      </c>
      <c r="D322" t="s">
        <v>1005</v>
      </c>
      <c r="E322" t="s">
        <v>1010</v>
      </c>
    </row>
    <row r="323" spans="1:5" x14ac:dyDescent="0.35">
      <c r="A323" t="s">
        <v>333</v>
      </c>
      <c r="B323" t="s">
        <v>22</v>
      </c>
      <c r="C323" s="3">
        <v>26576</v>
      </c>
      <c r="D323" t="s">
        <v>1006</v>
      </c>
      <c r="E323" t="s">
        <v>1011</v>
      </c>
    </row>
    <row r="324" spans="1:5" x14ac:dyDescent="0.35">
      <c r="A324" t="s">
        <v>334</v>
      </c>
      <c r="B324" t="s">
        <v>24</v>
      </c>
      <c r="C324" s="3">
        <v>90580</v>
      </c>
      <c r="D324" t="s">
        <v>1005</v>
      </c>
      <c r="E324" t="s">
        <v>1011</v>
      </c>
    </row>
    <row r="325" spans="1:5" x14ac:dyDescent="0.35">
      <c r="A325" t="s">
        <v>335</v>
      </c>
      <c r="B325" t="s">
        <v>26</v>
      </c>
      <c r="C325" s="3">
        <v>65234</v>
      </c>
      <c r="D325" t="s">
        <v>1006</v>
      </c>
      <c r="E325" t="s">
        <v>1011</v>
      </c>
    </row>
    <row r="326" spans="1:5" x14ac:dyDescent="0.35">
      <c r="A326" t="s">
        <v>336</v>
      </c>
      <c r="B326" t="s">
        <v>4</v>
      </c>
      <c r="C326" s="3">
        <v>43355</v>
      </c>
      <c r="D326" t="s">
        <v>1005</v>
      </c>
      <c r="E326" t="s">
        <v>1008</v>
      </c>
    </row>
    <row r="327" spans="1:5" x14ac:dyDescent="0.35">
      <c r="A327" t="s">
        <v>337</v>
      </c>
      <c r="B327" t="s">
        <v>6</v>
      </c>
      <c r="C327" s="3">
        <v>62250</v>
      </c>
      <c r="D327" t="s">
        <v>1006</v>
      </c>
      <c r="E327" t="s">
        <v>1008</v>
      </c>
    </row>
    <row r="328" spans="1:5" x14ac:dyDescent="0.35">
      <c r="A328" t="s">
        <v>338</v>
      </c>
      <c r="B328" t="s">
        <v>8</v>
      </c>
      <c r="C328" s="3">
        <v>12862</v>
      </c>
      <c r="D328" t="s">
        <v>1005</v>
      </c>
      <c r="E328" t="s">
        <v>1008</v>
      </c>
    </row>
    <row r="329" spans="1:5" x14ac:dyDescent="0.35">
      <c r="A329" t="s">
        <v>339</v>
      </c>
      <c r="B329" t="s">
        <v>10</v>
      </c>
      <c r="C329" s="3">
        <v>27982</v>
      </c>
      <c r="D329" t="s">
        <v>1006</v>
      </c>
      <c r="E329" t="s">
        <v>1009</v>
      </c>
    </row>
    <row r="330" spans="1:5" x14ac:dyDescent="0.35">
      <c r="A330" t="s">
        <v>340</v>
      </c>
      <c r="B330" t="s">
        <v>12</v>
      </c>
      <c r="C330" s="3">
        <v>21159</v>
      </c>
      <c r="D330" t="s">
        <v>1005</v>
      </c>
      <c r="E330" t="s">
        <v>1009</v>
      </c>
    </row>
    <row r="331" spans="1:5" x14ac:dyDescent="0.35">
      <c r="A331" t="s">
        <v>341</v>
      </c>
      <c r="B331" t="s">
        <v>14</v>
      </c>
      <c r="C331" s="3">
        <v>44115</v>
      </c>
      <c r="D331" t="s">
        <v>1006</v>
      </c>
      <c r="E331" t="s">
        <v>1009</v>
      </c>
    </row>
    <row r="332" spans="1:5" x14ac:dyDescent="0.35">
      <c r="A332" t="s">
        <v>342</v>
      </c>
      <c r="B332" t="s">
        <v>16</v>
      </c>
      <c r="C332" s="3">
        <v>32906</v>
      </c>
      <c r="D332" t="s">
        <v>1005</v>
      </c>
      <c r="E332" t="s">
        <v>1010</v>
      </c>
    </row>
    <row r="333" spans="1:5" x14ac:dyDescent="0.35">
      <c r="A333" t="s">
        <v>343</v>
      </c>
      <c r="B333" t="s">
        <v>18</v>
      </c>
      <c r="C333" s="3">
        <v>27794</v>
      </c>
      <c r="D333" t="s">
        <v>1006</v>
      </c>
      <c r="E333" t="s">
        <v>1010</v>
      </c>
    </row>
    <row r="334" spans="1:5" x14ac:dyDescent="0.35">
      <c r="A334" t="s">
        <v>344</v>
      </c>
      <c r="B334" t="s">
        <v>20</v>
      </c>
      <c r="C334" s="3">
        <v>61997</v>
      </c>
      <c r="D334" t="s">
        <v>1005</v>
      </c>
      <c r="E334" t="s">
        <v>1010</v>
      </c>
    </row>
    <row r="335" spans="1:5" x14ac:dyDescent="0.35">
      <c r="A335" t="s">
        <v>345</v>
      </c>
      <c r="B335" t="s">
        <v>22</v>
      </c>
      <c r="C335" s="3">
        <v>71854</v>
      </c>
      <c r="D335" t="s">
        <v>1006</v>
      </c>
      <c r="E335" t="s">
        <v>1011</v>
      </c>
    </row>
    <row r="336" spans="1:5" x14ac:dyDescent="0.35">
      <c r="A336" t="s">
        <v>346</v>
      </c>
      <c r="B336" t="s">
        <v>24</v>
      </c>
      <c r="C336" s="3">
        <v>88685</v>
      </c>
      <c r="D336" t="s">
        <v>1005</v>
      </c>
      <c r="E336" t="s">
        <v>1011</v>
      </c>
    </row>
    <row r="337" spans="1:5" x14ac:dyDescent="0.35">
      <c r="A337" t="s">
        <v>347</v>
      </c>
      <c r="B337" t="s">
        <v>26</v>
      </c>
      <c r="C337" s="3">
        <v>78379</v>
      </c>
      <c r="D337" t="s">
        <v>1006</v>
      </c>
      <c r="E337" t="s">
        <v>1011</v>
      </c>
    </row>
    <row r="338" spans="1:5" x14ac:dyDescent="0.35">
      <c r="A338" t="s">
        <v>348</v>
      </c>
      <c r="B338" t="s">
        <v>4</v>
      </c>
      <c r="C338" s="3">
        <v>30099</v>
      </c>
      <c r="D338" t="s">
        <v>1005</v>
      </c>
      <c r="E338" t="s">
        <v>1008</v>
      </c>
    </row>
    <row r="339" spans="1:5" x14ac:dyDescent="0.35">
      <c r="A339" t="s">
        <v>349</v>
      </c>
      <c r="B339" t="s">
        <v>6</v>
      </c>
      <c r="C339" s="3">
        <v>9486</v>
      </c>
      <c r="D339" t="s">
        <v>1006</v>
      </c>
      <c r="E339" t="s">
        <v>1008</v>
      </c>
    </row>
    <row r="340" spans="1:5" x14ac:dyDescent="0.35">
      <c r="A340" t="s">
        <v>350</v>
      </c>
      <c r="B340" t="s">
        <v>8</v>
      </c>
      <c r="C340" s="3">
        <v>44103</v>
      </c>
      <c r="D340" t="s">
        <v>1005</v>
      </c>
      <c r="E340" t="s">
        <v>1008</v>
      </c>
    </row>
    <row r="341" spans="1:5" x14ac:dyDescent="0.35">
      <c r="A341" t="s">
        <v>351</v>
      </c>
      <c r="B341" t="s">
        <v>10</v>
      </c>
      <c r="C341" s="3">
        <v>91331</v>
      </c>
      <c r="D341" t="s">
        <v>1006</v>
      </c>
      <c r="E341" t="s">
        <v>1009</v>
      </c>
    </row>
    <row r="342" spans="1:5" x14ac:dyDescent="0.35">
      <c r="A342" t="s">
        <v>352</v>
      </c>
      <c r="B342" t="s">
        <v>12</v>
      </c>
      <c r="C342" s="3">
        <v>87329</v>
      </c>
      <c r="D342" t="s">
        <v>1005</v>
      </c>
      <c r="E342" t="s">
        <v>1009</v>
      </c>
    </row>
    <row r="343" spans="1:5" x14ac:dyDescent="0.35">
      <c r="A343" t="s">
        <v>353</v>
      </c>
      <c r="B343" t="s">
        <v>14</v>
      </c>
      <c r="C343" s="3">
        <v>78064</v>
      </c>
      <c r="D343" t="s">
        <v>1006</v>
      </c>
      <c r="E343" t="s">
        <v>1009</v>
      </c>
    </row>
    <row r="344" spans="1:5" x14ac:dyDescent="0.35">
      <c r="A344" t="s">
        <v>221</v>
      </c>
      <c r="B344" t="s">
        <v>16</v>
      </c>
      <c r="C344" s="3">
        <v>18401</v>
      </c>
      <c r="D344" t="s">
        <v>1005</v>
      </c>
      <c r="E344" t="s">
        <v>1010</v>
      </c>
    </row>
    <row r="345" spans="1:5" x14ac:dyDescent="0.35">
      <c r="A345" t="s">
        <v>354</v>
      </c>
      <c r="B345" t="s">
        <v>18</v>
      </c>
      <c r="C345" s="3">
        <v>88686</v>
      </c>
      <c r="D345" t="s">
        <v>1006</v>
      </c>
      <c r="E345" t="s">
        <v>1010</v>
      </c>
    </row>
    <row r="346" spans="1:5" x14ac:dyDescent="0.35">
      <c r="A346" t="s">
        <v>355</v>
      </c>
      <c r="B346" t="s">
        <v>20</v>
      </c>
      <c r="C346" s="3">
        <v>18782</v>
      </c>
      <c r="D346" t="s">
        <v>1005</v>
      </c>
      <c r="E346" t="s">
        <v>1010</v>
      </c>
    </row>
    <row r="347" spans="1:5" x14ac:dyDescent="0.35">
      <c r="A347" t="s">
        <v>356</v>
      </c>
      <c r="B347" t="s">
        <v>22</v>
      </c>
      <c r="C347" s="3">
        <v>14479</v>
      </c>
      <c r="D347" t="s">
        <v>1006</v>
      </c>
      <c r="E347" t="s">
        <v>1011</v>
      </c>
    </row>
    <row r="348" spans="1:5" x14ac:dyDescent="0.35">
      <c r="A348" t="s">
        <v>357</v>
      </c>
      <c r="B348" t="s">
        <v>24</v>
      </c>
      <c r="C348" s="3">
        <v>75297</v>
      </c>
      <c r="D348" t="s">
        <v>1005</v>
      </c>
      <c r="E348" t="s">
        <v>1011</v>
      </c>
    </row>
    <row r="349" spans="1:5" x14ac:dyDescent="0.35">
      <c r="A349" t="s">
        <v>358</v>
      </c>
      <c r="B349" t="s">
        <v>26</v>
      </c>
      <c r="C349" s="3">
        <v>77677</v>
      </c>
      <c r="D349" t="s">
        <v>1006</v>
      </c>
      <c r="E349" t="s">
        <v>1011</v>
      </c>
    </row>
    <row r="350" spans="1:5" x14ac:dyDescent="0.35">
      <c r="A350" t="s">
        <v>359</v>
      </c>
      <c r="B350" t="s">
        <v>4</v>
      </c>
      <c r="C350" s="3">
        <v>60587</v>
      </c>
      <c r="D350" t="s">
        <v>1005</v>
      </c>
      <c r="E350" t="s">
        <v>1008</v>
      </c>
    </row>
    <row r="351" spans="1:5" x14ac:dyDescent="0.35">
      <c r="A351" t="s">
        <v>360</v>
      </c>
      <c r="B351" t="s">
        <v>6</v>
      </c>
      <c r="C351" s="3">
        <v>17519</v>
      </c>
      <c r="D351" t="s">
        <v>1006</v>
      </c>
      <c r="E351" t="s">
        <v>1008</v>
      </c>
    </row>
    <row r="352" spans="1:5" x14ac:dyDescent="0.35">
      <c r="A352" t="s">
        <v>361</v>
      </c>
      <c r="B352" t="s">
        <v>8</v>
      </c>
      <c r="C352" s="3">
        <v>68749</v>
      </c>
      <c r="D352" t="s">
        <v>1005</v>
      </c>
      <c r="E352" t="s">
        <v>1008</v>
      </c>
    </row>
    <row r="353" spans="1:5" x14ac:dyDescent="0.35">
      <c r="A353" t="s">
        <v>362</v>
      </c>
      <c r="B353" t="s">
        <v>10</v>
      </c>
      <c r="C353" s="3">
        <v>67307</v>
      </c>
      <c r="D353" t="s">
        <v>1006</v>
      </c>
      <c r="E353" t="s">
        <v>1009</v>
      </c>
    </row>
    <row r="354" spans="1:5" x14ac:dyDescent="0.35">
      <c r="A354" t="s">
        <v>363</v>
      </c>
      <c r="B354" t="s">
        <v>12</v>
      </c>
      <c r="C354" s="3">
        <v>59241</v>
      </c>
      <c r="D354" t="s">
        <v>1005</v>
      </c>
      <c r="E354" t="s">
        <v>1009</v>
      </c>
    </row>
    <row r="355" spans="1:5" x14ac:dyDescent="0.35">
      <c r="A355" t="s">
        <v>364</v>
      </c>
      <c r="B355" t="s">
        <v>14</v>
      </c>
      <c r="C355" s="3">
        <v>54881</v>
      </c>
      <c r="D355" t="s">
        <v>1006</v>
      </c>
      <c r="E355" t="s">
        <v>1009</v>
      </c>
    </row>
    <row r="356" spans="1:5" x14ac:dyDescent="0.35">
      <c r="A356" t="s">
        <v>365</v>
      </c>
      <c r="B356" t="s">
        <v>16</v>
      </c>
      <c r="C356" s="3">
        <v>29659</v>
      </c>
      <c r="D356" t="s">
        <v>1005</v>
      </c>
      <c r="E356" t="s">
        <v>1010</v>
      </c>
    </row>
    <row r="357" spans="1:5" x14ac:dyDescent="0.35">
      <c r="A357" t="s">
        <v>366</v>
      </c>
      <c r="B357" t="s">
        <v>18</v>
      </c>
      <c r="C357" s="3">
        <v>9961</v>
      </c>
      <c r="D357" t="s">
        <v>1006</v>
      </c>
      <c r="E357" t="s">
        <v>1010</v>
      </c>
    </row>
    <row r="358" spans="1:5" x14ac:dyDescent="0.35">
      <c r="A358" t="s">
        <v>367</v>
      </c>
      <c r="B358" t="s">
        <v>20</v>
      </c>
      <c r="C358" s="3">
        <v>60973</v>
      </c>
      <c r="D358" t="s">
        <v>1005</v>
      </c>
      <c r="E358" t="s">
        <v>1010</v>
      </c>
    </row>
    <row r="359" spans="1:5" x14ac:dyDescent="0.35">
      <c r="A359" t="s">
        <v>368</v>
      </c>
      <c r="B359" t="s">
        <v>22</v>
      </c>
      <c r="C359" s="3">
        <v>68714</v>
      </c>
      <c r="D359" t="s">
        <v>1006</v>
      </c>
      <c r="E359" t="s">
        <v>1011</v>
      </c>
    </row>
    <row r="360" spans="1:5" x14ac:dyDescent="0.35">
      <c r="A360" t="s">
        <v>369</v>
      </c>
      <c r="B360" t="s">
        <v>24</v>
      </c>
      <c r="C360" s="3">
        <v>17946</v>
      </c>
      <c r="D360" t="s">
        <v>1005</v>
      </c>
      <c r="E360" t="s">
        <v>1011</v>
      </c>
    </row>
    <row r="361" spans="1:5" x14ac:dyDescent="0.35">
      <c r="A361" t="s">
        <v>370</v>
      </c>
      <c r="B361" t="s">
        <v>26</v>
      </c>
      <c r="C361" s="3">
        <v>46795</v>
      </c>
      <c r="D361" t="s">
        <v>1006</v>
      </c>
      <c r="E361" t="s">
        <v>1011</v>
      </c>
    </row>
    <row r="362" spans="1:5" x14ac:dyDescent="0.35">
      <c r="A362" t="s">
        <v>371</v>
      </c>
      <c r="B362" t="s">
        <v>4</v>
      </c>
      <c r="C362" s="3">
        <v>23235</v>
      </c>
      <c r="D362" t="s">
        <v>1005</v>
      </c>
      <c r="E362" t="s">
        <v>1008</v>
      </c>
    </row>
    <row r="363" spans="1:5" x14ac:dyDescent="0.35">
      <c r="A363" t="s">
        <v>372</v>
      </c>
      <c r="B363" t="s">
        <v>6</v>
      </c>
      <c r="C363" s="3">
        <v>70812</v>
      </c>
      <c r="D363" t="s">
        <v>1006</v>
      </c>
      <c r="E363" t="s">
        <v>1008</v>
      </c>
    </row>
    <row r="364" spans="1:5" x14ac:dyDescent="0.35">
      <c r="A364" t="s">
        <v>373</v>
      </c>
      <c r="B364" t="s">
        <v>8</v>
      </c>
      <c r="C364" s="3">
        <v>4986</v>
      </c>
      <c r="D364" t="s">
        <v>1005</v>
      </c>
      <c r="E364" t="s">
        <v>1008</v>
      </c>
    </row>
    <row r="365" spans="1:5" x14ac:dyDescent="0.35">
      <c r="A365" t="s">
        <v>374</v>
      </c>
      <c r="B365" t="s">
        <v>10</v>
      </c>
      <c r="C365" s="3">
        <v>89203</v>
      </c>
      <c r="D365" t="s">
        <v>1006</v>
      </c>
      <c r="E365" t="s">
        <v>1009</v>
      </c>
    </row>
    <row r="366" spans="1:5" x14ac:dyDescent="0.35">
      <c r="A366" t="s">
        <v>375</v>
      </c>
      <c r="B366" t="s">
        <v>12</v>
      </c>
      <c r="C366" s="3">
        <v>14394</v>
      </c>
      <c r="D366" t="s">
        <v>1005</v>
      </c>
      <c r="E366" t="s">
        <v>1009</v>
      </c>
    </row>
    <row r="367" spans="1:5" x14ac:dyDescent="0.35">
      <c r="A367" t="s">
        <v>376</v>
      </c>
      <c r="B367" t="s">
        <v>14</v>
      </c>
      <c r="C367" s="3">
        <v>9205</v>
      </c>
      <c r="D367" t="s">
        <v>1006</v>
      </c>
      <c r="E367" t="s">
        <v>1009</v>
      </c>
    </row>
    <row r="368" spans="1:5" x14ac:dyDescent="0.35">
      <c r="A368" t="s">
        <v>377</v>
      </c>
      <c r="B368" t="s">
        <v>16</v>
      </c>
      <c r="C368" s="3">
        <v>18917</v>
      </c>
      <c r="D368" t="s">
        <v>1005</v>
      </c>
      <c r="E368" t="s">
        <v>1010</v>
      </c>
    </row>
    <row r="369" spans="1:5" x14ac:dyDescent="0.35">
      <c r="A369" t="s">
        <v>378</v>
      </c>
      <c r="B369" t="s">
        <v>18</v>
      </c>
      <c r="C369" s="3">
        <v>73933</v>
      </c>
      <c r="D369" t="s">
        <v>1006</v>
      </c>
      <c r="E369" t="s">
        <v>1010</v>
      </c>
    </row>
    <row r="370" spans="1:5" x14ac:dyDescent="0.35">
      <c r="A370" t="s">
        <v>379</v>
      </c>
      <c r="B370" t="s">
        <v>20</v>
      </c>
      <c r="C370" s="3">
        <v>59532</v>
      </c>
      <c r="D370" t="s">
        <v>1005</v>
      </c>
      <c r="E370" t="s">
        <v>1010</v>
      </c>
    </row>
    <row r="371" spans="1:5" x14ac:dyDescent="0.35">
      <c r="A371" t="s">
        <v>380</v>
      </c>
      <c r="B371" t="s">
        <v>22</v>
      </c>
      <c r="C371" s="3">
        <v>8885</v>
      </c>
      <c r="D371" t="s">
        <v>1006</v>
      </c>
      <c r="E371" t="s">
        <v>1011</v>
      </c>
    </row>
    <row r="372" spans="1:5" x14ac:dyDescent="0.35">
      <c r="A372" t="s">
        <v>381</v>
      </c>
      <c r="B372" t="s">
        <v>24</v>
      </c>
      <c r="C372" s="3">
        <v>73370</v>
      </c>
      <c r="D372" t="s">
        <v>1005</v>
      </c>
      <c r="E372" t="s">
        <v>1011</v>
      </c>
    </row>
    <row r="373" spans="1:5" x14ac:dyDescent="0.35">
      <c r="A373" t="s">
        <v>382</v>
      </c>
      <c r="B373" t="s">
        <v>26</v>
      </c>
      <c r="C373" s="3">
        <v>58168</v>
      </c>
      <c r="D373" t="s">
        <v>1006</v>
      </c>
      <c r="E373" t="s">
        <v>1011</v>
      </c>
    </row>
    <row r="374" spans="1:5" x14ac:dyDescent="0.35">
      <c r="A374" t="s">
        <v>383</v>
      </c>
      <c r="B374" t="s">
        <v>4</v>
      </c>
      <c r="C374" s="3">
        <v>72510</v>
      </c>
      <c r="D374" t="s">
        <v>1005</v>
      </c>
      <c r="E374" t="s">
        <v>1008</v>
      </c>
    </row>
    <row r="375" spans="1:5" x14ac:dyDescent="0.35">
      <c r="A375" t="s">
        <v>384</v>
      </c>
      <c r="B375" t="s">
        <v>6</v>
      </c>
      <c r="C375" s="3">
        <v>38290</v>
      </c>
      <c r="D375" t="s">
        <v>1006</v>
      </c>
      <c r="E375" t="s">
        <v>1008</v>
      </c>
    </row>
    <row r="376" spans="1:5" x14ac:dyDescent="0.35">
      <c r="A376" t="s">
        <v>385</v>
      </c>
      <c r="B376" t="s">
        <v>8</v>
      </c>
      <c r="C376" s="3">
        <v>23032</v>
      </c>
      <c r="D376" t="s">
        <v>1005</v>
      </c>
      <c r="E376" t="s">
        <v>1008</v>
      </c>
    </row>
    <row r="377" spans="1:5" x14ac:dyDescent="0.35">
      <c r="A377" t="s">
        <v>386</v>
      </c>
      <c r="B377" t="s">
        <v>10</v>
      </c>
      <c r="C377" s="3">
        <v>14690</v>
      </c>
      <c r="D377" t="s">
        <v>1006</v>
      </c>
      <c r="E377" t="s">
        <v>1009</v>
      </c>
    </row>
    <row r="378" spans="1:5" x14ac:dyDescent="0.35">
      <c r="A378" t="s">
        <v>387</v>
      </c>
      <c r="B378" t="s">
        <v>12</v>
      </c>
      <c r="C378" s="3">
        <v>90126</v>
      </c>
      <c r="D378" t="s">
        <v>1005</v>
      </c>
      <c r="E378" t="s">
        <v>1009</v>
      </c>
    </row>
    <row r="379" spans="1:5" x14ac:dyDescent="0.35">
      <c r="A379" t="s">
        <v>388</v>
      </c>
      <c r="B379" t="s">
        <v>14</v>
      </c>
      <c r="C379" s="3">
        <v>46168</v>
      </c>
      <c r="D379" t="s">
        <v>1006</v>
      </c>
      <c r="E379" t="s">
        <v>1009</v>
      </c>
    </row>
    <row r="380" spans="1:5" x14ac:dyDescent="0.35">
      <c r="A380" t="s">
        <v>389</v>
      </c>
      <c r="B380" t="s">
        <v>16</v>
      </c>
      <c r="C380" s="3">
        <v>60407</v>
      </c>
      <c r="D380" t="s">
        <v>1005</v>
      </c>
      <c r="E380" t="s">
        <v>1010</v>
      </c>
    </row>
    <row r="381" spans="1:5" x14ac:dyDescent="0.35">
      <c r="A381" t="s">
        <v>390</v>
      </c>
      <c r="B381" t="s">
        <v>18</v>
      </c>
      <c r="C381" s="3">
        <v>36783</v>
      </c>
      <c r="D381" t="s">
        <v>1006</v>
      </c>
      <c r="E381" t="s">
        <v>1010</v>
      </c>
    </row>
    <row r="382" spans="1:5" x14ac:dyDescent="0.35">
      <c r="A382" t="s">
        <v>391</v>
      </c>
      <c r="B382" t="s">
        <v>20</v>
      </c>
      <c r="C382" s="3">
        <v>46407</v>
      </c>
      <c r="D382" t="s">
        <v>1005</v>
      </c>
      <c r="E382" t="s">
        <v>1010</v>
      </c>
    </row>
    <row r="383" spans="1:5" x14ac:dyDescent="0.35">
      <c r="A383" t="s">
        <v>392</v>
      </c>
      <c r="B383" t="s">
        <v>22</v>
      </c>
      <c r="C383" s="3">
        <v>58682</v>
      </c>
      <c r="D383" t="s">
        <v>1006</v>
      </c>
      <c r="E383" t="s">
        <v>1011</v>
      </c>
    </row>
    <row r="384" spans="1:5" x14ac:dyDescent="0.35">
      <c r="A384" t="s">
        <v>393</v>
      </c>
      <c r="B384" t="s">
        <v>24</v>
      </c>
      <c r="C384" s="3">
        <v>8960</v>
      </c>
      <c r="D384" t="s">
        <v>1005</v>
      </c>
      <c r="E384" t="s">
        <v>1011</v>
      </c>
    </row>
    <row r="385" spans="1:5" x14ac:dyDescent="0.35">
      <c r="A385" t="s">
        <v>394</v>
      </c>
      <c r="B385" t="s">
        <v>26</v>
      </c>
      <c r="C385" s="3">
        <v>45675</v>
      </c>
      <c r="D385" t="s">
        <v>1006</v>
      </c>
      <c r="E385" t="s">
        <v>1011</v>
      </c>
    </row>
    <row r="386" spans="1:5" x14ac:dyDescent="0.35">
      <c r="A386" t="s">
        <v>395</v>
      </c>
      <c r="B386" t="s">
        <v>4</v>
      </c>
      <c r="C386" s="3">
        <v>48402</v>
      </c>
      <c r="D386" t="s">
        <v>1005</v>
      </c>
      <c r="E386" t="s">
        <v>1008</v>
      </c>
    </row>
    <row r="387" spans="1:5" x14ac:dyDescent="0.35">
      <c r="A387" t="s">
        <v>396</v>
      </c>
      <c r="B387" t="s">
        <v>6</v>
      </c>
      <c r="C387" s="3">
        <v>41998</v>
      </c>
      <c r="D387" t="s">
        <v>1006</v>
      </c>
      <c r="E387" t="s">
        <v>1008</v>
      </c>
    </row>
    <row r="388" spans="1:5" x14ac:dyDescent="0.35">
      <c r="A388" t="s">
        <v>397</v>
      </c>
      <c r="B388" t="s">
        <v>8</v>
      </c>
      <c r="C388" s="3">
        <v>5062</v>
      </c>
      <c r="D388" t="s">
        <v>1005</v>
      </c>
      <c r="E388" t="s">
        <v>1008</v>
      </c>
    </row>
    <row r="389" spans="1:5" x14ac:dyDescent="0.35">
      <c r="A389" t="s">
        <v>398</v>
      </c>
      <c r="B389" t="s">
        <v>10</v>
      </c>
      <c r="C389" s="3">
        <v>40833</v>
      </c>
      <c r="D389" t="s">
        <v>1006</v>
      </c>
      <c r="E389" t="s">
        <v>1009</v>
      </c>
    </row>
    <row r="390" spans="1:5" x14ac:dyDescent="0.35">
      <c r="A390" t="s">
        <v>399</v>
      </c>
      <c r="B390" t="s">
        <v>12</v>
      </c>
      <c r="C390" s="3">
        <v>39538</v>
      </c>
      <c r="D390" t="s">
        <v>1005</v>
      </c>
      <c r="E390" t="s">
        <v>1009</v>
      </c>
    </row>
    <row r="391" spans="1:5" x14ac:dyDescent="0.35">
      <c r="A391" t="s">
        <v>400</v>
      </c>
      <c r="B391" t="s">
        <v>14</v>
      </c>
      <c r="C391" s="3">
        <v>75246</v>
      </c>
      <c r="D391" t="s">
        <v>1006</v>
      </c>
      <c r="E391" t="s">
        <v>1009</v>
      </c>
    </row>
    <row r="392" spans="1:5" x14ac:dyDescent="0.35">
      <c r="A392" t="s">
        <v>183</v>
      </c>
      <c r="B392" t="s">
        <v>16</v>
      </c>
      <c r="C392" s="3">
        <v>60694</v>
      </c>
      <c r="D392" t="s">
        <v>1005</v>
      </c>
      <c r="E392" t="s">
        <v>1010</v>
      </c>
    </row>
    <row r="393" spans="1:5" x14ac:dyDescent="0.35">
      <c r="A393" t="s">
        <v>401</v>
      </c>
      <c r="B393" t="s">
        <v>18</v>
      </c>
      <c r="C393" s="3">
        <v>16125</v>
      </c>
      <c r="D393" t="s">
        <v>1006</v>
      </c>
      <c r="E393" t="s">
        <v>1010</v>
      </c>
    </row>
    <row r="394" spans="1:5" x14ac:dyDescent="0.35">
      <c r="A394" t="s">
        <v>402</v>
      </c>
      <c r="B394" t="s">
        <v>20</v>
      </c>
      <c r="C394" s="3">
        <v>82084</v>
      </c>
      <c r="D394" t="s">
        <v>1005</v>
      </c>
      <c r="E394" t="s">
        <v>1010</v>
      </c>
    </row>
    <row r="395" spans="1:5" x14ac:dyDescent="0.35">
      <c r="A395" t="s">
        <v>403</v>
      </c>
      <c r="B395" t="s">
        <v>22</v>
      </c>
      <c r="C395" s="3">
        <v>14961</v>
      </c>
      <c r="D395" t="s">
        <v>1006</v>
      </c>
      <c r="E395" t="s">
        <v>1011</v>
      </c>
    </row>
    <row r="396" spans="1:5" x14ac:dyDescent="0.35">
      <c r="A396" t="s">
        <v>404</v>
      </c>
      <c r="B396" t="s">
        <v>24</v>
      </c>
      <c r="C396" s="3">
        <v>91405</v>
      </c>
      <c r="D396" t="s">
        <v>1005</v>
      </c>
      <c r="E396" t="s">
        <v>1011</v>
      </c>
    </row>
    <row r="397" spans="1:5" x14ac:dyDescent="0.35">
      <c r="A397" t="s">
        <v>405</v>
      </c>
      <c r="B397" t="s">
        <v>26</v>
      </c>
      <c r="C397" s="3">
        <v>49731</v>
      </c>
      <c r="D397" t="s">
        <v>1006</v>
      </c>
      <c r="E397" t="s">
        <v>1011</v>
      </c>
    </row>
    <row r="398" spans="1:5" x14ac:dyDescent="0.35">
      <c r="A398" t="s">
        <v>406</v>
      </c>
      <c r="B398" t="s">
        <v>4</v>
      </c>
      <c r="C398" s="3">
        <v>44431</v>
      </c>
      <c r="D398" t="s">
        <v>1005</v>
      </c>
      <c r="E398" t="s">
        <v>1008</v>
      </c>
    </row>
    <row r="399" spans="1:5" x14ac:dyDescent="0.35">
      <c r="A399" t="s">
        <v>407</v>
      </c>
      <c r="B399" t="s">
        <v>6</v>
      </c>
      <c r="C399" s="3">
        <v>67600</v>
      </c>
      <c r="D399" t="s">
        <v>1006</v>
      </c>
      <c r="E399" t="s">
        <v>1008</v>
      </c>
    </row>
    <row r="400" spans="1:5" x14ac:dyDescent="0.35">
      <c r="A400" t="s">
        <v>408</v>
      </c>
      <c r="B400" t="s">
        <v>8</v>
      </c>
      <c r="C400" s="3">
        <v>60692</v>
      </c>
      <c r="D400" t="s">
        <v>1005</v>
      </c>
      <c r="E400" t="s">
        <v>1008</v>
      </c>
    </row>
    <row r="401" spans="1:5" x14ac:dyDescent="0.35">
      <c r="A401" t="s">
        <v>409</v>
      </c>
      <c r="B401" t="s">
        <v>10</v>
      </c>
      <c r="C401" s="3">
        <v>81565</v>
      </c>
      <c r="D401" t="s">
        <v>1006</v>
      </c>
      <c r="E401" t="s">
        <v>1009</v>
      </c>
    </row>
    <row r="402" spans="1:5" x14ac:dyDescent="0.35">
      <c r="A402" t="s">
        <v>410</v>
      </c>
      <c r="B402" t="s">
        <v>12</v>
      </c>
      <c r="C402" s="3">
        <v>31982</v>
      </c>
      <c r="D402" t="s">
        <v>1005</v>
      </c>
      <c r="E402" t="s">
        <v>1009</v>
      </c>
    </row>
    <row r="403" spans="1:5" x14ac:dyDescent="0.35">
      <c r="A403" t="s">
        <v>411</v>
      </c>
      <c r="B403" t="s">
        <v>14</v>
      </c>
      <c r="C403" s="3">
        <v>51372</v>
      </c>
      <c r="D403" t="s">
        <v>1006</v>
      </c>
      <c r="E403" t="s">
        <v>1009</v>
      </c>
    </row>
    <row r="404" spans="1:5" x14ac:dyDescent="0.35">
      <c r="A404" t="s">
        <v>412</v>
      </c>
      <c r="B404" t="s">
        <v>16</v>
      </c>
      <c r="C404" s="3">
        <v>24865</v>
      </c>
      <c r="D404" t="s">
        <v>1005</v>
      </c>
      <c r="E404" t="s">
        <v>1010</v>
      </c>
    </row>
    <row r="405" spans="1:5" x14ac:dyDescent="0.35">
      <c r="A405" t="s">
        <v>413</v>
      </c>
      <c r="B405" t="s">
        <v>18</v>
      </c>
      <c r="C405" s="3">
        <v>63792</v>
      </c>
      <c r="D405" t="s">
        <v>1006</v>
      </c>
      <c r="E405" t="s">
        <v>1010</v>
      </c>
    </row>
    <row r="406" spans="1:5" x14ac:dyDescent="0.35">
      <c r="A406" t="s">
        <v>414</v>
      </c>
      <c r="B406" t="s">
        <v>20</v>
      </c>
      <c r="C406" s="3">
        <v>37762</v>
      </c>
      <c r="D406" t="s">
        <v>1005</v>
      </c>
      <c r="E406" t="s">
        <v>1010</v>
      </c>
    </row>
    <row r="407" spans="1:5" x14ac:dyDescent="0.35">
      <c r="A407" t="s">
        <v>415</v>
      </c>
      <c r="B407" t="s">
        <v>22</v>
      </c>
      <c r="C407" s="3">
        <v>12240</v>
      </c>
      <c r="D407" t="s">
        <v>1006</v>
      </c>
      <c r="E407" t="s">
        <v>1011</v>
      </c>
    </row>
    <row r="408" spans="1:5" x14ac:dyDescent="0.35">
      <c r="A408" t="s">
        <v>416</v>
      </c>
      <c r="B408" t="s">
        <v>24</v>
      </c>
      <c r="C408" s="3">
        <v>40162</v>
      </c>
      <c r="D408" t="s">
        <v>1005</v>
      </c>
      <c r="E408" t="s">
        <v>1011</v>
      </c>
    </row>
    <row r="409" spans="1:5" x14ac:dyDescent="0.35">
      <c r="A409" t="s">
        <v>417</v>
      </c>
      <c r="B409" t="s">
        <v>26</v>
      </c>
      <c r="C409" s="3">
        <v>50271</v>
      </c>
      <c r="D409" t="s">
        <v>1006</v>
      </c>
      <c r="E409" t="s">
        <v>1011</v>
      </c>
    </row>
    <row r="410" spans="1:5" x14ac:dyDescent="0.35">
      <c r="A410" t="s">
        <v>418</v>
      </c>
      <c r="B410" t="s">
        <v>4</v>
      </c>
      <c r="C410" s="3">
        <v>35727</v>
      </c>
      <c r="D410" t="s">
        <v>1005</v>
      </c>
      <c r="E410" t="s">
        <v>1008</v>
      </c>
    </row>
    <row r="411" spans="1:5" x14ac:dyDescent="0.35">
      <c r="A411" t="s">
        <v>419</v>
      </c>
      <c r="B411" t="s">
        <v>6</v>
      </c>
      <c r="C411" s="3">
        <v>70825</v>
      </c>
      <c r="D411" t="s">
        <v>1006</v>
      </c>
      <c r="E411" t="s">
        <v>1008</v>
      </c>
    </row>
    <row r="412" spans="1:5" x14ac:dyDescent="0.35">
      <c r="A412" t="s">
        <v>420</v>
      </c>
      <c r="B412" t="s">
        <v>8</v>
      </c>
      <c r="C412" s="3">
        <v>54762</v>
      </c>
      <c r="D412" t="s">
        <v>1005</v>
      </c>
      <c r="E412" t="s">
        <v>1008</v>
      </c>
    </row>
    <row r="413" spans="1:5" x14ac:dyDescent="0.35">
      <c r="A413" t="s">
        <v>421</v>
      </c>
      <c r="B413" t="s">
        <v>10</v>
      </c>
      <c r="C413" s="3">
        <v>50308</v>
      </c>
      <c r="D413" t="s">
        <v>1006</v>
      </c>
      <c r="E413" t="s">
        <v>1009</v>
      </c>
    </row>
    <row r="414" spans="1:5" x14ac:dyDescent="0.35">
      <c r="A414" t="s">
        <v>422</v>
      </c>
      <c r="B414" t="s">
        <v>12</v>
      </c>
      <c r="C414" s="3">
        <v>22298</v>
      </c>
      <c r="D414" t="s">
        <v>1005</v>
      </c>
      <c r="E414" t="s">
        <v>1009</v>
      </c>
    </row>
    <row r="415" spans="1:5" x14ac:dyDescent="0.35">
      <c r="A415" t="s">
        <v>423</v>
      </c>
      <c r="B415" t="s">
        <v>14</v>
      </c>
      <c r="C415" s="3">
        <v>23559</v>
      </c>
      <c r="D415" t="s">
        <v>1006</v>
      </c>
      <c r="E415" t="s">
        <v>1009</v>
      </c>
    </row>
    <row r="416" spans="1:5" x14ac:dyDescent="0.35">
      <c r="A416" t="s">
        <v>424</v>
      </c>
      <c r="B416" t="s">
        <v>16</v>
      </c>
      <c r="C416" s="3">
        <v>33183</v>
      </c>
      <c r="D416" t="s">
        <v>1005</v>
      </c>
      <c r="E416" t="s">
        <v>1010</v>
      </c>
    </row>
    <row r="417" spans="1:5" x14ac:dyDescent="0.35">
      <c r="A417" t="s">
        <v>425</v>
      </c>
      <c r="B417" t="s">
        <v>18</v>
      </c>
      <c r="C417" s="3">
        <v>62180</v>
      </c>
      <c r="D417" t="s">
        <v>1006</v>
      </c>
      <c r="E417" t="s">
        <v>1010</v>
      </c>
    </row>
    <row r="418" spans="1:5" x14ac:dyDescent="0.35">
      <c r="A418" t="s">
        <v>426</v>
      </c>
      <c r="B418" t="s">
        <v>20</v>
      </c>
      <c r="C418" s="3">
        <v>77128</v>
      </c>
      <c r="D418" t="s">
        <v>1005</v>
      </c>
      <c r="E418" t="s">
        <v>1010</v>
      </c>
    </row>
    <row r="419" spans="1:5" x14ac:dyDescent="0.35">
      <c r="A419" t="s">
        <v>427</v>
      </c>
      <c r="B419" t="s">
        <v>22</v>
      </c>
      <c r="C419" s="3">
        <v>56366</v>
      </c>
      <c r="D419" t="s">
        <v>1006</v>
      </c>
      <c r="E419" t="s">
        <v>1011</v>
      </c>
    </row>
    <row r="420" spans="1:5" x14ac:dyDescent="0.35">
      <c r="A420" t="s">
        <v>428</v>
      </c>
      <c r="B420" t="s">
        <v>24</v>
      </c>
      <c r="C420" s="3">
        <v>41808</v>
      </c>
      <c r="D420" t="s">
        <v>1005</v>
      </c>
      <c r="E420" t="s">
        <v>1011</v>
      </c>
    </row>
    <row r="421" spans="1:5" x14ac:dyDescent="0.35">
      <c r="A421" t="s">
        <v>429</v>
      </c>
      <c r="B421" t="s">
        <v>26</v>
      </c>
      <c r="C421" s="3">
        <v>49139</v>
      </c>
      <c r="D421" t="s">
        <v>1006</v>
      </c>
      <c r="E421" t="s">
        <v>1011</v>
      </c>
    </row>
    <row r="422" spans="1:5" x14ac:dyDescent="0.35">
      <c r="A422" t="s">
        <v>430</v>
      </c>
      <c r="B422" t="s">
        <v>4</v>
      </c>
      <c r="C422" s="3">
        <v>30097</v>
      </c>
      <c r="D422" t="s">
        <v>1005</v>
      </c>
      <c r="E422" t="s">
        <v>1008</v>
      </c>
    </row>
    <row r="423" spans="1:5" x14ac:dyDescent="0.35">
      <c r="A423" t="s">
        <v>431</v>
      </c>
      <c r="B423" t="s">
        <v>6</v>
      </c>
      <c r="C423" s="3">
        <v>47781</v>
      </c>
      <c r="D423" t="s">
        <v>1006</v>
      </c>
      <c r="E423" t="s">
        <v>1008</v>
      </c>
    </row>
    <row r="424" spans="1:5" x14ac:dyDescent="0.35">
      <c r="A424" t="s">
        <v>432</v>
      </c>
      <c r="B424" t="s">
        <v>8</v>
      </c>
      <c r="C424" s="3">
        <v>32368</v>
      </c>
      <c r="D424" t="s">
        <v>1005</v>
      </c>
      <c r="E424" t="s">
        <v>1008</v>
      </c>
    </row>
    <row r="425" spans="1:5" x14ac:dyDescent="0.35">
      <c r="A425" t="s">
        <v>433</v>
      </c>
      <c r="B425" t="s">
        <v>10</v>
      </c>
      <c r="C425" s="3">
        <v>85075</v>
      </c>
      <c r="D425" t="s">
        <v>1006</v>
      </c>
      <c r="E425" t="s">
        <v>1009</v>
      </c>
    </row>
    <row r="426" spans="1:5" x14ac:dyDescent="0.35">
      <c r="A426" t="s">
        <v>434</v>
      </c>
      <c r="B426" t="s">
        <v>12</v>
      </c>
      <c r="C426" s="3">
        <v>66626</v>
      </c>
      <c r="D426" t="s">
        <v>1005</v>
      </c>
      <c r="E426" t="s">
        <v>1009</v>
      </c>
    </row>
    <row r="427" spans="1:5" x14ac:dyDescent="0.35">
      <c r="A427" t="s">
        <v>435</v>
      </c>
      <c r="B427" t="s">
        <v>14</v>
      </c>
      <c r="C427" s="3">
        <v>54765</v>
      </c>
      <c r="D427" t="s">
        <v>1006</v>
      </c>
      <c r="E427" t="s">
        <v>1009</v>
      </c>
    </row>
    <row r="428" spans="1:5" x14ac:dyDescent="0.35">
      <c r="A428" t="s">
        <v>436</v>
      </c>
      <c r="B428" t="s">
        <v>16</v>
      </c>
      <c r="C428" s="3">
        <v>19064</v>
      </c>
      <c r="D428" t="s">
        <v>1005</v>
      </c>
      <c r="E428" t="s">
        <v>1010</v>
      </c>
    </row>
    <row r="429" spans="1:5" x14ac:dyDescent="0.35">
      <c r="A429" t="s">
        <v>437</v>
      </c>
      <c r="B429" t="s">
        <v>18</v>
      </c>
      <c r="C429" s="3">
        <v>31227</v>
      </c>
      <c r="D429" t="s">
        <v>1006</v>
      </c>
      <c r="E429" t="s">
        <v>1010</v>
      </c>
    </row>
    <row r="430" spans="1:5" x14ac:dyDescent="0.35">
      <c r="A430" t="s">
        <v>438</v>
      </c>
      <c r="B430" t="s">
        <v>20</v>
      </c>
      <c r="C430" s="3">
        <v>75189</v>
      </c>
      <c r="D430" t="s">
        <v>1005</v>
      </c>
      <c r="E430" t="s">
        <v>1010</v>
      </c>
    </row>
    <row r="431" spans="1:5" x14ac:dyDescent="0.35">
      <c r="A431" t="s">
        <v>439</v>
      </c>
      <c r="B431" t="s">
        <v>22</v>
      </c>
      <c r="C431" s="3">
        <v>89482</v>
      </c>
      <c r="D431" t="s">
        <v>1006</v>
      </c>
      <c r="E431" t="s">
        <v>1011</v>
      </c>
    </row>
    <row r="432" spans="1:5" x14ac:dyDescent="0.35">
      <c r="A432" t="s">
        <v>440</v>
      </c>
      <c r="B432" t="s">
        <v>24</v>
      </c>
      <c r="C432" s="3">
        <v>63916</v>
      </c>
      <c r="D432" t="s">
        <v>1005</v>
      </c>
      <c r="E432" t="s">
        <v>1011</v>
      </c>
    </row>
    <row r="433" spans="1:5" x14ac:dyDescent="0.35">
      <c r="A433" t="s">
        <v>441</v>
      </c>
      <c r="B433" t="s">
        <v>26</v>
      </c>
      <c r="C433" s="3">
        <v>17369</v>
      </c>
      <c r="D433" t="s">
        <v>1006</v>
      </c>
      <c r="E433" t="s">
        <v>1011</v>
      </c>
    </row>
    <row r="434" spans="1:5" x14ac:dyDescent="0.35">
      <c r="A434" t="s">
        <v>442</v>
      </c>
      <c r="B434" t="s">
        <v>4</v>
      </c>
      <c r="C434" s="3">
        <v>29228</v>
      </c>
      <c r="D434" t="s">
        <v>1005</v>
      </c>
      <c r="E434" t="s">
        <v>1008</v>
      </c>
    </row>
    <row r="435" spans="1:5" x14ac:dyDescent="0.35">
      <c r="A435" t="s">
        <v>443</v>
      </c>
      <c r="B435" t="s">
        <v>6</v>
      </c>
      <c r="C435" s="3">
        <v>47331</v>
      </c>
      <c r="D435" t="s">
        <v>1006</v>
      </c>
      <c r="E435" t="s">
        <v>1008</v>
      </c>
    </row>
    <row r="436" spans="1:5" x14ac:dyDescent="0.35">
      <c r="A436" t="s">
        <v>444</v>
      </c>
      <c r="B436" t="s">
        <v>8</v>
      </c>
      <c r="C436" s="3">
        <v>54130</v>
      </c>
      <c r="D436" t="s">
        <v>1005</v>
      </c>
      <c r="E436" t="s">
        <v>1008</v>
      </c>
    </row>
    <row r="437" spans="1:5" x14ac:dyDescent="0.35">
      <c r="A437" t="s">
        <v>445</v>
      </c>
      <c r="B437" t="s">
        <v>10</v>
      </c>
      <c r="C437" s="3">
        <v>86650</v>
      </c>
      <c r="D437" t="s">
        <v>1006</v>
      </c>
      <c r="E437" t="s">
        <v>1009</v>
      </c>
    </row>
    <row r="438" spans="1:5" x14ac:dyDescent="0.35">
      <c r="A438" t="s">
        <v>446</v>
      </c>
      <c r="B438" t="s">
        <v>12</v>
      </c>
      <c r="C438" s="3">
        <v>22129</v>
      </c>
      <c r="D438" t="s">
        <v>1005</v>
      </c>
      <c r="E438" t="s">
        <v>1009</v>
      </c>
    </row>
    <row r="439" spans="1:5" x14ac:dyDescent="0.35">
      <c r="A439" t="s">
        <v>447</v>
      </c>
      <c r="B439" t="s">
        <v>14</v>
      </c>
      <c r="C439" s="3">
        <v>39920</v>
      </c>
      <c r="D439" t="s">
        <v>1006</v>
      </c>
      <c r="E439" t="s">
        <v>1009</v>
      </c>
    </row>
    <row r="440" spans="1:5" x14ac:dyDescent="0.35">
      <c r="A440" t="s">
        <v>448</v>
      </c>
      <c r="B440" t="s">
        <v>16</v>
      </c>
      <c r="C440" s="3">
        <v>77719</v>
      </c>
      <c r="D440" t="s">
        <v>1005</v>
      </c>
      <c r="E440" t="s">
        <v>1010</v>
      </c>
    </row>
    <row r="441" spans="1:5" x14ac:dyDescent="0.35">
      <c r="A441" t="s">
        <v>449</v>
      </c>
      <c r="B441" t="s">
        <v>18</v>
      </c>
      <c r="C441" s="3">
        <v>23663</v>
      </c>
      <c r="D441" t="s">
        <v>1006</v>
      </c>
      <c r="E441" t="s">
        <v>1010</v>
      </c>
    </row>
    <row r="442" spans="1:5" x14ac:dyDescent="0.35">
      <c r="A442" t="s">
        <v>450</v>
      </c>
      <c r="B442" t="s">
        <v>20</v>
      </c>
      <c r="C442" s="3">
        <v>52561</v>
      </c>
      <c r="D442" t="s">
        <v>1005</v>
      </c>
      <c r="E442" t="s">
        <v>1010</v>
      </c>
    </row>
    <row r="443" spans="1:5" x14ac:dyDescent="0.35">
      <c r="A443" t="s">
        <v>451</v>
      </c>
      <c r="B443" t="s">
        <v>22</v>
      </c>
      <c r="C443" s="3">
        <v>63835</v>
      </c>
      <c r="D443" t="s">
        <v>1006</v>
      </c>
      <c r="E443" t="s">
        <v>1011</v>
      </c>
    </row>
    <row r="444" spans="1:5" x14ac:dyDescent="0.35">
      <c r="A444" t="s">
        <v>452</v>
      </c>
      <c r="B444" t="s">
        <v>24</v>
      </c>
      <c r="C444" s="3">
        <v>73087</v>
      </c>
      <c r="D444" t="s">
        <v>1005</v>
      </c>
      <c r="E444" t="s">
        <v>1011</v>
      </c>
    </row>
    <row r="445" spans="1:5" x14ac:dyDescent="0.35">
      <c r="A445" t="s">
        <v>453</v>
      </c>
      <c r="B445" t="s">
        <v>26</v>
      </c>
      <c r="C445" s="3">
        <v>54909</v>
      </c>
      <c r="D445" t="s">
        <v>1006</v>
      </c>
      <c r="E445" t="s">
        <v>1011</v>
      </c>
    </row>
    <row r="446" spans="1:5" x14ac:dyDescent="0.35">
      <c r="A446" t="s">
        <v>454</v>
      </c>
      <c r="B446" t="s">
        <v>4</v>
      </c>
      <c r="C446" s="3">
        <v>64579</v>
      </c>
      <c r="D446" t="s">
        <v>1005</v>
      </c>
      <c r="E446" t="s">
        <v>1008</v>
      </c>
    </row>
    <row r="447" spans="1:5" x14ac:dyDescent="0.35">
      <c r="A447" t="s">
        <v>455</v>
      </c>
      <c r="B447" t="s">
        <v>6</v>
      </c>
      <c r="C447" s="3">
        <v>43690</v>
      </c>
      <c r="D447" t="s">
        <v>1006</v>
      </c>
      <c r="E447" t="s">
        <v>1008</v>
      </c>
    </row>
    <row r="448" spans="1:5" x14ac:dyDescent="0.35">
      <c r="A448" t="s">
        <v>456</v>
      </c>
      <c r="B448" t="s">
        <v>8</v>
      </c>
      <c r="C448" s="3">
        <v>8104</v>
      </c>
      <c r="D448" t="s">
        <v>1005</v>
      </c>
      <c r="E448" t="s">
        <v>1008</v>
      </c>
    </row>
    <row r="449" spans="1:5" x14ac:dyDescent="0.35">
      <c r="A449" t="s">
        <v>457</v>
      </c>
      <c r="B449" t="s">
        <v>10</v>
      </c>
      <c r="C449" s="3">
        <v>51848</v>
      </c>
      <c r="D449" t="s">
        <v>1006</v>
      </c>
      <c r="E449" t="s">
        <v>1009</v>
      </c>
    </row>
    <row r="450" spans="1:5" x14ac:dyDescent="0.35">
      <c r="A450" t="s">
        <v>458</v>
      </c>
      <c r="B450" t="s">
        <v>12</v>
      </c>
      <c r="C450" s="3">
        <v>40417</v>
      </c>
      <c r="D450" t="s">
        <v>1005</v>
      </c>
      <c r="E450" t="s">
        <v>1009</v>
      </c>
    </row>
    <row r="451" spans="1:5" x14ac:dyDescent="0.35">
      <c r="A451" t="s">
        <v>459</v>
      </c>
      <c r="B451" t="s">
        <v>14</v>
      </c>
      <c r="C451" s="3">
        <v>10432</v>
      </c>
      <c r="D451" t="s">
        <v>1006</v>
      </c>
      <c r="E451" t="s">
        <v>1009</v>
      </c>
    </row>
    <row r="452" spans="1:5" x14ac:dyDescent="0.35">
      <c r="A452" t="s">
        <v>460</v>
      </c>
      <c r="B452" t="s">
        <v>16</v>
      </c>
      <c r="C452" s="3">
        <v>15841</v>
      </c>
      <c r="D452" t="s">
        <v>1005</v>
      </c>
      <c r="E452" t="s">
        <v>1010</v>
      </c>
    </row>
    <row r="453" spans="1:5" x14ac:dyDescent="0.35">
      <c r="A453" t="s">
        <v>461</v>
      </c>
      <c r="B453" t="s">
        <v>18</v>
      </c>
      <c r="C453" s="3">
        <v>91794</v>
      </c>
      <c r="D453" t="s">
        <v>1006</v>
      </c>
      <c r="E453" t="s">
        <v>1010</v>
      </c>
    </row>
    <row r="454" spans="1:5" x14ac:dyDescent="0.35">
      <c r="A454" t="s">
        <v>462</v>
      </c>
      <c r="B454" t="s">
        <v>20</v>
      </c>
      <c r="C454" s="3">
        <v>36289</v>
      </c>
      <c r="D454" t="s">
        <v>1005</v>
      </c>
      <c r="E454" t="s">
        <v>1010</v>
      </c>
    </row>
    <row r="455" spans="1:5" x14ac:dyDescent="0.35">
      <c r="A455" t="s">
        <v>463</v>
      </c>
      <c r="B455" t="s">
        <v>22</v>
      </c>
      <c r="C455" s="3">
        <v>87880</v>
      </c>
      <c r="D455" t="s">
        <v>1006</v>
      </c>
      <c r="E455" t="s">
        <v>1011</v>
      </c>
    </row>
    <row r="456" spans="1:5" x14ac:dyDescent="0.35">
      <c r="A456" t="s">
        <v>464</v>
      </c>
      <c r="B456" t="s">
        <v>24</v>
      </c>
      <c r="C456" s="3">
        <v>41199</v>
      </c>
      <c r="D456" t="s">
        <v>1005</v>
      </c>
      <c r="E456" t="s">
        <v>1011</v>
      </c>
    </row>
    <row r="457" spans="1:5" x14ac:dyDescent="0.35">
      <c r="A457" t="s">
        <v>465</v>
      </c>
      <c r="B457" t="s">
        <v>26</v>
      </c>
      <c r="C457" s="3">
        <v>37063</v>
      </c>
      <c r="D457" t="s">
        <v>1006</v>
      </c>
      <c r="E457" t="s">
        <v>1011</v>
      </c>
    </row>
    <row r="458" spans="1:5" x14ac:dyDescent="0.35">
      <c r="A458" t="s">
        <v>466</v>
      </c>
      <c r="B458" t="s">
        <v>4</v>
      </c>
      <c r="C458" s="3">
        <v>18055</v>
      </c>
      <c r="D458" t="s">
        <v>1005</v>
      </c>
      <c r="E458" t="s">
        <v>1008</v>
      </c>
    </row>
    <row r="459" spans="1:5" x14ac:dyDescent="0.35">
      <c r="A459" t="s">
        <v>467</v>
      </c>
      <c r="B459" t="s">
        <v>6</v>
      </c>
      <c r="C459" s="3">
        <v>5930</v>
      </c>
      <c r="D459" t="s">
        <v>1006</v>
      </c>
      <c r="E459" t="s">
        <v>1008</v>
      </c>
    </row>
    <row r="460" spans="1:5" x14ac:dyDescent="0.35">
      <c r="A460" t="s">
        <v>468</v>
      </c>
      <c r="B460" t="s">
        <v>8</v>
      </c>
      <c r="C460" s="3">
        <v>32032</v>
      </c>
      <c r="D460" t="s">
        <v>1005</v>
      </c>
      <c r="E460" t="s">
        <v>1008</v>
      </c>
    </row>
    <row r="461" spans="1:5" x14ac:dyDescent="0.35">
      <c r="A461" t="s">
        <v>469</v>
      </c>
      <c r="B461" t="s">
        <v>10</v>
      </c>
      <c r="C461" s="3">
        <v>18188</v>
      </c>
      <c r="D461" t="s">
        <v>1006</v>
      </c>
      <c r="E461" t="s">
        <v>1009</v>
      </c>
    </row>
    <row r="462" spans="1:5" x14ac:dyDescent="0.35">
      <c r="A462" t="s">
        <v>470</v>
      </c>
      <c r="B462" t="s">
        <v>12</v>
      </c>
      <c r="C462" s="3">
        <v>39506</v>
      </c>
      <c r="D462" t="s">
        <v>1005</v>
      </c>
      <c r="E462" t="s">
        <v>1009</v>
      </c>
    </row>
    <row r="463" spans="1:5" x14ac:dyDescent="0.35">
      <c r="A463" t="s">
        <v>471</v>
      </c>
      <c r="B463" t="s">
        <v>14</v>
      </c>
      <c r="C463" s="3">
        <v>50941</v>
      </c>
      <c r="D463" t="s">
        <v>1006</v>
      </c>
      <c r="E463" t="s">
        <v>1009</v>
      </c>
    </row>
    <row r="464" spans="1:5" x14ac:dyDescent="0.35">
      <c r="A464" t="s">
        <v>472</v>
      </c>
      <c r="B464" t="s">
        <v>16</v>
      </c>
      <c r="C464" s="3">
        <v>42210</v>
      </c>
      <c r="D464" t="s">
        <v>1005</v>
      </c>
      <c r="E464" t="s">
        <v>1010</v>
      </c>
    </row>
    <row r="465" spans="1:5" x14ac:dyDescent="0.35">
      <c r="A465" t="s">
        <v>473</v>
      </c>
      <c r="B465" t="s">
        <v>18</v>
      </c>
      <c r="C465" s="3">
        <v>47172</v>
      </c>
      <c r="D465" t="s">
        <v>1006</v>
      </c>
      <c r="E465" t="s">
        <v>1010</v>
      </c>
    </row>
    <row r="466" spans="1:5" x14ac:dyDescent="0.35">
      <c r="A466" t="s">
        <v>474</v>
      </c>
      <c r="B466" t="s">
        <v>20</v>
      </c>
      <c r="C466" s="3">
        <v>42372</v>
      </c>
      <c r="D466" t="s">
        <v>1005</v>
      </c>
      <c r="E466" t="s">
        <v>1010</v>
      </c>
    </row>
    <row r="467" spans="1:5" x14ac:dyDescent="0.35">
      <c r="A467" t="s">
        <v>475</v>
      </c>
      <c r="B467" t="s">
        <v>22</v>
      </c>
      <c r="C467" s="3">
        <v>56829</v>
      </c>
      <c r="D467" t="s">
        <v>1006</v>
      </c>
      <c r="E467" t="s">
        <v>1011</v>
      </c>
    </row>
    <row r="468" spans="1:5" x14ac:dyDescent="0.35">
      <c r="A468" t="s">
        <v>476</v>
      </c>
      <c r="B468" t="s">
        <v>24</v>
      </c>
      <c r="C468" s="3">
        <v>24448</v>
      </c>
      <c r="D468" t="s">
        <v>1005</v>
      </c>
      <c r="E468" t="s">
        <v>1011</v>
      </c>
    </row>
    <row r="469" spans="1:5" x14ac:dyDescent="0.35">
      <c r="A469" t="s">
        <v>477</v>
      </c>
      <c r="B469" t="s">
        <v>26</v>
      </c>
      <c r="C469" s="3">
        <v>37670</v>
      </c>
      <c r="D469" t="s">
        <v>1006</v>
      </c>
      <c r="E469" t="s">
        <v>1011</v>
      </c>
    </row>
    <row r="470" spans="1:5" x14ac:dyDescent="0.35">
      <c r="A470" t="s">
        <v>478</v>
      </c>
      <c r="B470" t="s">
        <v>4</v>
      </c>
      <c r="C470" s="3">
        <v>67903</v>
      </c>
      <c r="D470" t="s">
        <v>1005</v>
      </c>
      <c r="E470" t="s">
        <v>1008</v>
      </c>
    </row>
    <row r="471" spans="1:5" x14ac:dyDescent="0.35">
      <c r="A471" t="s">
        <v>479</v>
      </c>
      <c r="B471" t="s">
        <v>6</v>
      </c>
      <c r="C471" s="3">
        <v>69572</v>
      </c>
      <c r="D471" t="s">
        <v>1006</v>
      </c>
      <c r="E471" t="s">
        <v>1008</v>
      </c>
    </row>
    <row r="472" spans="1:5" x14ac:dyDescent="0.35">
      <c r="A472" t="s">
        <v>480</v>
      </c>
      <c r="B472" t="s">
        <v>8</v>
      </c>
      <c r="C472" s="3">
        <v>50912</v>
      </c>
      <c r="D472" t="s">
        <v>1005</v>
      </c>
      <c r="E472" t="s">
        <v>1008</v>
      </c>
    </row>
    <row r="473" spans="1:5" x14ac:dyDescent="0.35">
      <c r="A473" t="s">
        <v>481</v>
      </c>
      <c r="B473" t="s">
        <v>10</v>
      </c>
      <c r="C473" s="3">
        <v>83355</v>
      </c>
      <c r="D473" t="s">
        <v>1006</v>
      </c>
      <c r="E473" t="s">
        <v>1009</v>
      </c>
    </row>
    <row r="474" spans="1:5" x14ac:dyDescent="0.35">
      <c r="A474" t="s">
        <v>482</v>
      </c>
      <c r="B474" t="s">
        <v>12</v>
      </c>
      <c r="C474" s="3">
        <v>27229</v>
      </c>
      <c r="D474" t="s">
        <v>1005</v>
      </c>
      <c r="E474" t="s">
        <v>1009</v>
      </c>
    </row>
    <row r="475" spans="1:5" x14ac:dyDescent="0.35">
      <c r="A475" t="s">
        <v>483</v>
      </c>
      <c r="B475" t="s">
        <v>14</v>
      </c>
      <c r="C475" s="3">
        <v>12581</v>
      </c>
      <c r="D475" t="s">
        <v>1006</v>
      </c>
      <c r="E475" t="s">
        <v>1009</v>
      </c>
    </row>
    <row r="476" spans="1:5" x14ac:dyDescent="0.35">
      <c r="A476" t="s">
        <v>484</v>
      </c>
      <c r="B476" t="s">
        <v>16</v>
      </c>
      <c r="C476" s="3">
        <v>49255</v>
      </c>
      <c r="D476" t="s">
        <v>1005</v>
      </c>
      <c r="E476" t="s">
        <v>1010</v>
      </c>
    </row>
    <row r="477" spans="1:5" x14ac:dyDescent="0.35">
      <c r="A477" t="s">
        <v>485</v>
      </c>
      <c r="B477" t="s">
        <v>18</v>
      </c>
      <c r="C477" s="3">
        <v>12783</v>
      </c>
      <c r="D477" t="s">
        <v>1006</v>
      </c>
      <c r="E477" t="s">
        <v>1010</v>
      </c>
    </row>
    <row r="478" spans="1:5" x14ac:dyDescent="0.35">
      <c r="A478" t="s">
        <v>486</v>
      </c>
      <c r="B478" t="s">
        <v>20</v>
      </c>
      <c r="C478" s="3">
        <v>21063</v>
      </c>
      <c r="D478" t="s">
        <v>1005</v>
      </c>
      <c r="E478" t="s">
        <v>1010</v>
      </c>
    </row>
    <row r="479" spans="1:5" x14ac:dyDescent="0.35">
      <c r="A479" t="s">
        <v>487</v>
      </c>
      <c r="B479" t="s">
        <v>22</v>
      </c>
      <c r="C479" s="3">
        <v>49435</v>
      </c>
      <c r="D479" t="s">
        <v>1006</v>
      </c>
      <c r="E479" t="s">
        <v>1011</v>
      </c>
    </row>
    <row r="480" spans="1:5" x14ac:dyDescent="0.35">
      <c r="A480" t="s">
        <v>488</v>
      </c>
      <c r="B480" t="s">
        <v>24</v>
      </c>
      <c r="C480" s="3">
        <v>42020</v>
      </c>
      <c r="D480" t="s">
        <v>1005</v>
      </c>
      <c r="E480" t="s">
        <v>1011</v>
      </c>
    </row>
    <row r="481" spans="1:5" x14ac:dyDescent="0.35">
      <c r="A481" t="s">
        <v>489</v>
      </c>
      <c r="B481" t="s">
        <v>26</v>
      </c>
      <c r="C481" s="3">
        <v>57796</v>
      </c>
      <c r="D481" t="s">
        <v>1006</v>
      </c>
      <c r="E481" t="s">
        <v>1011</v>
      </c>
    </row>
    <row r="482" spans="1:5" x14ac:dyDescent="0.35">
      <c r="A482" t="s">
        <v>490</v>
      </c>
      <c r="B482" t="s">
        <v>4</v>
      </c>
      <c r="C482" s="3">
        <v>31234</v>
      </c>
      <c r="D482" t="s">
        <v>1005</v>
      </c>
      <c r="E482" t="s">
        <v>1008</v>
      </c>
    </row>
    <row r="483" spans="1:5" x14ac:dyDescent="0.35">
      <c r="A483" t="s">
        <v>491</v>
      </c>
      <c r="B483" t="s">
        <v>6</v>
      </c>
      <c r="C483" s="3">
        <v>63314</v>
      </c>
      <c r="D483" t="s">
        <v>1006</v>
      </c>
      <c r="E483" t="s">
        <v>1008</v>
      </c>
    </row>
    <row r="484" spans="1:5" x14ac:dyDescent="0.35">
      <c r="A484" t="s">
        <v>492</v>
      </c>
      <c r="B484" t="s">
        <v>8</v>
      </c>
      <c r="C484" s="3">
        <v>21837</v>
      </c>
      <c r="D484" t="s">
        <v>1005</v>
      </c>
      <c r="E484" t="s">
        <v>1008</v>
      </c>
    </row>
    <row r="485" spans="1:5" x14ac:dyDescent="0.35">
      <c r="A485" t="s">
        <v>493</v>
      </c>
      <c r="B485" t="s">
        <v>10</v>
      </c>
      <c r="C485" s="3">
        <v>17923</v>
      </c>
      <c r="D485" t="s">
        <v>1006</v>
      </c>
      <c r="E485" t="s">
        <v>1009</v>
      </c>
    </row>
    <row r="486" spans="1:5" x14ac:dyDescent="0.35">
      <c r="A486" t="s">
        <v>494</v>
      </c>
      <c r="B486" t="s">
        <v>12</v>
      </c>
      <c r="C486" s="3">
        <v>27865</v>
      </c>
      <c r="D486" t="s">
        <v>1005</v>
      </c>
      <c r="E486" t="s">
        <v>1009</v>
      </c>
    </row>
    <row r="487" spans="1:5" x14ac:dyDescent="0.35">
      <c r="A487" t="s">
        <v>495</v>
      </c>
      <c r="B487" t="s">
        <v>14</v>
      </c>
      <c r="C487" s="3">
        <v>76970</v>
      </c>
      <c r="D487" t="s">
        <v>1006</v>
      </c>
      <c r="E487" t="s">
        <v>1009</v>
      </c>
    </row>
    <row r="488" spans="1:5" x14ac:dyDescent="0.35">
      <c r="A488" t="s">
        <v>496</v>
      </c>
      <c r="B488" t="s">
        <v>16</v>
      </c>
      <c r="C488" s="3">
        <v>64370</v>
      </c>
      <c r="D488" t="s">
        <v>1005</v>
      </c>
      <c r="E488" t="s">
        <v>1010</v>
      </c>
    </row>
    <row r="489" spans="1:5" x14ac:dyDescent="0.35">
      <c r="A489" t="s">
        <v>497</v>
      </c>
      <c r="B489" t="s">
        <v>18</v>
      </c>
      <c r="C489" s="3">
        <v>55355</v>
      </c>
      <c r="D489" t="s">
        <v>1006</v>
      </c>
      <c r="E489" t="s">
        <v>1010</v>
      </c>
    </row>
    <row r="490" spans="1:5" x14ac:dyDescent="0.35">
      <c r="A490" t="s">
        <v>498</v>
      </c>
      <c r="B490" t="s">
        <v>20</v>
      </c>
      <c r="C490" s="3">
        <v>71074</v>
      </c>
      <c r="D490" t="s">
        <v>1005</v>
      </c>
      <c r="E490" t="s">
        <v>1010</v>
      </c>
    </row>
    <row r="491" spans="1:5" x14ac:dyDescent="0.35">
      <c r="A491" t="s">
        <v>499</v>
      </c>
      <c r="B491" t="s">
        <v>22</v>
      </c>
      <c r="C491" s="3">
        <v>83937</v>
      </c>
      <c r="D491" t="s">
        <v>1006</v>
      </c>
      <c r="E491" t="s">
        <v>1011</v>
      </c>
    </row>
    <row r="492" spans="1:5" x14ac:dyDescent="0.35">
      <c r="A492" t="s">
        <v>500</v>
      </c>
      <c r="B492" t="s">
        <v>24</v>
      </c>
      <c r="C492" s="3">
        <v>24115</v>
      </c>
      <c r="D492" t="s">
        <v>1005</v>
      </c>
      <c r="E492" t="s">
        <v>1011</v>
      </c>
    </row>
    <row r="493" spans="1:5" x14ac:dyDescent="0.35">
      <c r="A493" t="s">
        <v>501</v>
      </c>
      <c r="B493" t="s">
        <v>26</v>
      </c>
      <c r="C493" s="3">
        <v>14208</v>
      </c>
      <c r="D493" t="s">
        <v>1006</v>
      </c>
      <c r="E493" t="s">
        <v>1011</v>
      </c>
    </row>
    <row r="494" spans="1:5" x14ac:dyDescent="0.35">
      <c r="A494" t="s">
        <v>502</v>
      </c>
      <c r="B494" t="s">
        <v>4</v>
      </c>
      <c r="C494" s="3">
        <v>24595</v>
      </c>
      <c r="D494" t="s">
        <v>1005</v>
      </c>
      <c r="E494" t="s">
        <v>1008</v>
      </c>
    </row>
    <row r="495" spans="1:5" x14ac:dyDescent="0.35">
      <c r="A495" t="s">
        <v>503</v>
      </c>
      <c r="B495" t="s">
        <v>6</v>
      </c>
      <c r="C495" s="3">
        <v>57359</v>
      </c>
      <c r="D495" t="s">
        <v>1006</v>
      </c>
      <c r="E495" t="s">
        <v>1008</v>
      </c>
    </row>
    <row r="496" spans="1:5" x14ac:dyDescent="0.35">
      <c r="A496" t="s">
        <v>504</v>
      </c>
      <c r="B496" t="s">
        <v>8</v>
      </c>
      <c r="C496" s="3">
        <v>12874</v>
      </c>
      <c r="D496" t="s">
        <v>1005</v>
      </c>
      <c r="E496" t="s">
        <v>1008</v>
      </c>
    </row>
    <row r="497" spans="1:5" x14ac:dyDescent="0.35">
      <c r="A497" t="s">
        <v>505</v>
      </c>
      <c r="B497" t="s">
        <v>10</v>
      </c>
      <c r="C497" s="3">
        <v>46505</v>
      </c>
      <c r="D497" t="s">
        <v>1006</v>
      </c>
      <c r="E497" t="s">
        <v>1009</v>
      </c>
    </row>
    <row r="498" spans="1:5" x14ac:dyDescent="0.35">
      <c r="A498" t="s">
        <v>506</v>
      </c>
      <c r="B498" t="s">
        <v>12</v>
      </c>
      <c r="C498" s="3">
        <v>57956</v>
      </c>
      <c r="D498" t="s">
        <v>1005</v>
      </c>
      <c r="E498" t="s">
        <v>1009</v>
      </c>
    </row>
    <row r="499" spans="1:5" x14ac:dyDescent="0.35">
      <c r="A499" t="s">
        <v>507</v>
      </c>
      <c r="B499" t="s">
        <v>14</v>
      </c>
      <c r="C499" s="3">
        <v>61079</v>
      </c>
      <c r="D499" t="s">
        <v>1006</v>
      </c>
      <c r="E499" t="s">
        <v>1009</v>
      </c>
    </row>
    <row r="500" spans="1:5" x14ac:dyDescent="0.35">
      <c r="A500" t="s">
        <v>508</v>
      </c>
      <c r="B500" t="s">
        <v>16</v>
      </c>
      <c r="C500" s="3">
        <v>16286</v>
      </c>
      <c r="D500" t="s">
        <v>1005</v>
      </c>
      <c r="E500" t="s">
        <v>1010</v>
      </c>
    </row>
    <row r="501" spans="1:5" x14ac:dyDescent="0.35">
      <c r="A501" t="s">
        <v>509</v>
      </c>
      <c r="B501" t="s">
        <v>18</v>
      </c>
      <c r="C501" s="3">
        <v>9584</v>
      </c>
      <c r="D501" t="s">
        <v>1006</v>
      </c>
      <c r="E501" t="s">
        <v>1010</v>
      </c>
    </row>
    <row r="502" spans="1:5" x14ac:dyDescent="0.35">
      <c r="A502" t="s">
        <v>510</v>
      </c>
      <c r="B502" t="s">
        <v>20</v>
      </c>
      <c r="C502" s="3">
        <v>41513</v>
      </c>
      <c r="D502" t="s">
        <v>1005</v>
      </c>
      <c r="E502" t="s">
        <v>1010</v>
      </c>
    </row>
    <row r="503" spans="1:5" x14ac:dyDescent="0.35">
      <c r="A503" t="s">
        <v>511</v>
      </c>
      <c r="B503" t="s">
        <v>22</v>
      </c>
      <c r="C503" s="3">
        <v>18029</v>
      </c>
      <c r="D503" t="s">
        <v>1006</v>
      </c>
      <c r="E503" t="s">
        <v>1011</v>
      </c>
    </row>
    <row r="504" spans="1:5" x14ac:dyDescent="0.35">
      <c r="A504" t="s">
        <v>512</v>
      </c>
      <c r="B504" t="s">
        <v>24</v>
      </c>
      <c r="C504" s="3">
        <v>82100</v>
      </c>
      <c r="D504" t="s">
        <v>1005</v>
      </c>
      <c r="E504" t="s">
        <v>1011</v>
      </c>
    </row>
    <row r="505" spans="1:5" x14ac:dyDescent="0.35">
      <c r="A505" t="s">
        <v>513</v>
      </c>
      <c r="B505" t="s">
        <v>26</v>
      </c>
      <c r="C505" s="3">
        <v>76126</v>
      </c>
      <c r="D505" t="s">
        <v>1006</v>
      </c>
      <c r="E505" t="s">
        <v>1011</v>
      </c>
    </row>
    <row r="506" spans="1:5" x14ac:dyDescent="0.35">
      <c r="A506" t="s">
        <v>514</v>
      </c>
      <c r="B506" t="s">
        <v>4</v>
      </c>
      <c r="C506" s="3">
        <v>70654</v>
      </c>
      <c r="D506" t="s">
        <v>1005</v>
      </c>
      <c r="E506" t="s">
        <v>1008</v>
      </c>
    </row>
    <row r="507" spans="1:5" x14ac:dyDescent="0.35">
      <c r="A507" t="s">
        <v>515</v>
      </c>
      <c r="B507" t="s">
        <v>6</v>
      </c>
      <c r="C507" s="3">
        <v>59024</v>
      </c>
      <c r="D507" t="s">
        <v>1006</v>
      </c>
      <c r="E507" t="s">
        <v>1008</v>
      </c>
    </row>
    <row r="508" spans="1:5" x14ac:dyDescent="0.35">
      <c r="A508" t="s">
        <v>516</v>
      </c>
      <c r="B508" t="s">
        <v>8</v>
      </c>
      <c r="C508" s="3">
        <v>35429</v>
      </c>
      <c r="D508" t="s">
        <v>1005</v>
      </c>
      <c r="E508" t="s">
        <v>1008</v>
      </c>
    </row>
    <row r="509" spans="1:5" x14ac:dyDescent="0.35">
      <c r="A509" t="s">
        <v>517</v>
      </c>
      <c r="B509" t="s">
        <v>10</v>
      </c>
      <c r="C509" s="3">
        <v>79047</v>
      </c>
      <c r="D509" t="s">
        <v>1006</v>
      </c>
      <c r="E509" t="s">
        <v>1009</v>
      </c>
    </row>
    <row r="510" spans="1:5" x14ac:dyDescent="0.35">
      <c r="A510" t="s">
        <v>518</v>
      </c>
      <c r="B510" t="s">
        <v>12</v>
      </c>
      <c r="C510" s="3">
        <v>27178</v>
      </c>
      <c r="D510" t="s">
        <v>1005</v>
      </c>
      <c r="E510" t="s">
        <v>1009</v>
      </c>
    </row>
    <row r="511" spans="1:5" x14ac:dyDescent="0.35">
      <c r="A511" t="s">
        <v>519</v>
      </c>
      <c r="B511" t="s">
        <v>14</v>
      </c>
      <c r="C511" s="3">
        <v>41437</v>
      </c>
      <c r="D511" t="s">
        <v>1006</v>
      </c>
      <c r="E511" t="s">
        <v>1009</v>
      </c>
    </row>
    <row r="512" spans="1:5" x14ac:dyDescent="0.35">
      <c r="A512" t="s">
        <v>520</v>
      </c>
      <c r="B512" t="s">
        <v>16</v>
      </c>
      <c r="C512" s="3">
        <v>9348</v>
      </c>
      <c r="D512" t="s">
        <v>1005</v>
      </c>
      <c r="E512" t="s">
        <v>1010</v>
      </c>
    </row>
    <row r="513" spans="1:5" x14ac:dyDescent="0.35">
      <c r="A513" t="s">
        <v>521</v>
      </c>
      <c r="B513" t="s">
        <v>18</v>
      </c>
      <c r="C513" s="3">
        <v>51731</v>
      </c>
      <c r="D513" t="s">
        <v>1006</v>
      </c>
      <c r="E513" t="s">
        <v>1010</v>
      </c>
    </row>
    <row r="514" spans="1:5" x14ac:dyDescent="0.35">
      <c r="A514" t="s">
        <v>522</v>
      </c>
      <c r="B514" t="s">
        <v>20</v>
      </c>
      <c r="C514" s="3">
        <v>44643</v>
      </c>
      <c r="D514" t="s">
        <v>1005</v>
      </c>
      <c r="E514" t="s">
        <v>1010</v>
      </c>
    </row>
    <row r="515" spans="1:5" x14ac:dyDescent="0.35">
      <c r="A515" t="s">
        <v>523</v>
      </c>
      <c r="B515" t="s">
        <v>22</v>
      </c>
      <c r="C515" s="3">
        <v>21389</v>
      </c>
      <c r="D515" t="s">
        <v>1006</v>
      </c>
      <c r="E515" t="s">
        <v>1011</v>
      </c>
    </row>
    <row r="516" spans="1:5" x14ac:dyDescent="0.35">
      <c r="A516" t="s">
        <v>524</v>
      </c>
      <c r="B516" t="s">
        <v>24</v>
      </c>
      <c r="C516" s="3">
        <v>77428</v>
      </c>
      <c r="D516" t="s">
        <v>1005</v>
      </c>
      <c r="E516" t="s">
        <v>1011</v>
      </c>
    </row>
    <row r="517" spans="1:5" x14ac:dyDescent="0.35">
      <c r="A517" t="s">
        <v>525</v>
      </c>
      <c r="B517" t="s">
        <v>26</v>
      </c>
      <c r="C517" s="3">
        <v>78703</v>
      </c>
      <c r="D517" t="s">
        <v>1006</v>
      </c>
      <c r="E517" t="s">
        <v>1011</v>
      </c>
    </row>
    <row r="518" spans="1:5" x14ac:dyDescent="0.35">
      <c r="A518" t="s">
        <v>526</v>
      </c>
      <c r="B518" t="s">
        <v>4</v>
      </c>
      <c r="C518" s="3">
        <v>22648</v>
      </c>
      <c r="D518" t="s">
        <v>1005</v>
      </c>
      <c r="E518" t="s">
        <v>1008</v>
      </c>
    </row>
    <row r="519" spans="1:5" x14ac:dyDescent="0.35">
      <c r="A519" t="s">
        <v>527</v>
      </c>
      <c r="B519" t="s">
        <v>6</v>
      </c>
      <c r="C519" s="3">
        <v>72139</v>
      </c>
      <c r="D519" t="s">
        <v>1006</v>
      </c>
      <c r="E519" t="s">
        <v>1008</v>
      </c>
    </row>
    <row r="520" spans="1:5" x14ac:dyDescent="0.35">
      <c r="A520" t="s">
        <v>528</v>
      </c>
      <c r="B520" t="s">
        <v>8</v>
      </c>
      <c r="C520" s="3">
        <v>34143</v>
      </c>
      <c r="D520" t="s">
        <v>1005</v>
      </c>
      <c r="E520" t="s">
        <v>1008</v>
      </c>
    </row>
    <row r="521" spans="1:5" x14ac:dyDescent="0.35">
      <c r="A521" t="s">
        <v>529</v>
      </c>
      <c r="B521" t="s">
        <v>10</v>
      </c>
      <c r="C521" s="3">
        <v>24620</v>
      </c>
      <c r="D521" t="s">
        <v>1006</v>
      </c>
      <c r="E521" t="s">
        <v>1009</v>
      </c>
    </row>
    <row r="522" spans="1:5" x14ac:dyDescent="0.35">
      <c r="A522" t="s">
        <v>530</v>
      </c>
      <c r="B522" t="s">
        <v>12</v>
      </c>
      <c r="C522" s="3">
        <v>14508</v>
      </c>
      <c r="D522" t="s">
        <v>1005</v>
      </c>
      <c r="E522" t="s">
        <v>1009</v>
      </c>
    </row>
    <row r="523" spans="1:5" x14ac:dyDescent="0.35">
      <c r="A523" t="s">
        <v>531</v>
      </c>
      <c r="B523" t="s">
        <v>14</v>
      </c>
      <c r="C523" s="3">
        <v>24108</v>
      </c>
      <c r="D523" t="s">
        <v>1006</v>
      </c>
      <c r="E523" t="s">
        <v>1009</v>
      </c>
    </row>
    <row r="524" spans="1:5" x14ac:dyDescent="0.35">
      <c r="A524" t="s">
        <v>532</v>
      </c>
      <c r="B524" t="s">
        <v>16</v>
      </c>
      <c r="C524" s="3">
        <v>66453</v>
      </c>
      <c r="D524" t="s">
        <v>1005</v>
      </c>
      <c r="E524" t="s">
        <v>1010</v>
      </c>
    </row>
    <row r="525" spans="1:5" x14ac:dyDescent="0.35">
      <c r="A525" t="s">
        <v>533</v>
      </c>
      <c r="B525" t="s">
        <v>18</v>
      </c>
      <c r="C525" s="3">
        <v>45478</v>
      </c>
      <c r="D525" t="s">
        <v>1006</v>
      </c>
      <c r="E525" t="s">
        <v>1010</v>
      </c>
    </row>
    <row r="526" spans="1:5" x14ac:dyDescent="0.35">
      <c r="A526" t="s">
        <v>534</v>
      </c>
      <c r="B526" t="s">
        <v>20</v>
      </c>
      <c r="C526" s="3">
        <v>46588</v>
      </c>
      <c r="D526" t="s">
        <v>1005</v>
      </c>
      <c r="E526" t="s">
        <v>1010</v>
      </c>
    </row>
    <row r="527" spans="1:5" x14ac:dyDescent="0.35">
      <c r="A527" t="s">
        <v>535</v>
      </c>
      <c r="B527" t="s">
        <v>22</v>
      </c>
      <c r="C527" s="3">
        <v>18647</v>
      </c>
      <c r="D527" t="s">
        <v>1006</v>
      </c>
      <c r="E527" t="s">
        <v>1011</v>
      </c>
    </row>
    <row r="528" spans="1:5" x14ac:dyDescent="0.35">
      <c r="A528" t="s">
        <v>536</v>
      </c>
      <c r="B528" t="s">
        <v>24</v>
      </c>
      <c r="C528" s="3">
        <v>87420</v>
      </c>
      <c r="D528" t="s">
        <v>1005</v>
      </c>
      <c r="E528" t="s">
        <v>1011</v>
      </c>
    </row>
    <row r="529" spans="1:5" x14ac:dyDescent="0.35">
      <c r="A529" t="s">
        <v>537</v>
      </c>
      <c r="B529" t="s">
        <v>26</v>
      </c>
      <c r="C529" s="3">
        <v>43841</v>
      </c>
      <c r="D529" t="s">
        <v>1006</v>
      </c>
      <c r="E529" t="s">
        <v>1011</v>
      </c>
    </row>
    <row r="530" spans="1:5" x14ac:dyDescent="0.35">
      <c r="A530" t="s">
        <v>538</v>
      </c>
      <c r="B530" t="s">
        <v>4</v>
      </c>
      <c r="C530" s="3">
        <v>33886</v>
      </c>
      <c r="D530" t="s">
        <v>1005</v>
      </c>
      <c r="E530" t="s">
        <v>1008</v>
      </c>
    </row>
    <row r="531" spans="1:5" x14ac:dyDescent="0.35">
      <c r="A531" t="s">
        <v>539</v>
      </c>
      <c r="B531" t="s">
        <v>6</v>
      </c>
      <c r="C531" s="3">
        <v>61950</v>
      </c>
      <c r="D531" t="s">
        <v>1006</v>
      </c>
      <c r="E531" t="s">
        <v>1008</v>
      </c>
    </row>
    <row r="532" spans="1:5" x14ac:dyDescent="0.35">
      <c r="A532" t="s">
        <v>540</v>
      </c>
      <c r="B532" t="s">
        <v>8</v>
      </c>
      <c r="C532" s="3">
        <v>55522</v>
      </c>
      <c r="D532" t="s">
        <v>1005</v>
      </c>
      <c r="E532" t="s">
        <v>1008</v>
      </c>
    </row>
    <row r="533" spans="1:5" x14ac:dyDescent="0.35">
      <c r="A533" t="s">
        <v>541</v>
      </c>
      <c r="B533" t="s">
        <v>10</v>
      </c>
      <c r="C533" s="3">
        <v>23686</v>
      </c>
      <c r="D533" t="s">
        <v>1006</v>
      </c>
      <c r="E533" t="s">
        <v>1009</v>
      </c>
    </row>
    <row r="534" spans="1:5" x14ac:dyDescent="0.35">
      <c r="A534" t="s">
        <v>542</v>
      </c>
      <c r="B534" t="s">
        <v>12</v>
      </c>
      <c r="C534" s="3">
        <v>29604</v>
      </c>
      <c r="D534" t="s">
        <v>1005</v>
      </c>
      <c r="E534" t="s">
        <v>1009</v>
      </c>
    </row>
    <row r="535" spans="1:5" x14ac:dyDescent="0.35">
      <c r="A535" t="s">
        <v>543</v>
      </c>
      <c r="B535" t="s">
        <v>14</v>
      </c>
      <c r="C535" s="3">
        <v>86469</v>
      </c>
      <c r="D535" t="s">
        <v>1006</v>
      </c>
      <c r="E535" t="s">
        <v>1009</v>
      </c>
    </row>
    <row r="536" spans="1:5" x14ac:dyDescent="0.35">
      <c r="A536" t="s">
        <v>544</v>
      </c>
      <c r="B536" t="s">
        <v>16</v>
      </c>
      <c r="C536" s="3">
        <v>54334</v>
      </c>
      <c r="D536" t="s">
        <v>1005</v>
      </c>
      <c r="E536" t="s">
        <v>1010</v>
      </c>
    </row>
    <row r="537" spans="1:5" x14ac:dyDescent="0.35">
      <c r="A537" t="s">
        <v>545</v>
      </c>
      <c r="B537" t="s">
        <v>18</v>
      </c>
      <c r="C537" s="3">
        <v>83144</v>
      </c>
      <c r="D537" t="s">
        <v>1006</v>
      </c>
      <c r="E537" t="s">
        <v>1010</v>
      </c>
    </row>
    <row r="538" spans="1:5" x14ac:dyDescent="0.35">
      <c r="A538" t="s">
        <v>546</v>
      </c>
      <c r="B538" t="s">
        <v>20</v>
      </c>
      <c r="C538" s="3">
        <v>85219</v>
      </c>
      <c r="D538" t="s">
        <v>1005</v>
      </c>
      <c r="E538" t="s">
        <v>1010</v>
      </c>
    </row>
    <row r="539" spans="1:5" x14ac:dyDescent="0.35">
      <c r="A539" t="s">
        <v>547</v>
      </c>
      <c r="B539" t="s">
        <v>22</v>
      </c>
      <c r="C539" s="3">
        <v>50086</v>
      </c>
      <c r="D539" t="s">
        <v>1006</v>
      </c>
      <c r="E539" t="s">
        <v>1011</v>
      </c>
    </row>
    <row r="540" spans="1:5" x14ac:dyDescent="0.35">
      <c r="A540" t="s">
        <v>548</v>
      </c>
      <c r="B540" t="s">
        <v>24</v>
      </c>
      <c r="C540" s="3">
        <v>8644</v>
      </c>
      <c r="D540" t="s">
        <v>1005</v>
      </c>
      <c r="E540" t="s">
        <v>1011</v>
      </c>
    </row>
    <row r="541" spans="1:5" x14ac:dyDescent="0.35">
      <c r="A541" t="s">
        <v>549</v>
      </c>
      <c r="B541" t="s">
        <v>26</v>
      </c>
      <c r="C541" s="3">
        <v>91756</v>
      </c>
      <c r="D541" t="s">
        <v>1006</v>
      </c>
      <c r="E541" t="s">
        <v>1011</v>
      </c>
    </row>
    <row r="542" spans="1:5" x14ac:dyDescent="0.35">
      <c r="A542" t="s">
        <v>550</v>
      </c>
      <c r="B542" t="s">
        <v>4</v>
      </c>
      <c r="C542" s="3">
        <v>32538</v>
      </c>
      <c r="D542" t="s">
        <v>1005</v>
      </c>
      <c r="E542" t="s">
        <v>1008</v>
      </c>
    </row>
    <row r="543" spans="1:5" x14ac:dyDescent="0.35">
      <c r="A543" t="s">
        <v>551</v>
      </c>
      <c r="B543" t="s">
        <v>6</v>
      </c>
      <c r="C543" s="3">
        <v>58894</v>
      </c>
      <c r="D543" t="s">
        <v>1006</v>
      </c>
      <c r="E543" t="s">
        <v>1008</v>
      </c>
    </row>
    <row r="544" spans="1:5" x14ac:dyDescent="0.35">
      <c r="A544" t="s">
        <v>552</v>
      </c>
      <c r="B544" t="s">
        <v>8</v>
      </c>
      <c r="C544" s="3">
        <v>65374</v>
      </c>
      <c r="D544" t="s">
        <v>1005</v>
      </c>
      <c r="E544" t="s">
        <v>1008</v>
      </c>
    </row>
    <row r="545" spans="1:5" x14ac:dyDescent="0.35">
      <c r="A545" t="s">
        <v>553</v>
      </c>
      <c r="B545" t="s">
        <v>10</v>
      </c>
      <c r="C545" s="3">
        <v>38511</v>
      </c>
      <c r="D545" t="s">
        <v>1006</v>
      </c>
      <c r="E545" t="s">
        <v>1009</v>
      </c>
    </row>
    <row r="546" spans="1:5" x14ac:dyDescent="0.35">
      <c r="A546" t="s">
        <v>554</v>
      </c>
      <c r="B546" t="s">
        <v>12</v>
      </c>
      <c r="C546" s="3">
        <v>8862</v>
      </c>
      <c r="D546" t="s">
        <v>1005</v>
      </c>
      <c r="E546" t="s">
        <v>1009</v>
      </c>
    </row>
    <row r="547" spans="1:5" x14ac:dyDescent="0.35">
      <c r="A547" t="s">
        <v>555</v>
      </c>
      <c r="B547" t="s">
        <v>14</v>
      </c>
      <c r="C547" s="3">
        <v>72110</v>
      </c>
      <c r="D547" t="s">
        <v>1006</v>
      </c>
      <c r="E547" t="s">
        <v>1009</v>
      </c>
    </row>
    <row r="548" spans="1:5" x14ac:dyDescent="0.35">
      <c r="A548" t="s">
        <v>556</v>
      </c>
      <c r="B548" t="s">
        <v>16</v>
      </c>
      <c r="C548" s="3">
        <v>37188</v>
      </c>
      <c r="D548" t="s">
        <v>1005</v>
      </c>
      <c r="E548" t="s">
        <v>1010</v>
      </c>
    </row>
    <row r="549" spans="1:5" x14ac:dyDescent="0.35">
      <c r="A549" t="s">
        <v>557</v>
      </c>
      <c r="B549" t="s">
        <v>18</v>
      </c>
      <c r="C549" s="3">
        <v>73245</v>
      </c>
      <c r="D549" t="s">
        <v>1006</v>
      </c>
      <c r="E549" t="s">
        <v>1010</v>
      </c>
    </row>
    <row r="550" spans="1:5" x14ac:dyDescent="0.35">
      <c r="A550" t="s">
        <v>558</v>
      </c>
      <c r="B550" t="s">
        <v>20</v>
      </c>
      <c r="C550" s="3">
        <v>24043</v>
      </c>
      <c r="D550" t="s">
        <v>1005</v>
      </c>
      <c r="E550" t="s">
        <v>1010</v>
      </c>
    </row>
    <row r="551" spans="1:5" x14ac:dyDescent="0.35">
      <c r="A551" t="s">
        <v>559</v>
      </c>
      <c r="B551" t="s">
        <v>22</v>
      </c>
      <c r="C551" s="3">
        <v>41009</v>
      </c>
      <c r="D551" t="s">
        <v>1006</v>
      </c>
      <c r="E551" t="s">
        <v>1011</v>
      </c>
    </row>
    <row r="552" spans="1:5" x14ac:dyDescent="0.35">
      <c r="A552" t="s">
        <v>560</v>
      </c>
      <c r="B552" t="s">
        <v>24</v>
      </c>
      <c r="C552" s="3">
        <v>50472</v>
      </c>
      <c r="D552" t="s">
        <v>1005</v>
      </c>
      <c r="E552" t="s">
        <v>1011</v>
      </c>
    </row>
    <row r="553" spans="1:5" x14ac:dyDescent="0.35">
      <c r="A553" t="s">
        <v>561</v>
      </c>
      <c r="B553" t="s">
        <v>26</v>
      </c>
      <c r="C553" s="3">
        <v>77958</v>
      </c>
      <c r="D553" t="s">
        <v>1006</v>
      </c>
      <c r="E553" t="s">
        <v>1011</v>
      </c>
    </row>
    <row r="554" spans="1:5" x14ac:dyDescent="0.35">
      <c r="A554" t="s">
        <v>562</v>
      </c>
      <c r="B554" t="s">
        <v>4</v>
      </c>
      <c r="C554" s="3">
        <v>5655</v>
      </c>
      <c r="D554" t="s">
        <v>1005</v>
      </c>
      <c r="E554" t="s">
        <v>1008</v>
      </c>
    </row>
    <row r="555" spans="1:5" x14ac:dyDescent="0.35">
      <c r="A555" t="s">
        <v>563</v>
      </c>
      <c r="B555" t="s">
        <v>6</v>
      </c>
      <c r="C555" s="3">
        <v>56730</v>
      </c>
      <c r="D555" t="s">
        <v>1006</v>
      </c>
      <c r="E555" t="s">
        <v>1008</v>
      </c>
    </row>
    <row r="556" spans="1:5" x14ac:dyDescent="0.35">
      <c r="A556" t="s">
        <v>564</v>
      </c>
      <c r="B556" t="s">
        <v>8</v>
      </c>
      <c r="C556" s="3">
        <v>53654</v>
      </c>
      <c r="D556" t="s">
        <v>1005</v>
      </c>
      <c r="E556" t="s">
        <v>1008</v>
      </c>
    </row>
    <row r="557" spans="1:5" x14ac:dyDescent="0.35">
      <c r="A557" t="s">
        <v>565</v>
      </c>
      <c r="B557" t="s">
        <v>10</v>
      </c>
      <c r="C557" s="3">
        <v>11337</v>
      </c>
      <c r="D557" t="s">
        <v>1006</v>
      </c>
      <c r="E557" t="s">
        <v>1009</v>
      </c>
    </row>
    <row r="558" spans="1:5" x14ac:dyDescent="0.35">
      <c r="A558" t="s">
        <v>566</v>
      </c>
      <c r="B558" t="s">
        <v>12</v>
      </c>
      <c r="C558" s="3">
        <v>83541</v>
      </c>
      <c r="D558" t="s">
        <v>1005</v>
      </c>
      <c r="E558" t="s">
        <v>1009</v>
      </c>
    </row>
    <row r="559" spans="1:5" x14ac:dyDescent="0.35">
      <c r="A559" t="s">
        <v>567</v>
      </c>
      <c r="B559" t="s">
        <v>14</v>
      </c>
      <c r="C559" s="3">
        <v>19243</v>
      </c>
      <c r="D559" t="s">
        <v>1006</v>
      </c>
      <c r="E559" t="s">
        <v>1009</v>
      </c>
    </row>
    <row r="560" spans="1:5" x14ac:dyDescent="0.35">
      <c r="A560" t="s">
        <v>568</v>
      </c>
      <c r="B560" t="s">
        <v>16</v>
      </c>
      <c r="C560" s="3">
        <v>14905</v>
      </c>
      <c r="D560" t="s">
        <v>1005</v>
      </c>
      <c r="E560" t="s">
        <v>1010</v>
      </c>
    </row>
    <row r="561" spans="1:5" x14ac:dyDescent="0.35">
      <c r="A561" t="s">
        <v>569</v>
      </c>
      <c r="B561" t="s">
        <v>18</v>
      </c>
      <c r="C561" s="3">
        <v>73874</v>
      </c>
      <c r="D561" t="s">
        <v>1006</v>
      </c>
      <c r="E561" t="s">
        <v>1010</v>
      </c>
    </row>
    <row r="562" spans="1:5" x14ac:dyDescent="0.35">
      <c r="A562" t="s">
        <v>570</v>
      </c>
      <c r="B562" t="s">
        <v>20</v>
      </c>
      <c r="C562" s="3">
        <v>13220</v>
      </c>
      <c r="D562" t="s">
        <v>1005</v>
      </c>
      <c r="E562" t="s">
        <v>1010</v>
      </c>
    </row>
    <row r="563" spans="1:5" x14ac:dyDescent="0.35">
      <c r="A563" t="s">
        <v>571</v>
      </c>
      <c r="B563" t="s">
        <v>22</v>
      </c>
      <c r="C563" s="3">
        <v>31365</v>
      </c>
      <c r="D563" t="s">
        <v>1006</v>
      </c>
      <c r="E563" t="s">
        <v>1011</v>
      </c>
    </row>
    <row r="564" spans="1:5" x14ac:dyDescent="0.35">
      <c r="A564" t="s">
        <v>572</v>
      </c>
      <c r="B564" t="s">
        <v>24</v>
      </c>
      <c r="C564" s="3">
        <v>6017</v>
      </c>
      <c r="D564" t="s">
        <v>1005</v>
      </c>
      <c r="E564" t="s">
        <v>1011</v>
      </c>
    </row>
    <row r="565" spans="1:5" x14ac:dyDescent="0.35">
      <c r="A565" t="s">
        <v>573</v>
      </c>
      <c r="B565" t="s">
        <v>26</v>
      </c>
      <c r="C565" s="3">
        <v>60639</v>
      </c>
      <c r="D565" t="s">
        <v>1006</v>
      </c>
      <c r="E565" t="s">
        <v>1011</v>
      </c>
    </row>
    <row r="566" spans="1:5" x14ac:dyDescent="0.35">
      <c r="A566" t="s">
        <v>574</v>
      </c>
      <c r="B566" t="s">
        <v>4</v>
      </c>
      <c r="C566" s="3">
        <v>23631</v>
      </c>
      <c r="D566" t="s">
        <v>1005</v>
      </c>
      <c r="E566" t="s">
        <v>1008</v>
      </c>
    </row>
    <row r="567" spans="1:5" x14ac:dyDescent="0.35">
      <c r="A567" t="s">
        <v>575</v>
      </c>
      <c r="B567" t="s">
        <v>6</v>
      </c>
      <c r="C567" s="3">
        <v>30309</v>
      </c>
      <c r="D567" t="s">
        <v>1006</v>
      </c>
      <c r="E567" t="s">
        <v>1008</v>
      </c>
    </row>
    <row r="568" spans="1:5" x14ac:dyDescent="0.35">
      <c r="A568" t="s">
        <v>576</v>
      </c>
      <c r="B568" t="s">
        <v>8</v>
      </c>
      <c r="C568" s="3">
        <v>37886</v>
      </c>
      <c r="D568" t="s">
        <v>1005</v>
      </c>
      <c r="E568" t="s">
        <v>1008</v>
      </c>
    </row>
    <row r="569" spans="1:5" x14ac:dyDescent="0.35">
      <c r="A569" t="s">
        <v>577</v>
      </c>
      <c r="B569" t="s">
        <v>10</v>
      </c>
      <c r="C569" s="3">
        <v>16503</v>
      </c>
      <c r="D569" t="s">
        <v>1006</v>
      </c>
      <c r="E569" t="s">
        <v>1009</v>
      </c>
    </row>
    <row r="570" spans="1:5" x14ac:dyDescent="0.35">
      <c r="A570" t="s">
        <v>578</v>
      </c>
      <c r="B570" t="s">
        <v>12</v>
      </c>
      <c r="C570" s="3">
        <v>16393</v>
      </c>
      <c r="D570" t="s">
        <v>1005</v>
      </c>
      <c r="E570" t="s">
        <v>1009</v>
      </c>
    </row>
    <row r="571" spans="1:5" x14ac:dyDescent="0.35">
      <c r="A571" t="s">
        <v>579</v>
      </c>
      <c r="B571" t="s">
        <v>14</v>
      </c>
      <c r="C571" s="3">
        <v>43584</v>
      </c>
      <c r="D571" t="s">
        <v>1006</v>
      </c>
      <c r="E571" t="s">
        <v>1009</v>
      </c>
    </row>
    <row r="572" spans="1:5" x14ac:dyDescent="0.35">
      <c r="A572" t="s">
        <v>580</v>
      </c>
      <c r="B572" t="s">
        <v>16</v>
      </c>
      <c r="C572" s="3">
        <v>85527</v>
      </c>
      <c r="D572" t="s">
        <v>1005</v>
      </c>
      <c r="E572" t="s">
        <v>1010</v>
      </c>
    </row>
    <row r="573" spans="1:5" x14ac:dyDescent="0.35">
      <c r="A573" t="s">
        <v>581</v>
      </c>
      <c r="B573" t="s">
        <v>18</v>
      </c>
      <c r="C573" s="3">
        <v>45178</v>
      </c>
      <c r="D573" t="s">
        <v>1006</v>
      </c>
      <c r="E573" t="s">
        <v>1010</v>
      </c>
    </row>
    <row r="574" spans="1:5" x14ac:dyDescent="0.35">
      <c r="A574" t="s">
        <v>582</v>
      </c>
      <c r="B574" t="s">
        <v>20</v>
      </c>
      <c r="C574" s="3">
        <v>30008</v>
      </c>
      <c r="D574" t="s">
        <v>1005</v>
      </c>
      <c r="E574" t="s">
        <v>1010</v>
      </c>
    </row>
    <row r="575" spans="1:5" x14ac:dyDescent="0.35">
      <c r="A575" t="s">
        <v>583</v>
      </c>
      <c r="B575" t="s">
        <v>22</v>
      </c>
      <c r="C575" s="3">
        <v>6772</v>
      </c>
      <c r="D575" t="s">
        <v>1006</v>
      </c>
      <c r="E575" t="s">
        <v>1011</v>
      </c>
    </row>
    <row r="576" spans="1:5" x14ac:dyDescent="0.35">
      <c r="A576" t="s">
        <v>584</v>
      </c>
      <c r="B576" t="s">
        <v>24</v>
      </c>
      <c r="C576" s="3">
        <v>26908</v>
      </c>
      <c r="D576" t="s">
        <v>1005</v>
      </c>
      <c r="E576" t="s">
        <v>1011</v>
      </c>
    </row>
    <row r="577" spans="1:5" x14ac:dyDescent="0.35">
      <c r="A577" t="s">
        <v>585</v>
      </c>
      <c r="B577" t="s">
        <v>26</v>
      </c>
      <c r="C577" s="3">
        <v>7747</v>
      </c>
      <c r="D577" t="s">
        <v>1006</v>
      </c>
      <c r="E577" t="s">
        <v>1011</v>
      </c>
    </row>
    <row r="578" spans="1:5" x14ac:dyDescent="0.35">
      <c r="A578" t="s">
        <v>586</v>
      </c>
      <c r="B578" t="s">
        <v>4</v>
      </c>
      <c r="C578" s="3">
        <v>55722</v>
      </c>
      <c r="D578" t="s">
        <v>1005</v>
      </c>
      <c r="E578" t="s">
        <v>1008</v>
      </c>
    </row>
    <row r="579" spans="1:5" x14ac:dyDescent="0.35">
      <c r="A579" t="s">
        <v>587</v>
      </c>
      <c r="B579" t="s">
        <v>6</v>
      </c>
      <c r="C579" s="3">
        <v>8263</v>
      </c>
      <c r="D579" t="s">
        <v>1006</v>
      </c>
      <c r="E579" t="s">
        <v>1008</v>
      </c>
    </row>
    <row r="580" spans="1:5" x14ac:dyDescent="0.35">
      <c r="A580" t="s">
        <v>588</v>
      </c>
      <c r="B580" t="s">
        <v>8</v>
      </c>
      <c r="C580" s="3">
        <v>58712</v>
      </c>
      <c r="D580" t="s">
        <v>1005</v>
      </c>
      <c r="E580" t="s">
        <v>1008</v>
      </c>
    </row>
    <row r="581" spans="1:5" x14ac:dyDescent="0.35">
      <c r="A581" t="s">
        <v>79</v>
      </c>
      <c r="B581" t="s">
        <v>10</v>
      </c>
      <c r="C581" s="3">
        <v>89532</v>
      </c>
      <c r="D581" t="s">
        <v>1006</v>
      </c>
      <c r="E581" t="s">
        <v>1009</v>
      </c>
    </row>
    <row r="582" spans="1:5" x14ac:dyDescent="0.35">
      <c r="A582" t="s">
        <v>589</v>
      </c>
      <c r="B582" t="s">
        <v>12</v>
      </c>
      <c r="C582" s="3">
        <v>28021</v>
      </c>
      <c r="D582" t="s">
        <v>1005</v>
      </c>
      <c r="E582" t="s">
        <v>1009</v>
      </c>
    </row>
    <row r="583" spans="1:5" x14ac:dyDescent="0.35">
      <c r="A583" t="s">
        <v>590</v>
      </c>
      <c r="B583" t="s">
        <v>14</v>
      </c>
      <c r="C583" s="3">
        <v>31414</v>
      </c>
      <c r="D583" t="s">
        <v>1006</v>
      </c>
      <c r="E583" t="s">
        <v>1009</v>
      </c>
    </row>
    <row r="584" spans="1:5" x14ac:dyDescent="0.35">
      <c r="A584" t="s">
        <v>591</v>
      </c>
      <c r="B584" t="s">
        <v>16</v>
      </c>
      <c r="C584" s="3">
        <v>11573</v>
      </c>
      <c r="D584" t="s">
        <v>1005</v>
      </c>
      <c r="E584" t="s">
        <v>1010</v>
      </c>
    </row>
    <row r="585" spans="1:5" x14ac:dyDescent="0.35">
      <c r="A585" t="s">
        <v>592</v>
      </c>
      <c r="B585" t="s">
        <v>18</v>
      </c>
      <c r="C585" s="3">
        <v>29559</v>
      </c>
      <c r="D585" t="s">
        <v>1006</v>
      </c>
      <c r="E585" t="s">
        <v>1010</v>
      </c>
    </row>
    <row r="586" spans="1:5" x14ac:dyDescent="0.35">
      <c r="A586" t="s">
        <v>593</v>
      </c>
      <c r="B586" t="s">
        <v>20</v>
      </c>
      <c r="C586" s="3">
        <v>23629</v>
      </c>
      <c r="D586" t="s">
        <v>1005</v>
      </c>
      <c r="E586" t="s">
        <v>1010</v>
      </c>
    </row>
    <row r="587" spans="1:5" x14ac:dyDescent="0.35">
      <c r="A587" t="s">
        <v>594</v>
      </c>
      <c r="B587" t="s">
        <v>22</v>
      </c>
      <c r="C587" s="3">
        <v>44045</v>
      </c>
      <c r="D587" t="s">
        <v>1006</v>
      </c>
      <c r="E587" t="s">
        <v>1011</v>
      </c>
    </row>
    <row r="588" spans="1:5" x14ac:dyDescent="0.35">
      <c r="A588" t="s">
        <v>595</v>
      </c>
      <c r="B588" t="s">
        <v>24</v>
      </c>
      <c r="C588" s="3">
        <v>31349</v>
      </c>
      <c r="D588" t="s">
        <v>1005</v>
      </c>
      <c r="E588" t="s">
        <v>1011</v>
      </c>
    </row>
    <row r="589" spans="1:5" x14ac:dyDescent="0.35">
      <c r="A589" t="s">
        <v>596</v>
      </c>
      <c r="B589" t="s">
        <v>26</v>
      </c>
      <c r="C589" s="3">
        <v>81068</v>
      </c>
      <c r="D589" t="s">
        <v>1006</v>
      </c>
      <c r="E589" t="s">
        <v>1011</v>
      </c>
    </row>
    <row r="590" spans="1:5" x14ac:dyDescent="0.35">
      <c r="A590" t="s">
        <v>597</v>
      </c>
      <c r="B590" t="s">
        <v>4</v>
      </c>
      <c r="C590" s="3">
        <v>53889</v>
      </c>
      <c r="D590" t="s">
        <v>1005</v>
      </c>
      <c r="E590" t="s">
        <v>1008</v>
      </c>
    </row>
    <row r="591" spans="1:5" x14ac:dyDescent="0.35">
      <c r="A591" t="s">
        <v>598</v>
      </c>
      <c r="B591" t="s">
        <v>6</v>
      </c>
      <c r="C591" s="3">
        <v>14757</v>
      </c>
      <c r="D591" t="s">
        <v>1006</v>
      </c>
      <c r="E591" t="s">
        <v>1008</v>
      </c>
    </row>
    <row r="592" spans="1:5" x14ac:dyDescent="0.35">
      <c r="A592" t="s">
        <v>599</v>
      </c>
      <c r="B592" t="s">
        <v>8</v>
      </c>
      <c r="C592" s="3">
        <v>15947</v>
      </c>
      <c r="D592" t="s">
        <v>1005</v>
      </c>
      <c r="E592" t="s">
        <v>1008</v>
      </c>
    </row>
    <row r="593" spans="1:5" x14ac:dyDescent="0.35">
      <c r="A593" t="s">
        <v>600</v>
      </c>
      <c r="B593" t="s">
        <v>10</v>
      </c>
      <c r="C593" s="3">
        <v>52646</v>
      </c>
      <c r="D593" t="s">
        <v>1006</v>
      </c>
      <c r="E593" t="s">
        <v>1009</v>
      </c>
    </row>
    <row r="594" spans="1:5" x14ac:dyDescent="0.35">
      <c r="A594" t="s">
        <v>601</v>
      </c>
      <c r="B594" t="s">
        <v>12</v>
      </c>
      <c r="C594" s="3">
        <v>89189</v>
      </c>
      <c r="D594" t="s">
        <v>1005</v>
      </c>
      <c r="E594" t="s">
        <v>1009</v>
      </c>
    </row>
    <row r="595" spans="1:5" x14ac:dyDescent="0.35">
      <c r="A595" t="s">
        <v>602</v>
      </c>
      <c r="B595" t="s">
        <v>14</v>
      </c>
      <c r="C595" s="3">
        <v>70828</v>
      </c>
      <c r="D595" t="s">
        <v>1006</v>
      </c>
      <c r="E595" t="s">
        <v>1009</v>
      </c>
    </row>
    <row r="596" spans="1:5" x14ac:dyDescent="0.35">
      <c r="A596" t="s">
        <v>603</v>
      </c>
      <c r="B596" t="s">
        <v>16</v>
      </c>
      <c r="C596" s="3">
        <v>56235</v>
      </c>
      <c r="D596" t="s">
        <v>1005</v>
      </c>
      <c r="E596" t="s">
        <v>1010</v>
      </c>
    </row>
    <row r="597" spans="1:5" x14ac:dyDescent="0.35">
      <c r="A597" t="s">
        <v>604</v>
      </c>
      <c r="B597" t="s">
        <v>18</v>
      </c>
      <c r="C597" s="3">
        <v>25742</v>
      </c>
      <c r="D597" t="s">
        <v>1006</v>
      </c>
      <c r="E597" t="s">
        <v>1010</v>
      </c>
    </row>
    <row r="598" spans="1:5" x14ac:dyDescent="0.35">
      <c r="A598" t="s">
        <v>605</v>
      </c>
      <c r="B598" t="s">
        <v>20</v>
      </c>
      <c r="C598" s="3">
        <v>18924</v>
      </c>
      <c r="D598" t="s">
        <v>1005</v>
      </c>
      <c r="E598" t="s">
        <v>1010</v>
      </c>
    </row>
    <row r="599" spans="1:5" x14ac:dyDescent="0.35">
      <c r="A599" t="s">
        <v>606</v>
      </c>
      <c r="B599" t="s">
        <v>22</v>
      </c>
      <c r="C599" s="3">
        <v>70935</v>
      </c>
      <c r="D599" t="s">
        <v>1006</v>
      </c>
      <c r="E599" t="s">
        <v>1011</v>
      </c>
    </row>
    <row r="600" spans="1:5" x14ac:dyDescent="0.35">
      <c r="A600" t="s">
        <v>607</v>
      </c>
      <c r="B600" t="s">
        <v>24</v>
      </c>
      <c r="C600" s="3">
        <v>80132</v>
      </c>
      <c r="D600" t="s">
        <v>1005</v>
      </c>
      <c r="E600" t="s">
        <v>1011</v>
      </c>
    </row>
    <row r="601" spans="1:5" x14ac:dyDescent="0.35">
      <c r="A601" t="s">
        <v>608</v>
      </c>
      <c r="B601" t="s">
        <v>26</v>
      </c>
      <c r="C601" s="3">
        <v>24225</v>
      </c>
      <c r="D601" t="s">
        <v>1006</v>
      </c>
      <c r="E601" t="s">
        <v>1011</v>
      </c>
    </row>
    <row r="602" spans="1:5" x14ac:dyDescent="0.35">
      <c r="A602" t="s">
        <v>560</v>
      </c>
      <c r="B602" t="s">
        <v>4</v>
      </c>
      <c r="C602" s="3">
        <v>26843</v>
      </c>
      <c r="D602" t="s">
        <v>1005</v>
      </c>
      <c r="E602" t="s">
        <v>1008</v>
      </c>
    </row>
    <row r="603" spans="1:5" x14ac:dyDescent="0.35">
      <c r="A603" t="s">
        <v>609</v>
      </c>
      <c r="B603" t="s">
        <v>6</v>
      </c>
      <c r="C603" s="3">
        <v>51701</v>
      </c>
      <c r="D603" t="s">
        <v>1006</v>
      </c>
      <c r="E603" t="s">
        <v>1008</v>
      </c>
    </row>
    <row r="604" spans="1:5" x14ac:dyDescent="0.35">
      <c r="A604" t="s">
        <v>610</v>
      </c>
      <c r="B604" t="s">
        <v>8</v>
      </c>
      <c r="C604" s="3">
        <v>38646</v>
      </c>
      <c r="D604" t="s">
        <v>1005</v>
      </c>
      <c r="E604" t="s">
        <v>1008</v>
      </c>
    </row>
    <row r="605" spans="1:5" x14ac:dyDescent="0.35">
      <c r="A605" t="s">
        <v>611</v>
      </c>
      <c r="B605" t="s">
        <v>10</v>
      </c>
      <c r="C605" s="3">
        <v>60526</v>
      </c>
      <c r="D605" t="s">
        <v>1006</v>
      </c>
      <c r="E605" t="s">
        <v>1009</v>
      </c>
    </row>
    <row r="606" spans="1:5" x14ac:dyDescent="0.35">
      <c r="A606" t="s">
        <v>612</v>
      </c>
      <c r="B606" t="s">
        <v>12</v>
      </c>
      <c r="C606" s="3">
        <v>19266</v>
      </c>
      <c r="D606" t="s">
        <v>1005</v>
      </c>
      <c r="E606" t="s">
        <v>1009</v>
      </c>
    </row>
    <row r="607" spans="1:5" x14ac:dyDescent="0.35">
      <c r="A607" t="s">
        <v>613</v>
      </c>
      <c r="B607" t="s">
        <v>14</v>
      </c>
      <c r="C607" s="3">
        <v>48772</v>
      </c>
      <c r="D607" t="s">
        <v>1006</v>
      </c>
      <c r="E607" t="s">
        <v>1009</v>
      </c>
    </row>
    <row r="608" spans="1:5" x14ac:dyDescent="0.35">
      <c r="A608" t="s">
        <v>614</v>
      </c>
      <c r="B608" t="s">
        <v>16</v>
      </c>
      <c r="C608" s="3">
        <v>27622</v>
      </c>
      <c r="D608" t="s">
        <v>1005</v>
      </c>
      <c r="E608" t="s">
        <v>1010</v>
      </c>
    </row>
    <row r="609" spans="1:5" x14ac:dyDescent="0.35">
      <c r="A609" t="s">
        <v>615</v>
      </c>
      <c r="B609" t="s">
        <v>18</v>
      </c>
      <c r="C609" s="3">
        <v>82062</v>
      </c>
      <c r="D609" t="s">
        <v>1006</v>
      </c>
      <c r="E609" t="s">
        <v>1010</v>
      </c>
    </row>
    <row r="610" spans="1:5" x14ac:dyDescent="0.35">
      <c r="A610" t="s">
        <v>616</v>
      </c>
      <c r="B610" t="s">
        <v>20</v>
      </c>
      <c r="C610" s="3">
        <v>80210</v>
      </c>
      <c r="D610" t="s">
        <v>1005</v>
      </c>
      <c r="E610" t="s">
        <v>1010</v>
      </c>
    </row>
    <row r="611" spans="1:5" x14ac:dyDescent="0.35">
      <c r="A611" t="s">
        <v>617</v>
      </c>
      <c r="B611" t="s">
        <v>22</v>
      </c>
      <c r="C611" s="3">
        <v>84461</v>
      </c>
      <c r="D611" t="s">
        <v>1006</v>
      </c>
      <c r="E611" t="s">
        <v>1011</v>
      </c>
    </row>
    <row r="612" spans="1:5" x14ac:dyDescent="0.35">
      <c r="A612" t="s">
        <v>618</v>
      </c>
      <c r="B612" t="s">
        <v>24</v>
      </c>
      <c r="C612" s="3">
        <v>47913</v>
      </c>
      <c r="D612" t="s">
        <v>1005</v>
      </c>
      <c r="E612" t="s">
        <v>1011</v>
      </c>
    </row>
    <row r="613" spans="1:5" x14ac:dyDescent="0.35">
      <c r="A613" t="s">
        <v>619</v>
      </c>
      <c r="B613" t="s">
        <v>26</v>
      </c>
      <c r="C613" s="3">
        <v>43608</v>
      </c>
      <c r="D613" t="s">
        <v>1006</v>
      </c>
      <c r="E613" t="s">
        <v>1011</v>
      </c>
    </row>
    <row r="614" spans="1:5" x14ac:dyDescent="0.35">
      <c r="A614" t="s">
        <v>620</v>
      </c>
      <c r="B614" t="s">
        <v>4</v>
      </c>
      <c r="C614" s="3">
        <v>56211</v>
      </c>
      <c r="D614" t="s">
        <v>1005</v>
      </c>
      <c r="E614" t="s">
        <v>1008</v>
      </c>
    </row>
    <row r="615" spans="1:5" x14ac:dyDescent="0.35">
      <c r="A615" t="s">
        <v>119</v>
      </c>
      <c r="B615" t="s">
        <v>6</v>
      </c>
      <c r="C615" s="3">
        <v>9978</v>
      </c>
      <c r="D615" t="s">
        <v>1006</v>
      </c>
      <c r="E615" t="s">
        <v>1008</v>
      </c>
    </row>
    <row r="616" spans="1:5" x14ac:dyDescent="0.35">
      <c r="A616" t="s">
        <v>621</v>
      </c>
      <c r="B616" t="s">
        <v>8</v>
      </c>
      <c r="C616" s="3">
        <v>32625</v>
      </c>
      <c r="D616" t="s">
        <v>1005</v>
      </c>
      <c r="E616" t="s">
        <v>1008</v>
      </c>
    </row>
    <row r="617" spans="1:5" x14ac:dyDescent="0.35">
      <c r="A617" t="s">
        <v>622</v>
      </c>
      <c r="B617" t="s">
        <v>10</v>
      </c>
      <c r="C617" s="3">
        <v>52833</v>
      </c>
      <c r="D617" t="s">
        <v>1006</v>
      </c>
      <c r="E617" t="s">
        <v>1009</v>
      </c>
    </row>
    <row r="618" spans="1:5" x14ac:dyDescent="0.35">
      <c r="A618" t="s">
        <v>623</v>
      </c>
      <c r="B618" t="s">
        <v>12</v>
      </c>
      <c r="C618" s="3">
        <v>49649</v>
      </c>
      <c r="D618" t="s">
        <v>1005</v>
      </c>
      <c r="E618" t="s">
        <v>1009</v>
      </c>
    </row>
    <row r="619" spans="1:5" x14ac:dyDescent="0.35">
      <c r="A619" t="s">
        <v>624</v>
      </c>
      <c r="B619" t="s">
        <v>14</v>
      </c>
      <c r="C619" s="3">
        <v>8478</v>
      </c>
      <c r="D619" t="s">
        <v>1006</v>
      </c>
      <c r="E619" t="s">
        <v>1009</v>
      </c>
    </row>
    <row r="620" spans="1:5" x14ac:dyDescent="0.35">
      <c r="A620" t="s">
        <v>625</v>
      </c>
      <c r="B620" t="s">
        <v>16</v>
      </c>
      <c r="C620" s="3">
        <v>42835</v>
      </c>
      <c r="D620" t="s">
        <v>1005</v>
      </c>
      <c r="E620" t="s">
        <v>1010</v>
      </c>
    </row>
    <row r="621" spans="1:5" x14ac:dyDescent="0.35">
      <c r="A621" t="s">
        <v>626</v>
      </c>
      <c r="B621" t="s">
        <v>18</v>
      </c>
      <c r="C621" s="3">
        <v>63751</v>
      </c>
      <c r="D621" t="s">
        <v>1006</v>
      </c>
      <c r="E621" t="s">
        <v>1010</v>
      </c>
    </row>
    <row r="622" spans="1:5" x14ac:dyDescent="0.35">
      <c r="A622" t="s">
        <v>627</v>
      </c>
      <c r="B622" t="s">
        <v>20</v>
      </c>
      <c r="C622" s="3">
        <v>67556</v>
      </c>
      <c r="D622" t="s">
        <v>1005</v>
      </c>
      <c r="E622" t="s">
        <v>1010</v>
      </c>
    </row>
    <row r="623" spans="1:5" x14ac:dyDescent="0.35">
      <c r="A623" t="s">
        <v>628</v>
      </c>
      <c r="B623" t="s">
        <v>22</v>
      </c>
      <c r="C623" s="3">
        <v>56708</v>
      </c>
      <c r="D623" t="s">
        <v>1006</v>
      </c>
      <c r="E623" t="s">
        <v>1011</v>
      </c>
    </row>
    <row r="624" spans="1:5" x14ac:dyDescent="0.35">
      <c r="A624" t="s">
        <v>629</v>
      </c>
      <c r="B624" t="s">
        <v>24</v>
      </c>
      <c r="C624" s="3">
        <v>41014</v>
      </c>
      <c r="D624" t="s">
        <v>1005</v>
      </c>
      <c r="E624" t="s">
        <v>1011</v>
      </c>
    </row>
    <row r="625" spans="1:5" x14ac:dyDescent="0.35">
      <c r="A625" t="s">
        <v>630</v>
      </c>
      <c r="B625" t="s">
        <v>26</v>
      </c>
      <c r="C625" s="3">
        <v>24133</v>
      </c>
      <c r="D625" t="s">
        <v>1006</v>
      </c>
      <c r="E625" t="s">
        <v>1011</v>
      </c>
    </row>
    <row r="626" spans="1:5" x14ac:dyDescent="0.35">
      <c r="A626" t="s">
        <v>631</v>
      </c>
      <c r="B626" t="s">
        <v>4</v>
      </c>
      <c r="C626" s="3">
        <v>23813</v>
      </c>
      <c r="D626" t="s">
        <v>1005</v>
      </c>
      <c r="E626" t="s">
        <v>1008</v>
      </c>
    </row>
    <row r="627" spans="1:5" x14ac:dyDescent="0.35">
      <c r="A627" t="s">
        <v>632</v>
      </c>
      <c r="B627" t="s">
        <v>6</v>
      </c>
      <c r="C627" s="3">
        <v>13375</v>
      </c>
      <c r="D627" t="s">
        <v>1006</v>
      </c>
      <c r="E627" t="s">
        <v>1008</v>
      </c>
    </row>
    <row r="628" spans="1:5" x14ac:dyDescent="0.35">
      <c r="A628" t="s">
        <v>633</v>
      </c>
      <c r="B628" t="s">
        <v>8</v>
      </c>
      <c r="C628" s="3">
        <v>4781</v>
      </c>
      <c r="D628" t="s">
        <v>1005</v>
      </c>
      <c r="E628" t="s">
        <v>1008</v>
      </c>
    </row>
    <row r="629" spans="1:5" x14ac:dyDescent="0.35">
      <c r="A629" t="s">
        <v>634</v>
      </c>
      <c r="B629" t="s">
        <v>10</v>
      </c>
      <c r="C629" s="3">
        <v>85644</v>
      </c>
      <c r="D629" t="s">
        <v>1006</v>
      </c>
      <c r="E629" t="s">
        <v>1009</v>
      </c>
    </row>
    <row r="630" spans="1:5" x14ac:dyDescent="0.35">
      <c r="A630" t="s">
        <v>635</v>
      </c>
      <c r="B630" t="s">
        <v>12</v>
      </c>
      <c r="C630" s="3">
        <v>61437</v>
      </c>
      <c r="D630" t="s">
        <v>1005</v>
      </c>
      <c r="E630" t="s">
        <v>1009</v>
      </c>
    </row>
    <row r="631" spans="1:5" x14ac:dyDescent="0.35">
      <c r="A631" t="s">
        <v>636</v>
      </c>
      <c r="B631" t="s">
        <v>14</v>
      </c>
      <c r="C631" s="3">
        <v>71975</v>
      </c>
      <c r="D631" t="s">
        <v>1006</v>
      </c>
      <c r="E631" t="s">
        <v>1009</v>
      </c>
    </row>
    <row r="632" spans="1:5" x14ac:dyDescent="0.35">
      <c r="A632" t="s">
        <v>637</v>
      </c>
      <c r="B632" t="s">
        <v>16</v>
      </c>
      <c r="C632" s="3">
        <v>38973</v>
      </c>
      <c r="D632" t="s">
        <v>1005</v>
      </c>
      <c r="E632" t="s">
        <v>1010</v>
      </c>
    </row>
    <row r="633" spans="1:5" x14ac:dyDescent="0.35">
      <c r="A633" t="s">
        <v>638</v>
      </c>
      <c r="B633" t="s">
        <v>18</v>
      </c>
      <c r="C633" s="3">
        <v>43092</v>
      </c>
      <c r="D633" t="s">
        <v>1006</v>
      </c>
      <c r="E633" t="s">
        <v>1010</v>
      </c>
    </row>
    <row r="634" spans="1:5" x14ac:dyDescent="0.35">
      <c r="A634" t="s">
        <v>639</v>
      </c>
      <c r="B634" t="s">
        <v>20</v>
      </c>
      <c r="C634" s="3">
        <v>30698</v>
      </c>
      <c r="D634" t="s">
        <v>1005</v>
      </c>
      <c r="E634" t="s">
        <v>1010</v>
      </c>
    </row>
    <row r="635" spans="1:5" x14ac:dyDescent="0.35">
      <c r="A635" t="s">
        <v>640</v>
      </c>
      <c r="B635" t="s">
        <v>22</v>
      </c>
      <c r="C635" s="3">
        <v>12105</v>
      </c>
      <c r="D635" t="s">
        <v>1006</v>
      </c>
      <c r="E635" t="s">
        <v>1011</v>
      </c>
    </row>
    <row r="636" spans="1:5" x14ac:dyDescent="0.35">
      <c r="A636" t="s">
        <v>641</v>
      </c>
      <c r="B636" t="s">
        <v>24</v>
      </c>
      <c r="C636" s="3">
        <v>70843</v>
      </c>
      <c r="D636" t="s">
        <v>1005</v>
      </c>
      <c r="E636" t="s">
        <v>1011</v>
      </c>
    </row>
    <row r="637" spans="1:5" x14ac:dyDescent="0.35">
      <c r="A637" t="s">
        <v>642</v>
      </c>
      <c r="B637" t="s">
        <v>26</v>
      </c>
      <c r="C637" s="3">
        <v>28922</v>
      </c>
      <c r="D637" t="s">
        <v>1006</v>
      </c>
      <c r="E637" t="s">
        <v>1011</v>
      </c>
    </row>
    <row r="638" spans="1:5" x14ac:dyDescent="0.35">
      <c r="A638" t="s">
        <v>643</v>
      </c>
      <c r="B638" t="s">
        <v>4</v>
      </c>
      <c r="C638" s="3">
        <v>41089</v>
      </c>
      <c r="D638" t="s">
        <v>1005</v>
      </c>
      <c r="E638" t="s">
        <v>1008</v>
      </c>
    </row>
    <row r="639" spans="1:5" x14ac:dyDescent="0.35">
      <c r="A639" t="s">
        <v>644</v>
      </c>
      <c r="B639" t="s">
        <v>6</v>
      </c>
      <c r="C639" s="3">
        <v>65650</v>
      </c>
      <c r="D639" t="s">
        <v>1006</v>
      </c>
      <c r="E639" t="s">
        <v>1008</v>
      </c>
    </row>
    <row r="640" spans="1:5" x14ac:dyDescent="0.35">
      <c r="A640" t="s">
        <v>645</v>
      </c>
      <c r="B640" t="s">
        <v>8</v>
      </c>
      <c r="C640" s="3">
        <v>27398</v>
      </c>
      <c r="D640" t="s">
        <v>1005</v>
      </c>
      <c r="E640" t="s">
        <v>1008</v>
      </c>
    </row>
    <row r="641" spans="1:5" x14ac:dyDescent="0.35">
      <c r="A641" t="s">
        <v>646</v>
      </c>
      <c r="B641" t="s">
        <v>10</v>
      </c>
      <c r="C641" s="3">
        <v>75391</v>
      </c>
      <c r="D641" t="s">
        <v>1006</v>
      </c>
      <c r="E641" t="s">
        <v>1009</v>
      </c>
    </row>
    <row r="642" spans="1:5" x14ac:dyDescent="0.35">
      <c r="A642" t="s">
        <v>647</v>
      </c>
      <c r="B642" t="s">
        <v>12</v>
      </c>
      <c r="C642" s="3">
        <v>33780</v>
      </c>
      <c r="D642" t="s">
        <v>1005</v>
      </c>
      <c r="E642" t="s">
        <v>1009</v>
      </c>
    </row>
    <row r="643" spans="1:5" x14ac:dyDescent="0.35">
      <c r="A643" t="s">
        <v>648</v>
      </c>
      <c r="B643" t="s">
        <v>14</v>
      </c>
      <c r="C643" s="3">
        <v>36647</v>
      </c>
      <c r="D643" t="s">
        <v>1006</v>
      </c>
      <c r="E643" t="s">
        <v>1009</v>
      </c>
    </row>
    <row r="644" spans="1:5" x14ac:dyDescent="0.35">
      <c r="A644" t="s">
        <v>649</v>
      </c>
      <c r="B644" t="s">
        <v>16</v>
      </c>
      <c r="C644" s="3">
        <v>74967</v>
      </c>
      <c r="D644" t="s">
        <v>1005</v>
      </c>
      <c r="E644" t="s">
        <v>1010</v>
      </c>
    </row>
    <row r="645" spans="1:5" x14ac:dyDescent="0.35">
      <c r="A645" t="s">
        <v>650</v>
      </c>
      <c r="B645" t="s">
        <v>18</v>
      </c>
      <c r="C645" s="3">
        <v>27213</v>
      </c>
      <c r="D645" t="s">
        <v>1006</v>
      </c>
      <c r="E645" t="s">
        <v>1010</v>
      </c>
    </row>
    <row r="646" spans="1:5" x14ac:dyDescent="0.35">
      <c r="A646" t="s">
        <v>651</v>
      </c>
      <c r="B646" t="s">
        <v>20</v>
      </c>
      <c r="C646" s="3">
        <v>35428</v>
      </c>
      <c r="D646" t="s">
        <v>1005</v>
      </c>
      <c r="E646" t="s">
        <v>1010</v>
      </c>
    </row>
    <row r="647" spans="1:5" x14ac:dyDescent="0.35">
      <c r="A647" t="s">
        <v>652</v>
      </c>
      <c r="B647" t="s">
        <v>22</v>
      </c>
      <c r="C647" s="3">
        <v>78796</v>
      </c>
      <c r="D647" t="s">
        <v>1006</v>
      </c>
      <c r="E647" t="s">
        <v>1011</v>
      </c>
    </row>
    <row r="648" spans="1:5" x14ac:dyDescent="0.35">
      <c r="A648" t="s">
        <v>653</v>
      </c>
      <c r="B648" t="s">
        <v>24</v>
      </c>
      <c r="C648" s="3">
        <v>20604</v>
      </c>
      <c r="D648" t="s">
        <v>1005</v>
      </c>
      <c r="E648" t="s">
        <v>1011</v>
      </c>
    </row>
    <row r="649" spans="1:5" x14ac:dyDescent="0.35">
      <c r="A649" t="s">
        <v>654</v>
      </c>
      <c r="B649" t="s">
        <v>26</v>
      </c>
      <c r="C649" s="3">
        <v>69363</v>
      </c>
      <c r="D649" t="s">
        <v>1006</v>
      </c>
      <c r="E649" t="s">
        <v>1011</v>
      </c>
    </row>
    <row r="650" spans="1:5" x14ac:dyDescent="0.35">
      <c r="A650" t="s">
        <v>655</v>
      </c>
      <c r="B650" t="s">
        <v>4</v>
      </c>
      <c r="C650" s="3">
        <v>24585</v>
      </c>
      <c r="D650" t="s">
        <v>1005</v>
      </c>
      <c r="E650" t="s">
        <v>1008</v>
      </c>
    </row>
    <row r="651" spans="1:5" x14ac:dyDescent="0.35">
      <c r="A651" t="s">
        <v>656</v>
      </c>
      <c r="B651" t="s">
        <v>6</v>
      </c>
      <c r="C651" s="3">
        <v>72694</v>
      </c>
      <c r="D651" t="s">
        <v>1006</v>
      </c>
      <c r="E651" t="s">
        <v>1008</v>
      </c>
    </row>
    <row r="652" spans="1:5" x14ac:dyDescent="0.35">
      <c r="A652" t="s">
        <v>657</v>
      </c>
      <c r="B652" t="s">
        <v>8</v>
      </c>
      <c r="C652" s="3">
        <v>66427</v>
      </c>
      <c r="D652" t="s">
        <v>1005</v>
      </c>
      <c r="E652" t="s">
        <v>1008</v>
      </c>
    </row>
    <row r="653" spans="1:5" x14ac:dyDescent="0.35">
      <c r="A653" t="s">
        <v>658</v>
      </c>
      <c r="B653" t="s">
        <v>10</v>
      </c>
      <c r="C653" s="3">
        <v>23560</v>
      </c>
      <c r="D653" t="s">
        <v>1006</v>
      </c>
      <c r="E653" t="s">
        <v>1009</v>
      </c>
    </row>
    <row r="654" spans="1:5" x14ac:dyDescent="0.35">
      <c r="A654" t="s">
        <v>581</v>
      </c>
      <c r="B654" t="s">
        <v>12</v>
      </c>
      <c r="C654" s="3">
        <v>9313</v>
      </c>
      <c r="D654" t="s">
        <v>1005</v>
      </c>
      <c r="E654" t="s">
        <v>1009</v>
      </c>
    </row>
    <row r="655" spans="1:5" x14ac:dyDescent="0.35">
      <c r="A655" t="s">
        <v>659</v>
      </c>
      <c r="B655" t="s">
        <v>14</v>
      </c>
      <c r="C655" s="3">
        <v>45412</v>
      </c>
      <c r="D655" t="s">
        <v>1006</v>
      </c>
      <c r="E655" t="s">
        <v>1009</v>
      </c>
    </row>
    <row r="656" spans="1:5" x14ac:dyDescent="0.35">
      <c r="A656" t="s">
        <v>660</v>
      </c>
      <c r="B656" t="s">
        <v>16</v>
      </c>
      <c r="C656" s="3">
        <v>58874</v>
      </c>
      <c r="D656" t="s">
        <v>1005</v>
      </c>
      <c r="E656" t="s">
        <v>1010</v>
      </c>
    </row>
    <row r="657" spans="1:5" x14ac:dyDescent="0.35">
      <c r="A657" t="s">
        <v>661</v>
      </c>
      <c r="B657" t="s">
        <v>18</v>
      </c>
      <c r="C657" s="3">
        <v>79076</v>
      </c>
      <c r="D657" t="s">
        <v>1006</v>
      </c>
      <c r="E657" t="s">
        <v>1010</v>
      </c>
    </row>
    <row r="658" spans="1:5" x14ac:dyDescent="0.35">
      <c r="A658" t="s">
        <v>662</v>
      </c>
      <c r="B658" t="s">
        <v>20</v>
      </c>
      <c r="C658" s="3">
        <v>20644</v>
      </c>
      <c r="D658" t="s">
        <v>1005</v>
      </c>
      <c r="E658" t="s">
        <v>1010</v>
      </c>
    </row>
    <row r="659" spans="1:5" x14ac:dyDescent="0.35">
      <c r="A659" t="s">
        <v>663</v>
      </c>
      <c r="B659" t="s">
        <v>22</v>
      </c>
      <c r="C659" s="3">
        <v>58734</v>
      </c>
      <c r="D659" t="s">
        <v>1006</v>
      </c>
      <c r="E659" t="s">
        <v>1011</v>
      </c>
    </row>
    <row r="660" spans="1:5" x14ac:dyDescent="0.35">
      <c r="A660" t="s">
        <v>664</v>
      </c>
      <c r="B660" t="s">
        <v>24</v>
      </c>
      <c r="C660" s="3">
        <v>27366</v>
      </c>
      <c r="D660" t="s">
        <v>1005</v>
      </c>
      <c r="E660" t="s">
        <v>1011</v>
      </c>
    </row>
    <row r="661" spans="1:5" x14ac:dyDescent="0.35">
      <c r="A661" t="s">
        <v>665</v>
      </c>
      <c r="B661" t="s">
        <v>26</v>
      </c>
      <c r="C661" s="3">
        <v>65497</v>
      </c>
      <c r="D661" t="s">
        <v>1006</v>
      </c>
      <c r="E661" t="s">
        <v>1011</v>
      </c>
    </row>
    <row r="662" spans="1:5" x14ac:dyDescent="0.35">
      <c r="A662" t="s">
        <v>666</v>
      </c>
      <c r="B662" t="s">
        <v>4</v>
      </c>
      <c r="C662" s="3">
        <v>54338</v>
      </c>
      <c r="D662" t="s">
        <v>1005</v>
      </c>
      <c r="E662" t="s">
        <v>1008</v>
      </c>
    </row>
    <row r="663" spans="1:5" x14ac:dyDescent="0.35">
      <c r="A663" t="s">
        <v>667</v>
      </c>
      <c r="B663" t="s">
        <v>6</v>
      </c>
      <c r="C663" s="3">
        <v>6217</v>
      </c>
      <c r="D663" t="s">
        <v>1006</v>
      </c>
      <c r="E663" t="s">
        <v>1008</v>
      </c>
    </row>
    <row r="664" spans="1:5" x14ac:dyDescent="0.35">
      <c r="A664" t="s">
        <v>668</v>
      </c>
      <c r="B664" t="s">
        <v>8</v>
      </c>
      <c r="C664" s="3">
        <v>41466</v>
      </c>
      <c r="D664" t="s">
        <v>1005</v>
      </c>
      <c r="E664" t="s">
        <v>1008</v>
      </c>
    </row>
    <row r="665" spans="1:5" x14ac:dyDescent="0.35">
      <c r="A665" t="s">
        <v>669</v>
      </c>
      <c r="B665" t="s">
        <v>10</v>
      </c>
      <c r="C665" s="3">
        <v>72550</v>
      </c>
      <c r="D665" t="s">
        <v>1006</v>
      </c>
      <c r="E665" t="s">
        <v>1009</v>
      </c>
    </row>
    <row r="666" spans="1:5" x14ac:dyDescent="0.35">
      <c r="A666" t="s">
        <v>670</v>
      </c>
      <c r="B666" t="s">
        <v>12</v>
      </c>
      <c r="C666" s="3">
        <v>41588</v>
      </c>
      <c r="D666" t="s">
        <v>1005</v>
      </c>
      <c r="E666" t="s">
        <v>1009</v>
      </c>
    </row>
    <row r="667" spans="1:5" x14ac:dyDescent="0.35">
      <c r="A667" t="s">
        <v>671</v>
      </c>
      <c r="B667" t="s">
        <v>14</v>
      </c>
      <c r="C667" s="3">
        <v>25201</v>
      </c>
      <c r="D667" t="s">
        <v>1006</v>
      </c>
      <c r="E667" t="s">
        <v>1009</v>
      </c>
    </row>
    <row r="668" spans="1:5" x14ac:dyDescent="0.35">
      <c r="A668" t="s">
        <v>672</v>
      </c>
      <c r="B668" t="s">
        <v>16</v>
      </c>
      <c r="C668" s="3">
        <v>33812</v>
      </c>
      <c r="D668" t="s">
        <v>1005</v>
      </c>
      <c r="E668" t="s">
        <v>1010</v>
      </c>
    </row>
    <row r="669" spans="1:5" x14ac:dyDescent="0.35">
      <c r="A669" t="s">
        <v>673</v>
      </c>
      <c r="B669" t="s">
        <v>18</v>
      </c>
      <c r="C669" s="3">
        <v>62830</v>
      </c>
      <c r="D669" t="s">
        <v>1006</v>
      </c>
      <c r="E669" t="s">
        <v>1010</v>
      </c>
    </row>
    <row r="670" spans="1:5" x14ac:dyDescent="0.35">
      <c r="A670" t="s">
        <v>674</v>
      </c>
      <c r="B670" t="s">
        <v>20</v>
      </c>
      <c r="C670" s="3">
        <v>85705</v>
      </c>
      <c r="D670" t="s">
        <v>1005</v>
      </c>
      <c r="E670" t="s">
        <v>1010</v>
      </c>
    </row>
    <row r="671" spans="1:5" x14ac:dyDescent="0.35">
      <c r="A671" t="s">
        <v>675</v>
      </c>
      <c r="B671" t="s">
        <v>22</v>
      </c>
      <c r="C671" s="3">
        <v>61837</v>
      </c>
      <c r="D671" t="s">
        <v>1006</v>
      </c>
      <c r="E671" t="s">
        <v>1011</v>
      </c>
    </row>
    <row r="672" spans="1:5" x14ac:dyDescent="0.35">
      <c r="A672" t="s">
        <v>676</v>
      </c>
      <c r="B672" t="s">
        <v>24</v>
      </c>
      <c r="C672" s="3">
        <v>13494</v>
      </c>
      <c r="D672" t="s">
        <v>1005</v>
      </c>
      <c r="E672" t="s">
        <v>1011</v>
      </c>
    </row>
    <row r="673" spans="1:5" x14ac:dyDescent="0.35">
      <c r="A673" t="s">
        <v>677</v>
      </c>
      <c r="B673" t="s">
        <v>26</v>
      </c>
      <c r="C673" s="3">
        <v>34544</v>
      </c>
      <c r="D673" t="s">
        <v>1006</v>
      </c>
      <c r="E673" t="s">
        <v>1011</v>
      </c>
    </row>
    <row r="674" spans="1:5" x14ac:dyDescent="0.35">
      <c r="A674" t="s">
        <v>678</v>
      </c>
      <c r="B674" t="s">
        <v>4</v>
      </c>
      <c r="C674" s="3">
        <v>58634</v>
      </c>
      <c r="D674" t="s">
        <v>1005</v>
      </c>
      <c r="E674" t="s">
        <v>1008</v>
      </c>
    </row>
    <row r="675" spans="1:5" x14ac:dyDescent="0.35">
      <c r="A675" t="s">
        <v>679</v>
      </c>
      <c r="B675" t="s">
        <v>6</v>
      </c>
      <c r="C675" s="3">
        <v>57410</v>
      </c>
      <c r="D675" t="s">
        <v>1006</v>
      </c>
      <c r="E675" t="s">
        <v>1008</v>
      </c>
    </row>
    <row r="676" spans="1:5" x14ac:dyDescent="0.35">
      <c r="A676" t="s">
        <v>680</v>
      </c>
      <c r="B676" t="s">
        <v>8</v>
      </c>
      <c r="C676" s="3">
        <v>41118</v>
      </c>
      <c r="D676" t="s">
        <v>1005</v>
      </c>
      <c r="E676" t="s">
        <v>1008</v>
      </c>
    </row>
    <row r="677" spans="1:5" x14ac:dyDescent="0.35">
      <c r="A677" t="s">
        <v>681</v>
      </c>
      <c r="B677" t="s">
        <v>10</v>
      </c>
      <c r="C677" s="3">
        <v>65471</v>
      </c>
      <c r="D677" t="s">
        <v>1006</v>
      </c>
      <c r="E677" t="s">
        <v>1009</v>
      </c>
    </row>
    <row r="678" spans="1:5" x14ac:dyDescent="0.35">
      <c r="A678" t="s">
        <v>573</v>
      </c>
      <c r="B678" t="s">
        <v>12</v>
      </c>
      <c r="C678" s="3">
        <v>46636</v>
      </c>
      <c r="D678" t="s">
        <v>1005</v>
      </c>
      <c r="E678" t="s">
        <v>1009</v>
      </c>
    </row>
    <row r="679" spans="1:5" x14ac:dyDescent="0.35">
      <c r="A679" t="s">
        <v>682</v>
      </c>
      <c r="B679" t="s">
        <v>14</v>
      </c>
      <c r="C679" s="3">
        <v>85542</v>
      </c>
      <c r="D679" t="s">
        <v>1006</v>
      </c>
      <c r="E679" t="s">
        <v>1009</v>
      </c>
    </row>
    <row r="680" spans="1:5" x14ac:dyDescent="0.35">
      <c r="A680" t="s">
        <v>683</v>
      </c>
      <c r="B680" t="s">
        <v>16</v>
      </c>
      <c r="C680" s="3">
        <v>73861</v>
      </c>
      <c r="D680" t="s">
        <v>1005</v>
      </c>
      <c r="E680" t="s">
        <v>1010</v>
      </c>
    </row>
    <row r="681" spans="1:5" x14ac:dyDescent="0.35">
      <c r="A681" t="s">
        <v>684</v>
      </c>
      <c r="B681" t="s">
        <v>18</v>
      </c>
      <c r="C681" s="3">
        <v>33737</v>
      </c>
      <c r="D681" t="s">
        <v>1006</v>
      </c>
      <c r="E681" t="s">
        <v>1010</v>
      </c>
    </row>
    <row r="682" spans="1:5" x14ac:dyDescent="0.35">
      <c r="A682" t="s">
        <v>685</v>
      </c>
      <c r="B682" t="s">
        <v>20</v>
      </c>
      <c r="C682" s="3">
        <v>18831</v>
      </c>
      <c r="D682" t="s">
        <v>1005</v>
      </c>
      <c r="E682" t="s">
        <v>1010</v>
      </c>
    </row>
    <row r="683" spans="1:5" x14ac:dyDescent="0.35">
      <c r="A683" t="s">
        <v>686</v>
      </c>
      <c r="B683" t="s">
        <v>22</v>
      </c>
      <c r="C683" s="3">
        <v>55608</v>
      </c>
      <c r="D683" t="s">
        <v>1006</v>
      </c>
      <c r="E683" t="s">
        <v>1011</v>
      </c>
    </row>
    <row r="684" spans="1:5" x14ac:dyDescent="0.35">
      <c r="A684" t="s">
        <v>687</v>
      </c>
      <c r="B684" t="s">
        <v>24</v>
      </c>
      <c r="C684" s="3">
        <v>47896</v>
      </c>
      <c r="D684" t="s">
        <v>1005</v>
      </c>
      <c r="E684" t="s">
        <v>1011</v>
      </c>
    </row>
    <row r="685" spans="1:5" x14ac:dyDescent="0.35">
      <c r="A685" t="s">
        <v>688</v>
      </c>
      <c r="B685" t="s">
        <v>26</v>
      </c>
      <c r="C685" s="3">
        <v>42913</v>
      </c>
      <c r="D685" t="s">
        <v>1006</v>
      </c>
      <c r="E685" t="s">
        <v>1011</v>
      </c>
    </row>
    <row r="686" spans="1:5" x14ac:dyDescent="0.35">
      <c r="A686" t="s">
        <v>689</v>
      </c>
      <c r="B686" t="s">
        <v>4</v>
      </c>
      <c r="C686" s="3">
        <v>15279</v>
      </c>
      <c r="D686" t="s">
        <v>1005</v>
      </c>
      <c r="E686" t="s">
        <v>1008</v>
      </c>
    </row>
    <row r="687" spans="1:5" x14ac:dyDescent="0.35">
      <c r="A687" t="s">
        <v>690</v>
      </c>
      <c r="B687" t="s">
        <v>6</v>
      </c>
      <c r="C687" s="3">
        <v>70854</v>
      </c>
      <c r="D687" t="s">
        <v>1006</v>
      </c>
      <c r="E687" t="s">
        <v>1008</v>
      </c>
    </row>
    <row r="688" spans="1:5" x14ac:dyDescent="0.35">
      <c r="A688" t="s">
        <v>691</v>
      </c>
      <c r="B688" t="s">
        <v>8</v>
      </c>
      <c r="C688" s="3">
        <v>5139</v>
      </c>
      <c r="D688" t="s">
        <v>1005</v>
      </c>
      <c r="E688" t="s">
        <v>1008</v>
      </c>
    </row>
    <row r="689" spans="1:5" x14ac:dyDescent="0.35">
      <c r="A689" t="s">
        <v>692</v>
      </c>
      <c r="B689" t="s">
        <v>10</v>
      </c>
      <c r="C689" s="3">
        <v>33451</v>
      </c>
      <c r="D689" t="s">
        <v>1006</v>
      </c>
      <c r="E689" t="s">
        <v>1009</v>
      </c>
    </row>
    <row r="690" spans="1:5" x14ac:dyDescent="0.35">
      <c r="A690" t="s">
        <v>693</v>
      </c>
      <c r="B690" t="s">
        <v>12</v>
      </c>
      <c r="C690" s="3">
        <v>82468</v>
      </c>
      <c r="D690" t="s">
        <v>1005</v>
      </c>
      <c r="E690" t="s">
        <v>1009</v>
      </c>
    </row>
    <row r="691" spans="1:5" x14ac:dyDescent="0.35">
      <c r="A691" t="s">
        <v>694</v>
      </c>
      <c r="B691" t="s">
        <v>14</v>
      </c>
      <c r="C691" s="3">
        <v>74685</v>
      </c>
      <c r="D691" t="s">
        <v>1006</v>
      </c>
      <c r="E691" t="s">
        <v>1009</v>
      </c>
    </row>
    <row r="692" spans="1:5" x14ac:dyDescent="0.35">
      <c r="A692" t="s">
        <v>695</v>
      </c>
      <c r="B692" t="s">
        <v>16</v>
      </c>
      <c r="C692" s="3">
        <v>45166</v>
      </c>
      <c r="D692" t="s">
        <v>1005</v>
      </c>
      <c r="E692" t="s">
        <v>1010</v>
      </c>
    </row>
    <row r="693" spans="1:5" x14ac:dyDescent="0.35">
      <c r="A693" t="s">
        <v>696</v>
      </c>
      <c r="B693" t="s">
        <v>18</v>
      </c>
      <c r="C693" s="3">
        <v>91580</v>
      </c>
      <c r="D693" t="s">
        <v>1006</v>
      </c>
      <c r="E693" t="s">
        <v>1010</v>
      </c>
    </row>
    <row r="694" spans="1:5" x14ac:dyDescent="0.35">
      <c r="A694" t="s">
        <v>697</v>
      </c>
      <c r="B694" t="s">
        <v>20</v>
      </c>
      <c r="C694" s="3">
        <v>16348</v>
      </c>
      <c r="D694" t="s">
        <v>1005</v>
      </c>
      <c r="E694" t="s">
        <v>1010</v>
      </c>
    </row>
    <row r="695" spans="1:5" x14ac:dyDescent="0.35">
      <c r="A695" t="s">
        <v>698</v>
      </c>
      <c r="B695" t="s">
        <v>22</v>
      </c>
      <c r="C695" s="3">
        <v>77850</v>
      </c>
      <c r="D695" t="s">
        <v>1006</v>
      </c>
      <c r="E695" t="s">
        <v>1011</v>
      </c>
    </row>
    <row r="696" spans="1:5" x14ac:dyDescent="0.35">
      <c r="A696" t="s">
        <v>699</v>
      </c>
      <c r="B696" t="s">
        <v>24</v>
      </c>
      <c r="C696" s="3">
        <v>10401</v>
      </c>
      <c r="D696" t="s">
        <v>1005</v>
      </c>
      <c r="E696" t="s">
        <v>1011</v>
      </c>
    </row>
    <row r="697" spans="1:5" x14ac:dyDescent="0.35">
      <c r="A697" t="s">
        <v>700</v>
      </c>
      <c r="B697" t="s">
        <v>26</v>
      </c>
      <c r="C697" s="3">
        <v>33444</v>
      </c>
      <c r="D697" t="s">
        <v>1006</v>
      </c>
      <c r="E697" t="s">
        <v>1011</v>
      </c>
    </row>
    <row r="698" spans="1:5" x14ac:dyDescent="0.35">
      <c r="A698" t="s">
        <v>701</v>
      </c>
      <c r="B698" t="s">
        <v>4</v>
      </c>
      <c r="C698" s="3">
        <v>37828</v>
      </c>
      <c r="D698" t="s">
        <v>1005</v>
      </c>
      <c r="E698" t="s">
        <v>1008</v>
      </c>
    </row>
    <row r="699" spans="1:5" x14ac:dyDescent="0.35">
      <c r="A699" t="s">
        <v>702</v>
      </c>
      <c r="B699" t="s">
        <v>6</v>
      </c>
      <c r="C699" s="3">
        <v>56283</v>
      </c>
      <c r="D699" t="s">
        <v>1006</v>
      </c>
      <c r="E699" t="s">
        <v>1008</v>
      </c>
    </row>
    <row r="700" spans="1:5" x14ac:dyDescent="0.35">
      <c r="A700" t="s">
        <v>703</v>
      </c>
      <c r="B700" t="s">
        <v>8</v>
      </c>
      <c r="C700" s="3">
        <v>61216</v>
      </c>
      <c r="D700" t="s">
        <v>1005</v>
      </c>
      <c r="E700" t="s">
        <v>1008</v>
      </c>
    </row>
    <row r="701" spans="1:5" x14ac:dyDescent="0.35">
      <c r="A701" t="s">
        <v>704</v>
      </c>
      <c r="B701" t="s">
        <v>10</v>
      </c>
      <c r="C701" s="3">
        <v>7922</v>
      </c>
      <c r="D701" t="s">
        <v>1006</v>
      </c>
      <c r="E701" t="s">
        <v>1009</v>
      </c>
    </row>
    <row r="702" spans="1:5" x14ac:dyDescent="0.35">
      <c r="A702" t="s">
        <v>705</v>
      </c>
      <c r="B702" t="s">
        <v>12</v>
      </c>
      <c r="C702" s="3">
        <v>5119</v>
      </c>
      <c r="D702" t="s">
        <v>1005</v>
      </c>
      <c r="E702" t="s">
        <v>1009</v>
      </c>
    </row>
    <row r="703" spans="1:5" x14ac:dyDescent="0.35">
      <c r="A703" t="s">
        <v>278</v>
      </c>
      <c r="B703" t="s">
        <v>14</v>
      </c>
      <c r="C703" s="3">
        <v>86452</v>
      </c>
      <c r="D703" t="s">
        <v>1006</v>
      </c>
      <c r="E703" t="s">
        <v>1009</v>
      </c>
    </row>
    <row r="704" spans="1:5" x14ac:dyDescent="0.35">
      <c r="A704" t="s">
        <v>706</v>
      </c>
      <c r="B704" t="s">
        <v>16</v>
      </c>
      <c r="C704" s="3">
        <v>44074</v>
      </c>
      <c r="D704" t="s">
        <v>1005</v>
      </c>
      <c r="E704" t="s">
        <v>1010</v>
      </c>
    </row>
    <row r="705" spans="1:5" x14ac:dyDescent="0.35">
      <c r="A705" t="s">
        <v>707</v>
      </c>
      <c r="B705" t="s">
        <v>18</v>
      </c>
      <c r="C705" s="3">
        <v>16007</v>
      </c>
      <c r="D705" t="s">
        <v>1006</v>
      </c>
      <c r="E705" t="s">
        <v>1010</v>
      </c>
    </row>
    <row r="706" spans="1:5" x14ac:dyDescent="0.35">
      <c r="A706" t="s">
        <v>708</v>
      </c>
      <c r="B706" t="s">
        <v>20</v>
      </c>
      <c r="C706" s="3">
        <v>85863</v>
      </c>
      <c r="D706" t="s">
        <v>1005</v>
      </c>
      <c r="E706" t="s">
        <v>1010</v>
      </c>
    </row>
    <row r="707" spans="1:5" x14ac:dyDescent="0.35">
      <c r="A707" t="s">
        <v>709</v>
      </c>
      <c r="B707" t="s">
        <v>22</v>
      </c>
      <c r="C707" s="3">
        <v>12852</v>
      </c>
      <c r="D707" t="s">
        <v>1006</v>
      </c>
      <c r="E707" t="s">
        <v>1011</v>
      </c>
    </row>
    <row r="708" spans="1:5" x14ac:dyDescent="0.35">
      <c r="A708" t="s">
        <v>710</v>
      </c>
      <c r="B708" t="s">
        <v>24</v>
      </c>
      <c r="C708" s="3">
        <v>82855</v>
      </c>
      <c r="D708" t="s">
        <v>1005</v>
      </c>
      <c r="E708" t="s">
        <v>1011</v>
      </c>
    </row>
    <row r="709" spans="1:5" x14ac:dyDescent="0.35">
      <c r="A709" t="s">
        <v>711</v>
      </c>
      <c r="B709" t="s">
        <v>26</v>
      </c>
      <c r="C709" s="3">
        <v>71225</v>
      </c>
      <c r="D709" t="s">
        <v>1006</v>
      </c>
      <c r="E709" t="s">
        <v>1011</v>
      </c>
    </row>
    <row r="710" spans="1:5" x14ac:dyDescent="0.35">
      <c r="A710" t="s">
        <v>712</v>
      </c>
      <c r="B710" t="s">
        <v>4</v>
      </c>
      <c r="C710" s="3">
        <v>67642</v>
      </c>
      <c r="D710" t="s">
        <v>1005</v>
      </c>
      <c r="E710" t="s">
        <v>1008</v>
      </c>
    </row>
    <row r="711" spans="1:5" x14ac:dyDescent="0.35">
      <c r="A711" t="s">
        <v>713</v>
      </c>
      <c r="B711" t="s">
        <v>6</v>
      </c>
      <c r="C711" s="3">
        <v>59121</v>
      </c>
      <c r="D711" t="s">
        <v>1006</v>
      </c>
      <c r="E711" t="s">
        <v>1008</v>
      </c>
    </row>
    <row r="712" spans="1:5" x14ac:dyDescent="0.35">
      <c r="A712" t="s">
        <v>714</v>
      </c>
      <c r="B712" t="s">
        <v>8</v>
      </c>
      <c r="C712" s="3">
        <v>7447</v>
      </c>
      <c r="D712" t="s">
        <v>1005</v>
      </c>
      <c r="E712" t="s">
        <v>1008</v>
      </c>
    </row>
    <row r="713" spans="1:5" x14ac:dyDescent="0.35">
      <c r="A713" t="s">
        <v>715</v>
      </c>
      <c r="B713" t="s">
        <v>10</v>
      </c>
      <c r="C713" s="3">
        <v>65411</v>
      </c>
      <c r="D713" t="s">
        <v>1006</v>
      </c>
      <c r="E713" t="s">
        <v>1009</v>
      </c>
    </row>
    <row r="714" spans="1:5" x14ac:dyDescent="0.35">
      <c r="A714" t="s">
        <v>716</v>
      </c>
      <c r="B714" t="s">
        <v>12</v>
      </c>
      <c r="C714" s="3">
        <v>78114</v>
      </c>
      <c r="D714" t="s">
        <v>1005</v>
      </c>
      <c r="E714" t="s">
        <v>1009</v>
      </c>
    </row>
    <row r="715" spans="1:5" x14ac:dyDescent="0.35">
      <c r="A715" t="s">
        <v>717</v>
      </c>
      <c r="B715" t="s">
        <v>14</v>
      </c>
      <c r="C715" s="3">
        <v>38946</v>
      </c>
      <c r="D715" t="s">
        <v>1006</v>
      </c>
      <c r="E715" t="s">
        <v>1009</v>
      </c>
    </row>
    <row r="716" spans="1:5" x14ac:dyDescent="0.35">
      <c r="A716" t="s">
        <v>718</v>
      </c>
      <c r="B716" t="s">
        <v>16</v>
      </c>
      <c r="C716" s="3">
        <v>48339</v>
      </c>
      <c r="D716" t="s">
        <v>1005</v>
      </c>
      <c r="E716" t="s">
        <v>1010</v>
      </c>
    </row>
    <row r="717" spans="1:5" x14ac:dyDescent="0.35">
      <c r="A717" t="s">
        <v>719</v>
      </c>
      <c r="B717" t="s">
        <v>18</v>
      </c>
      <c r="C717" s="3">
        <v>7473</v>
      </c>
      <c r="D717" t="s">
        <v>1006</v>
      </c>
      <c r="E717" t="s">
        <v>1010</v>
      </c>
    </row>
    <row r="718" spans="1:5" x14ac:dyDescent="0.35">
      <c r="A718" t="s">
        <v>720</v>
      </c>
      <c r="B718" t="s">
        <v>20</v>
      </c>
      <c r="C718" s="3">
        <v>5484</v>
      </c>
      <c r="D718" t="s">
        <v>1005</v>
      </c>
      <c r="E718" t="s">
        <v>1010</v>
      </c>
    </row>
    <row r="719" spans="1:5" x14ac:dyDescent="0.35">
      <c r="A719" t="s">
        <v>721</v>
      </c>
      <c r="B719" t="s">
        <v>22</v>
      </c>
      <c r="C719" s="3">
        <v>39742</v>
      </c>
      <c r="D719" t="s">
        <v>1006</v>
      </c>
      <c r="E719" t="s">
        <v>1011</v>
      </c>
    </row>
    <row r="720" spans="1:5" x14ac:dyDescent="0.35">
      <c r="A720" t="s">
        <v>722</v>
      </c>
      <c r="B720" t="s">
        <v>24</v>
      </c>
      <c r="C720" s="3">
        <v>50159</v>
      </c>
      <c r="D720" t="s">
        <v>1005</v>
      </c>
      <c r="E720" t="s">
        <v>1011</v>
      </c>
    </row>
    <row r="721" spans="1:5" x14ac:dyDescent="0.35">
      <c r="A721" t="s">
        <v>723</v>
      </c>
      <c r="B721" t="s">
        <v>26</v>
      </c>
      <c r="C721" s="3">
        <v>90217</v>
      </c>
      <c r="D721" t="s">
        <v>1006</v>
      </c>
      <c r="E721" t="s">
        <v>1011</v>
      </c>
    </row>
    <row r="722" spans="1:5" x14ac:dyDescent="0.35">
      <c r="A722" t="s">
        <v>724</v>
      </c>
      <c r="B722" t="s">
        <v>4</v>
      </c>
      <c r="C722" s="3">
        <v>20685</v>
      </c>
      <c r="D722" t="s">
        <v>1005</v>
      </c>
      <c r="E722" t="s">
        <v>1008</v>
      </c>
    </row>
    <row r="723" spans="1:5" x14ac:dyDescent="0.35">
      <c r="A723" t="s">
        <v>725</v>
      </c>
      <c r="B723" t="s">
        <v>6</v>
      </c>
      <c r="C723" s="3">
        <v>16381</v>
      </c>
      <c r="D723" t="s">
        <v>1006</v>
      </c>
      <c r="E723" t="s">
        <v>1008</v>
      </c>
    </row>
    <row r="724" spans="1:5" x14ac:dyDescent="0.35">
      <c r="A724" t="s">
        <v>726</v>
      </c>
      <c r="B724" t="s">
        <v>8</v>
      </c>
      <c r="C724" s="3">
        <v>69170</v>
      </c>
      <c r="D724" t="s">
        <v>1005</v>
      </c>
      <c r="E724" t="s">
        <v>1008</v>
      </c>
    </row>
    <row r="725" spans="1:5" x14ac:dyDescent="0.35">
      <c r="A725" t="s">
        <v>727</v>
      </c>
      <c r="B725" t="s">
        <v>10</v>
      </c>
      <c r="C725" s="3">
        <v>32149</v>
      </c>
      <c r="D725" t="s">
        <v>1006</v>
      </c>
      <c r="E725" t="s">
        <v>1009</v>
      </c>
    </row>
    <row r="726" spans="1:5" x14ac:dyDescent="0.35">
      <c r="A726" t="s">
        <v>728</v>
      </c>
      <c r="B726" t="s">
        <v>12</v>
      </c>
      <c r="C726" s="3">
        <v>18805</v>
      </c>
      <c r="D726" t="s">
        <v>1005</v>
      </c>
      <c r="E726" t="s">
        <v>1009</v>
      </c>
    </row>
    <row r="727" spans="1:5" x14ac:dyDescent="0.35">
      <c r="A727" t="s">
        <v>729</v>
      </c>
      <c r="B727" t="s">
        <v>14</v>
      </c>
      <c r="C727" s="3">
        <v>14696</v>
      </c>
      <c r="D727" t="s">
        <v>1006</v>
      </c>
      <c r="E727" t="s">
        <v>1009</v>
      </c>
    </row>
    <row r="728" spans="1:5" x14ac:dyDescent="0.35">
      <c r="A728" t="s">
        <v>158</v>
      </c>
      <c r="B728" t="s">
        <v>16</v>
      </c>
      <c r="C728" s="3">
        <v>75485</v>
      </c>
      <c r="D728" t="s">
        <v>1005</v>
      </c>
      <c r="E728" t="s">
        <v>1010</v>
      </c>
    </row>
    <row r="729" spans="1:5" x14ac:dyDescent="0.35">
      <c r="A729" t="s">
        <v>730</v>
      </c>
      <c r="B729" t="s">
        <v>18</v>
      </c>
      <c r="C729" s="3">
        <v>85616</v>
      </c>
      <c r="D729" t="s">
        <v>1006</v>
      </c>
      <c r="E729" t="s">
        <v>1010</v>
      </c>
    </row>
    <row r="730" spans="1:5" x14ac:dyDescent="0.35">
      <c r="A730" t="s">
        <v>731</v>
      </c>
      <c r="B730" t="s">
        <v>20</v>
      </c>
      <c r="C730" s="3">
        <v>67732</v>
      </c>
      <c r="D730" t="s">
        <v>1005</v>
      </c>
      <c r="E730" t="s">
        <v>1010</v>
      </c>
    </row>
    <row r="731" spans="1:5" x14ac:dyDescent="0.35">
      <c r="A731" t="s">
        <v>732</v>
      </c>
      <c r="B731" t="s">
        <v>22</v>
      </c>
      <c r="C731" s="3">
        <v>74506</v>
      </c>
      <c r="D731" t="s">
        <v>1006</v>
      </c>
      <c r="E731" t="s">
        <v>1011</v>
      </c>
    </row>
    <row r="732" spans="1:5" x14ac:dyDescent="0.35">
      <c r="A732" t="s">
        <v>733</v>
      </c>
      <c r="B732" t="s">
        <v>24</v>
      </c>
      <c r="C732" s="3">
        <v>34338</v>
      </c>
      <c r="D732" t="s">
        <v>1005</v>
      </c>
      <c r="E732" t="s">
        <v>1011</v>
      </c>
    </row>
    <row r="733" spans="1:5" x14ac:dyDescent="0.35">
      <c r="A733" t="s">
        <v>734</v>
      </c>
      <c r="B733" t="s">
        <v>26</v>
      </c>
      <c r="C733" s="3">
        <v>25612</v>
      </c>
      <c r="D733" t="s">
        <v>1006</v>
      </c>
      <c r="E733" t="s">
        <v>1011</v>
      </c>
    </row>
    <row r="734" spans="1:5" x14ac:dyDescent="0.35">
      <c r="A734" t="s">
        <v>735</v>
      </c>
      <c r="B734" t="s">
        <v>4</v>
      </c>
      <c r="C734" s="3">
        <v>65283</v>
      </c>
      <c r="D734" t="s">
        <v>1005</v>
      </c>
      <c r="E734" t="s">
        <v>1008</v>
      </c>
    </row>
    <row r="735" spans="1:5" x14ac:dyDescent="0.35">
      <c r="A735" t="s">
        <v>736</v>
      </c>
      <c r="B735" t="s">
        <v>6</v>
      </c>
      <c r="C735" s="3">
        <v>42150</v>
      </c>
      <c r="D735" t="s">
        <v>1006</v>
      </c>
      <c r="E735" t="s">
        <v>1008</v>
      </c>
    </row>
    <row r="736" spans="1:5" x14ac:dyDescent="0.35">
      <c r="A736" t="s">
        <v>737</v>
      </c>
      <c r="B736" t="s">
        <v>8</v>
      </c>
      <c r="C736" s="3">
        <v>67702</v>
      </c>
      <c r="D736" t="s">
        <v>1005</v>
      </c>
      <c r="E736" t="s">
        <v>1008</v>
      </c>
    </row>
    <row r="737" spans="1:5" x14ac:dyDescent="0.35">
      <c r="A737" t="s">
        <v>738</v>
      </c>
      <c r="B737" t="s">
        <v>10</v>
      </c>
      <c r="C737" s="3">
        <v>59398</v>
      </c>
      <c r="D737" t="s">
        <v>1006</v>
      </c>
      <c r="E737" t="s">
        <v>1009</v>
      </c>
    </row>
    <row r="738" spans="1:5" x14ac:dyDescent="0.35">
      <c r="A738" t="s">
        <v>739</v>
      </c>
      <c r="B738" t="s">
        <v>12</v>
      </c>
      <c r="C738" s="3">
        <v>18330</v>
      </c>
      <c r="D738" t="s">
        <v>1005</v>
      </c>
      <c r="E738" t="s">
        <v>1009</v>
      </c>
    </row>
    <row r="739" spans="1:5" x14ac:dyDescent="0.35">
      <c r="A739" t="s">
        <v>740</v>
      </c>
      <c r="B739" t="s">
        <v>14</v>
      </c>
      <c r="C739" s="3">
        <v>51637</v>
      </c>
      <c r="D739" t="s">
        <v>1006</v>
      </c>
      <c r="E739" t="s">
        <v>1009</v>
      </c>
    </row>
    <row r="740" spans="1:5" x14ac:dyDescent="0.35">
      <c r="A740" t="s">
        <v>741</v>
      </c>
      <c r="B740" t="s">
        <v>16</v>
      </c>
      <c r="C740" s="3">
        <v>57795</v>
      </c>
      <c r="D740" t="s">
        <v>1005</v>
      </c>
      <c r="E740" t="s">
        <v>1010</v>
      </c>
    </row>
    <row r="741" spans="1:5" x14ac:dyDescent="0.35">
      <c r="A741" t="s">
        <v>742</v>
      </c>
      <c r="B741" t="s">
        <v>18</v>
      </c>
      <c r="C741" s="3">
        <v>83427</v>
      </c>
      <c r="D741" t="s">
        <v>1006</v>
      </c>
      <c r="E741" t="s">
        <v>1010</v>
      </c>
    </row>
    <row r="742" spans="1:5" x14ac:dyDescent="0.35">
      <c r="A742" t="s">
        <v>743</v>
      </c>
      <c r="B742" t="s">
        <v>20</v>
      </c>
      <c r="C742" s="3">
        <v>65305</v>
      </c>
      <c r="D742" t="s">
        <v>1005</v>
      </c>
      <c r="E742" t="s">
        <v>1010</v>
      </c>
    </row>
    <row r="743" spans="1:5" x14ac:dyDescent="0.35">
      <c r="A743" t="s">
        <v>744</v>
      </c>
      <c r="B743" t="s">
        <v>22</v>
      </c>
      <c r="C743" s="3">
        <v>19221</v>
      </c>
      <c r="D743" t="s">
        <v>1006</v>
      </c>
      <c r="E743" t="s">
        <v>1011</v>
      </c>
    </row>
    <row r="744" spans="1:5" x14ac:dyDescent="0.35">
      <c r="A744" t="s">
        <v>745</v>
      </c>
      <c r="B744" t="s">
        <v>24</v>
      </c>
      <c r="C744" s="3">
        <v>12752</v>
      </c>
      <c r="D744" t="s">
        <v>1005</v>
      </c>
      <c r="E744" t="s">
        <v>1011</v>
      </c>
    </row>
    <row r="745" spans="1:5" x14ac:dyDescent="0.35">
      <c r="A745" t="s">
        <v>746</v>
      </c>
      <c r="B745" t="s">
        <v>26</v>
      </c>
      <c r="C745" s="3">
        <v>78021</v>
      </c>
      <c r="D745" t="s">
        <v>1006</v>
      </c>
      <c r="E745" t="s">
        <v>1011</v>
      </c>
    </row>
    <row r="746" spans="1:5" x14ac:dyDescent="0.35">
      <c r="A746" t="s">
        <v>747</v>
      </c>
      <c r="B746" t="s">
        <v>4</v>
      </c>
      <c r="C746" s="3">
        <v>30284</v>
      </c>
      <c r="D746" t="s">
        <v>1005</v>
      </c>
      <c r="E746" t="s">
        <v>1008</v>
      </c>
    </row>
    <row r="747" spans="1:5" x14ac:dyDescent="0.35">
      <c r="A747" t="s">
        <v>748</v>
      </c>
      <c r="B747" t="s">
        <v>6</v>
      </c>
      <c r="C747" s="3">
        <v>65070</v>
      </c>
      <c r="D747" t="s">
        <v>1006</v>
      </c>
      <c r="E747" t="s">
        <v>1008</v>
      </c>
    </row>
    <row r="748" spans="1:5" x14ac:dyDescent="0.35">
      <c r="A748" t="s">
        <v>749</v>
      </c>
      <c r="B748" t="s">
        <v>8</v>
      </c>
      <c r="C748" s="3">
        <v>26737</v>
      </c>
      <c r="D748" t="s">
        <v>1005</v>
      </c>
      <c r="E748" t="s">
        <v>1008</v>
      </c>
    </row>
    <row r="749" spans="1:5" x14ac:dyDescent="0.35">
      <c r="A749" t="s">
        <v>750</v>
      </c>
      <c r="B749" t="s">
        <v>10</v>
      </c>
      <c r="C749" s="3">
        <v>24795</v>
      </c>
      <c r="D749" t="s">
        <v>1006</v>
      </c>
      <c r="E749" t="s">
        <v>1009</v>
      </c>
    </row>
    <row r="750" spans="1:5" x14ac:dyDescent="0.35">
      <c r="A750" t="s">
        <v>751</v>
      </c>
      <c r="B750" t="s">
        <v>12</v>
      </c>
      <c r="C750" s="3">
        <v>48443</v>
      </c>
      <c r="D750" t="s">
        <v>1005</v>
      </c>
      <c r="E750" t="s">
        <v>1009</v>
      </c>
    </row>
    <row r="751" spans="1:5" x14ac:dyDescent="0.35">
      <c r="A751" t="s">
        <v>752</v>
      </c>
      <c r="B751" t="s">
        <v>14</v>
      </c>
      <c r="C751" s="3">
        <v>42260</v>
      </c>
      <c r="D751" t="s">
        <v>1006</v>
      </c>
      <c r="E751" t="s">
        <v>1009</v>
      </c>
    </row>
    <row r="752" spans="1:5" x14ac:dyDescent="0.35">
      <c r="A752" t="s">
        <v>753</v>
      </c>
      <c r="B752" t="s">
        <v>16</v>
      </c>
      <c r="C752" s="3">
        <v>19409</v>
      </c>
      <c r="D752" t="s">
        <v>1005</v>
      </c>
      <c r="E752" t="s">
        <v>1010</v>
      </c>
    </row>
    <row r="753" spans="1:5" x14ac:dyDescent="0.35">
      <c r="A753" t="s">
        <v>754</v>
      </c>
      <c r="B753" t="s">
        <v>18</v>
      </c>
      <c r="C753" s="3">
        <v>37079</v>
      </c>
      <c r="D753" t="s">
        <v>1006</v>
      </c>
      <c r="E753" t="s">
        <v>1010</v>
      </c>
    </row>
    <row r="754" spans="1:5" x14ac:dyDescent="0.35">
      <c r="A754" t="s">
        <v>755</v>
      </c>
      <c r="B754" t="s">
        <v>20</v>
      </c>
      <c r="C754" s="3">
        <v>40073</v>
      </c>
      <c r="D754" t="s">
        <v>1005</v>
      </c>
      <c r="E754" t="s">
        <v>1010</v>
      </c>
    </row>
    <row r="755" spans="1:5" x14ac:dyDescent="0.35">
      <c r="A755" t="s">
        <v>756</v>
      </c>
      <c r="B755" t="s">
        <v>22</v>
      </c>
      <c r="C755" s="3">
        <v>79729</v>
      </c>
      <c r="D755" t="s">
        <v>1006</v>
      </c>
      <c r="E755" t="s">
        <v>1011</v>
      </c>
    </row>
    <row r="756" spans="1:5" x14ac:dyDescent="0.35">
      <c r="A756" t="s">
        <v>757</v>
      </c>
      <c r="B756" t="s">
        <v>24</v>
      </c>
      <c r="C756" s="3">
        <v>40399</v>
      </c>
      <c r="D756" t="s">
        <v>1005</v>
      </c>
      <c r="E756" t="s">
        <v>1011</v>
      </c>
    </row>
    <row r="757" spans="1:5" x14ac:dyDescent="0.35">
      <c r="A757" t="s">
        <v>758</v>
      </c>
      <c r="B757" t="s">
        <v>26</v>
      </c>
      <c r="C757" s="3">
        <v>8958</v>
      </c>
      <c r="D757" t="s">
        <v>1006</v>
      </c>
      <c r="E757" t="s">
        <v>1011</v>
      </c>
    </row>
    <row r="758" spans="1:5" x14ac:dyDescent="0.35">
      <c r="A758" t="s">
        <v>759</v>
      </c>
      <c r="B758" t="s">
        <v>4</v>
      </c>
      <c r="C758" s="3">
        <v>48606</v>
      </c>
      <c r="D758" t="s">
        <v>1005</v>
      </c>
      <c r="E758" t="s">
        <v>1008</v>
      </c>
    </row>
    <row r="759" spans="1:5" x14ac:dyDescent="0.35">
      <c r="A759" t="s">
        <v>760</v>
      </c>
      <c r="B759" t="s">
        <v>6</v>
      </c>
      <c r="C759" s="3">
        <v>53130</v>
      </c>
      <c r="D759" t="s">
        <v>1006</v>
      </c>
      <c r="E759" t="s">
        <v>1008</v>
      </c>
    </row>
    <row r="760" spans="1:5" x14ac:dyDescent="0.35">
      <c r="A760" t="s">
        <v>591</v>
      </c>
      <c r="B760" t="s">
        <v>8</v>
      </c>
      <c r="C760" s="3">
        <v>54412</v>
      </c>
      <c r="D760" t="s">
        <v>1005</v>
      </c>
      <c r="E760" t="s">
        <v>1008</v>
      </c>
    </row>
    <row r="761" spans="1:5" x14ac:dyDescent="0.35">
      <c r="A761" t="s">
        <v>761</v>
      </c>
      <c r="B761" t="s">
        <v>10</v>
      </c>
      <c r="C761" s="3">
        <v>5944</v>
      </c>
      <c r="D761" t="s">
        <v>1006</v>
      </c>
      <c r="E761" t="s">
        <v>1009</v>
      </c>
    </row>
    <row r="762" spans="1:5" x14ac:dyDescent="0.35">
      <c r="A762" t="s">
        <v>762</v>
      </c>
      <c r="B762" t="s">
        <v>12</v>
      </c>
      <c r="C762" s="3">
        <v>12982</v>
      </c>
      <c r="D762" t="s">
        <v>1005</v>
      </c>
      <c r="E762" t="s">
        <v>1009</v>
      </c>
    </row>
    <row r="763" spans="1:5" x14ac:dyDescent="0.35">
      <c r="A763" t="s">
        <v>133</v>
      </c>
      <c r="B763" t="s">
        <v>14</v>
      </c>
      <c r="C763" s="3">
        <v>80179</v>
      </c>
      <c r="D763" t="s">
        <v>1006</v>
      </c>
      <c r="E763" t="s">
        <v>1009</v>
      </c>
    </row>
    <row r="764" spans="1:5" x14ac:dyDescent="0.35">
      <c r="A764" t="s">
        <v>763</v>
      </c>
      <c r="B764" t="s">
        <v>16</v>
      </c>
      <c r="C764" s="3">
        <v>34214</v>
      </c>
      <c r="D764" t="s">
        <v>1005</v>
      </c>
      <c r="E764" t="s">
        <v>1010</v>
      </c>
    </row>
    <row r="765" spans="1:5" x14ac:dyDescent="0.35">
      <c r="A765" t="s">
        <v>764</v>
      </c>
      <c r="B765" t="s">
        <v>18</v>
      </c>
      <c r="C765" s="3">
        <v>61223</v>
      </c>
      <c r="D765" t="s">
        <v>1006</v>
      </c>
      <c r="E765" t="s">
        <v>1010</v>
      </c>
    </row>
    <row r="766" spans="1:5" x14ac:dyDescent="0.35">
      <c r="A766" t="s">
        <v>765</v>
      </c>
      <c r="B766" t="s">
        <v>20</v>
      </c>
      <c r="C766" s="3">
        <v>65541</v>
      </c>
      <c r="D766" t="s">
        <v>1005</v>
      </c>
      <c r="E766" t="s">
        <v>1010</v>
      </c>
    </row>
    <row r="767" spans="1:5" x14ac:dyDescent="0.35">
      <c r="A767" t="s">
        <v>766</v>
      </c>
      <c r="B767" t="s">
        <v>22</v>
      </c>
      <c r="C767" s="3">
        <v>32071</v>
      </c>
      <c r="D767" t="s">
        <v>1006</v>
      </c>
      <c r="E767" t="s">
        <v>1011</v>
      </c>
    </row>
    <row r="768" spans="1:5" x14ac:dyDescent="0.35">
      <c r="A768" t="s">
        <v>767</v>
      </c>
      <c r="B768" t="s">
        <v>24</v>
      </c>
      <c r="C768" s="3">
        <v>25701</v>
      </c>
      <c r="D768" t="s">
        <v>1005</v>
      </c>
      <c r="E768" t="s">
        <v>1011</v>
      </c>
    </row>
    <row r="769" spans="1:5" x14ac:dyDescent="0.35">
      <c r="A769" t="s">
        <v>768</v>
      </c>
      <c r="B769" t="s">
        <v>26</v>
      </c>
      <c r="C769" s="3">
        <v>7974</v>
      </c>
      <c r="D769" t="s">
        <v>1006</v>
      </c>
      <c r="E769" t="s">
        <v>1011</v>
      </c>
    </row>
    <row r="770" spans="1:5" x14ac:dyDescent="0.35">
      <c r="A770" t="s">
        <v>769</v>
      </c>
      <c r="B770" t="s">
        <v>4</v>
      </c>
      <c r="C770" s="3">
        <v>31890</v>
      </c>
      <c r="D770" t="s">
        <v>1005</v>
      </c>
      <c r="E770" t="s">
        <v>1008</v>
      </c>
    </row>
    <row r="771" spans="1:5" x14ac:dyDescent="0.35">
      <c r="A771" t="s">
        <v>770</v>
      </c>
      <c r="B771" t="s">
        <v>6</v>
      </c>
      <c r="C771" s="3">
        <v>28042</v>
      </c>
      <c r="D771" t="s">
        <v>1006</v>
      </c>
      <c r="E771" t="s">
        <v>1008</v>
      </c>
    </row>
    <row r="772" spans="1:5" x14ac:dyDescent="0.35">
      <c r="A772" t="s">
        <v>771</v>
      </c>
      <c r="B772" t="s">
        <v>8</v>
      </c>
      <c r="C772" s="3">
        <v>23958</v>
      </c>
      <c r="D772" t="s">
        <v>1005</v>
      </c>
      <c r="E772" t="s">
        <v>1008</v>
      </c>
    </row>
    <row r="773" spans="1:5" x14ac:dyDescent="0.35">
      <c r="A773" t="s">
        <v>772</v>
      </c>
      <c r="B773" t="s">
        <v>10</v>
      </c>
      <c r="C773" s="3">
        <v>90371</v>
      </c>
      <c r="D773" t="s">
        <v>1006</v>
      </c>
      <c r="E773" t="s">
        <v>1009</v>
      </c>
    </row>
    <row r="774" spans="1:5" x14ac:dyDescent="0.35">
      <c r="A774" t="s">
        <v>773</v>
      </c>
      <c r="B774" t="s">
        <v>12</v>
      </c>
      <c r="C774" s="3">
        <v>27667</v>
      </c>
      <c r="D774" t="s">
        <v>1005</v>
      </c>
      <c r="E774" t="s">
        <v>1009</v>
      </c>
    </row>
    <row r="775" spans="1:5" x14ac:dyDescent="0.35">
      <c r="A775" t="s">
        <v>44</v>
      </c>
      <c r="B775" t="s">
        <v>14</v>
      </c>
      <c r="C775" s="3">
        <v>37984</v>
      </c>
      <c r="D775" t="s">
        <v>1006</v>
      </c>
      <c r="E775" t="s">
        <v>1009</v>
      </c>
    </row>
    <row r="776" spans="1:5" x14ac:dyDescent="0.35">
      <c r="A776" t="s">
        <v>774</v>
      </c>
      <c r="B776" t="s">
        <v>16</v>
      </c>
      <c r="C776" s="3">
        <v>48970</v>
      </c>
      <c r="D776" t="s">
        <v>1005</v>
      </c>
      <c r="E776" t="s">
        <v>1010</v>
      </c>
    </row>
    <row r="777" spans="1:5" x14ac:dyDescent="0.35">
      <c r="A777" t="s">
        <v>775</v>
      </c>
      <c r="B777" t="s">
        <v>18</v>
      </c>
      <c r="C777" s="3">
        <v>42363</v>
      </c>
      <c r="D777" t="s">
        <v>1006</v>
      </c>
      <c r="E777" t="s">
        <v>1010</v>
      </c>
    </row>
    <row r="778" spans="1:5" x14ac:dyDescent="0.35">
      <c r="A778" t="s">
        <v>776</v>
      </c>
      <c r="B778" t="s">
        <v>20</v>
      </c>
      <c r="C778" s="3">
        <v>53809</v>
      </c>
      <c r="D778" t="s">
        <v>1005</v>
      </c>
      <c r="E778" t="s">
        <v>1010</v>
      </c>
    </row>
    <row r="779" spans="1:5" x14ac:dyDescent="0.35">
      <c r="A779" t="s">
        <v>777</v>
      </c>
      <c r="B779" t="s">
        <v>22</v>
      </c>
      <c r="C779" s="3">
        <v>31255</v>
      </c>
      <c r="D779" t="s">
        <v>1006</v>
      </c>
      <c r="E779" t="s">
        <v>1011</v>
      </c>
    </row>
    <row r="780" spans="1:5" x14ac:dyDescent="0.35">
      <c r="A780" t="s">
        <v>778</v>
      </c>
      <c r="B780" t="s">
        <v>24</v>
      </c>
      <c r="C780" s="3">
        <v>47159</v>
      </c>
      <c r="D780" t="s">
        <v>1005</v>
      </c>
      <c r="E780" t="s">
        <v>1011</v>
      </c>
    </row>
    <row r="781" spans="1:5" x14ac:dyDescent="0.35">
      <c r="A781" t="s">
        <v>779</v>
      </c>
      <c r="B781" t="s">
        <v>26</v>
      </c>
      <c r="C781" s="3">
        <v>78227</v>
      </c>
      <c r="D781" t="s">
        <v>1006</v>
      </c>
      <c r="E781" t="s">
        <v>1011</v>
      </c>
    </row>
    <row r="782" spans="1:5" x14ac:dyDescent="0.35">
      <c r="A782" t="s">
        <v>780</v>
      </c>
      <c r="B782" t="s">
        <v>4</v>
      </c>
      <c r="C782" s="3">
        <v>19110</v>
      </c>
      <c r="D782" t="s">
        <v>1005</v>
      </c>
      <c r="E782" t="s">
        <v>1008</v>
      </c>
    </row>
    <row r="783" spans="1:5" x14ac:dyDescent="0.35">
      <c r="A783" t="s">
        <v>781</v>
      </c>
      <c r="B783" t="s">
        <v>6</v>
      </c>
      <c r="C783" s="3">
        <v>33950</v>
      </c>
      <c r="D783" t="s">
        <v>1006</v>
      </c>
      <c r="E783" t="s">
        <v>1008</v>
      </c>
    </row>
    <row r="784" spans="1:5" x14ac:dyDescent="0.35">
      <c r="A784" t="s">
        <v>782</v>
      </c>
      <c r="B784" t="s">
        <v>8</v>
      </c>
      <c r="C784" s="3">
        <v>64840</v>
      </c>
      <c r="D784" t="s">
        <v>1005</v>
      </c>
      <c r="E784" t="s">
        <v>1008</v>
      </c>
    </row>
    <row r="785" spans="1:5" x14ac:dyDescent="0.35">
      <c r="A785" t="s">
        <v>783</v>
      </c>
      <c r="B785" t="s">
        <v>10</v>
      </c>
      <c r="C785" s="3">
        <v>39335</v>
      </c>
      <c r="D785" t="s">
        <v>1006</v>
      </c>
      <c r="E785" t="s">
        <v>1009</v>
      </c>
    </row>
    <row r="786" spans="1:5" x14ac:dyDescent="0.35">
      <c r="A786" t="s">
        <v>784</v>
      </c>
      <c r="B786" t="s">
        <v>12</v>
      </c>
      <c r="C786" s="3">
        <v>79944</v>
      </c>
      <c r="D786" t="s">
        <v>1005</v>
      </c>
      <c r="E786" t="s">
        <v>1009</v>
      </c>
    </row>
    <row r="787" spans="1:5" x14ac:dyDescent="0.35">
      <c r="A787" t="s">
        <v>785</v>
      </c>
      <c r="B787" t="s">
        <v>14</v>
      </c>
      <c r="C787" s="3">
        <v>48643</v>
      </c>
      <c r="D787" t="s">
        <v>1006</v>
      </c>
      <c r="E787" t="s">
        <v>1009</v>
      </c>
    </row>
    <row r="788" spans="1:5" x14ac:dyDescent="0.35">
      <c r="A788" t="s">
        <v>786</v>
      </c>
      <c r="B788" t="s">
        <v>16</v>
      </c>
      <c r="C788" s="3">
        <v>51566</v>
      </c>
      <c r="D788" t="s">
        <v>1005</v>
      </c>
      <c r="E788" t="s">
        <v>1010</v>
      </c>
    </row>
    <row r="789" spans="1:5" x14ac:dyDescent="0.35">
      <c r="A789" t="s">
        <v>787</v>
      </c>
      <c r="B789" t="s">
        <v>18</v>
      </c>
      <c r="C789" s="3">
        <v>56617</v>
      </c>
      <c r="D789" t="s">
        <v>1006</v>
      </c>
      <c r="E789" t="s">
        <v>1010</v>
      </c>
    </row>
    <row r="790" spans="1:5" x14ac:dyDescent="0.35">
      <c r="A790" t="s">
        <v>788</v>
      </c>
      <c r="B790" t="s">
        <v>20</v>
      </c>
      <c r="C790" s="3">
        <v>24338</v>
      </c>
      <c r="D790" t="s">
        <v>1005</v>
      </c>
      <c r="E790" t="s">
        <v>1010</v>
      </c>
    </row>
    <row r="791" spans="1:5" x14ac:dyDescent="0.35">
      <c r="A791" t="s">
        <v>789</v>
      </c>
      <c r="B791" t="s">
        <v>22</v>
      </c>
      <c r="C791" s="3">
        <v>78419</v>
      </c>
      <c r="D791" t="s">
        <v>1006</v>
      </c>
      <c r="E791" t="s">
        <v>1011</v>
      </c>
    </row>
    <row r="792" spans="1:5" x14ac:dyDescent="0.35">
      <c r="A792" t="s">
        <v>790</v>
      </c>
      <c r="B792" t="s">
        <v>24</v>
      </c>
      <c r="C792" s="3">
        <v>18116</v>
      </c>
      <c r="D792" t="s">
        <v>1005</v>
      </c>
      <c r="E792" t="s">
        <v>1011</v>
      </c>
    </row>
    <row r="793" spans="1:5" x14ac:dyDescent="0.35">
      <c r="A793" t="s">
        <v>791</v>
      </c>
      <c r="B793" t="s">
        <v>26</v>
      </c>
      <c r="C793" s="3">
        <v>74043</v>
      </c>
      <c r="D793" t="s">
        <v>1006</v>
      </c>
      <c r="E793" t="s">
        <v>1011</v>
      </c>
    </row>
    <row r="794" spans="1:5" x14ac:dyDescent="0.35">
      <c r="A794" t="s">
        <v>792</v>
      </c>
      <c r="B794" t="s">
        <v>4</v>
      </c>
      <c r="C794" s="3">
        <v>64550</v>
      </c>
      <c r="D794" t="s">
        <v>1005</v>
      </c>
      <c r="E794" t="s">
        <v>1008</v>
      </c>
    </row>
    <row r="795" spans="1:5" x14ac:dyDescent="0.35">
      <c r="A795" t="s">
        <v>793</v>
      </c>
      <c r="B795" t="s">
        <v>6</v>
      </c>
      <c r="C795" s="3">
        <v>58250</v>
      </c>
      <c r="D795" t="s">
        <v>1006</v>
      </c>
      <c r="E795" t="s">
        <v>1008</v>
      </c>
    </row>
    <row r="796" spans="1:5" x14ac:dyDescent="0.35">
      <c r="A796" t="s">
        <v>794</v>
      </c>
      <c r="B796" t="s">
        <v>8</v>
      </c>
      <c r="C796" s="3">
        <v>50566</v>
      </c>
      <c r="D796" t="s">
        <v>1005</v>
      </c>
      <c r="E796" t="s">
        <v>1008</v>
      </c>
    </row>
    <row r="797" spans="1:5" x14ac:dyDescent="0.35">
      <c r="A797" t="s">
        <v>795</v>
      </c>
      <c r="B797" t="s">
        <v>10</v>
      </c>
      <c r="C797" s="3">
        <v>33213</v>
      </c>
      <c r="D797" t="s">
        <v>1006</v>
      </c>
      <c r="E797" t="s">
        <v>1009</v>
      </c>
    </row>
    <row r="798" spans="1:5" x14ac:dyDescent="0.35">
      <c r="A798" t="s">
        <v>796</v>
      </c>
      <c r="B798" t="s">
        <v>12</v>
      </c>
      <c r="C798" s="3">
        <v>44767</v>
      </c>
      <c r="D798" t="s">
        <v>1005</v>
      </c>
      <c r="E798" t="s">
        <v>1009</v>
      </c>
    </row>
    <row r="799" spans="1:5" x14ac:dyDescent="0.35">
      <c r="A799" t="s">
        <v>797</v>
      </c>
      <c r="B799" t="s">
        <v>14</v>
      </c>
      <c r="C799" s="3">
        <v>57231</v>
      </c>
      <c r="D799" t="s">
        <v>1006</v>
      </c>
      <c r="E799" t="s">
        <v>1009</v>
      </c>
    </row>
    <row r="800" spans="1:5" x14ac:dyDescent="0.35">
      <c r="A800" t="s">
        <v>641</v>
      </c>
      <c r="B800" t="s">
        <v>16</v>
      </c>
      <c r="C800" s="3">
        <v>25783</v>
      </c>
      <c r="D800" t="s">
        <v>1005</v>
      </c>
      <c r="E800" t="s">
        <v>1010</v>
      </c>
    </row>
    <row r="801" spans="1:5" x14ac:dyDescent="0.35">
      <c r="A801" t="s">
        <v>798</v>
      </c>
      <c r="B801" t="s">
        <v>18</v>
      </c>
      <c r="C801" s="3">
        <v>50187</v>
      </c>
      <c r="D801" t="s">
        <v>1006</v>
      </c>
      <c r="E801" t="s">
        <v>1010</v>
      </c>
    </row>
    <row r="802" spans="1:5" x14ac:dyDescent="0.35">
      <c r="A802" t="s">
        <v>799</v>
      </c>
      <c r="B802" t="s">
        <v>20</v>
      </c>
      <c r="C802" s="3">
        <v>27186</v>
      </c>
      <c r="D802" t="s">
        <v>1005</v>
      </c>
      <c r="E802" t="s">
        <v>1010</v>
      </c>
    </row>
    <row r="803" spans="1:5" x14ac:dyDescent="0.35">
      <c r="A803" t="s">
        <v>800</v>
      </c>
      <c r="B803" t="s">
        <v>22</v>
      </c>
      <c r="C803" s="3">
        <v>84647</v>
      </c>
      <c r="D803" t="s">
        <v>1006</v>
      </c>
      <c r="E803" t="s">
        <v>1011</v>
      </c>
    </row>
    <row r="804" spans="1:5" x14ac:dyDescent="0.35">
      <c r="A804" t="s">
        <v>801</v>
      </c>
      <c r="B804" t="s">
        <v>24</v>
      </c>
      <c r="C804" s="3">
        <v>10819</v>
      </c>
      <c r="D804" t="s">
        <v>1005</v>
      </c>
      <c r="E804" t="s">
        <v>1011</v>
      </c>
    </row>
    <row r="805" spans="1:5" x14ac:dyDescent="0.35">
      <c r="A805" t="s">
        <v>802</v>
      </c>
      <c r="B805" t="s">
        <v>26</v>
      </c>
      <c r="C805" s="3">
        <v>49584</v>
      </c>
      <c r="D805" t="s">
        <v>1006</v>
      </c>
      <c r="E805" t="s">
        <v>1011</v>
      </c>
    </row>
    <row r="806" spans="1:5" x14ac:dyDescent="0.35">
      <c r="A806" t="s">
        <v>803</v>
      </c>
      <c r="B806" t="s">
        <v>4</v>
      </c>
      <c r="C806" s="3">
        <v>63903</v>
      </c>
      <c r="D806" t="s">
        <v>1005</v>
      </c>
      <c r="E806" t="s">
        <v>1008</v>
      </c>
    </row>
    <row r="807" spans="1:5" x14ac:dyDescent="0.35">
      <c r="A807" t="s">
        <v>804</v>
      </c>
      <c r="B807" t="s">
        <v>6</v>
      </c>
      <c r="C807" s="3">
        <v>3866</v>
      </c>
      <c r="D807" t="s">
        <v>1006</v>
      </c>
      <c r="E807" t="s">
        <v>1008</v>
      </c>
    </row>
    <row r="808" spans="1:5" x14ac:dyDescent="0.35">
      <c r="A808" t="s">
        <v>805</v>
      </c>
      <c r="B808" t="s">
        <v>8</v>
      </c>
      <c r="C808" s="3">
        <v>57690</v>
      </c>
      <c r="D808" t="s">
        <v>1005</v>
      </c>
      <c r="E808" t="s">
        <v>1008</v>
      </c>
    </row>
    <row r="809" spans="1:5" x14ac:dyDescent="0.35">
      <c r="A809" t="s">
        <v>806</v>
      </c>
      <c r="B809" t="s">
        <v>10</v>
      </c>
      <c r="C809" s="3">
        <v>9002</v>
      </c>
      <c r="D809" t="s">
        <v>1006</v>
      </c>
      <c r="E809" t="s">
        <v>1009</v>
      </c>
    </row>
    <row r="810" spans="1:5" x14ac:dyDescent="0.35">
      <c r="A810" t="s">
        <v>807</v>
      </c>
      <c r="B810" t="s">
        <v>12</v>
      </c>
      <c r="C810" s="3">
        <v>55206</v>
      </c>
      <c r="D810" t="s">
        <v>1005</v>
      </c>
      <c r="E810" t="s">
        <v>1009</v>
      </c>
    </row>
    <row r="811" spans="1:5" x14ac:dyDescent="0.35">
      <c r="A811" t="s">
        <v>808</v>
      </c>
      <c r="B811" t="s">
        <v>14</v>
      </c>
      <c r="C811" s="3">
        <v>82650</v>
      </c>
      <c r="D811" t="s">
        <v>1006</v>
      </c>
      <c r="E811" t="s">
        <v>1009</v>
      </c>
    </row>
    <row r="812" spans="1:5" x14ac:dyDescent="0.35">
      <c r="A812" t="s">
        <v>809</v>
      </c>
      <c r="B812" t="s">
        <v>16</v>
      </c>
      <c r="C812" s="3">
        <v>70207</v>
      </c>
      <c r="D812" t="s">
        <v>1005</v>
      </c>
      <c r="E812" t="s">
        <v>1010</v>
      </c>
    </row>
    <row r="813" spans="1:5" x14ac:dyDescent="0.35">
      <c r="A813" t="s">
        <v>810</v>
      </c>
      <c r="B813" t="s">
        <v>18</v>
      </c>
      <c r="C813" s="3">
        <v>52257</v>
      </c>
      <c r="D813" t="s">
        <v>1006</v>
      </c>
      <c r="E813" t="s">
        <v>1010</v>
      </c>
    </row>
    <row r="814" spans="1:5" x14ac:dyDescent="0.35">
      <c r="A814" t="s">
        <v>811</v>
      </c>
      <c r="B814" t="s">
        <v>20</v>
      </c>
      <c r="C814" s="3">
        <v>36655</v>
      </c>
      <c r="D814" t="s">
        <v>1005</v>
      </c>
      <c r="E814" t="s">
        <v>1010</v>
      </c>
    </row>
    <row r="815" spans="1:5" x14ac:dyDescent="0.35">
      <c r="A815" t="s">
        <v>812</v>
      </c>
      <c r="B815" t="s">
        <v>22</v>
      </c>
      <c r="C815" s="3">
        <v>23872</v>
      </c>
      <c r="D815" t="s">
        <v>1006</v>
      </c>
      <c r="E815" t="s">
        <v>1011</v>
      </c>
    </row>
    <row r="816" spans="1:5" x14ac:dyDescent="0.35">
      <c r="A816" t="s">
        <v>813</v>
      </c>
      <c r="B816" t="s">
        <v>24</v>
      </c>
      <c r="C816" s="3">
        <v>37648</v>
      </c>
      <c r="D816" t="s">
        <v>1005</v>
      </c>
      <c r="E816" t="s">
        <v>1011</v>
      </c>
    </row>
    <row r="817" spans="1:5" x14ac:dyDescent="0.35">
      <c r="A817" t="s">
        <v>814</v>
      </c>
      <c r="B817" t="s">
        <v>26</v>
      </c>
      <c r="C817" s="3">
        <v>56141</v>
      </c>
      <c r="D817" t="s">
        <v>1006</v>
      </c>
      <c r="E817" t="s">
        <v>1011</v>
      </c>
    </row>
    <row r="818" spans="1:5" x14ac:dyDescent="0.35">
      <c r="A818" t="s">
        <v>388</v>
      </c>
      <c r="B818" t="s">
        <v>4</v>
      </c>
      <c r="C818" s="3">
        <v>48982</v>
      </c>
      <c r="D818" t="s">
        <v>1005</v>
      </c>
      <c r="E818" t="s">
        <v>1008</v>
      </c>
    </row>
    <row r="819" spans="1:5" x14ac:dyDescent="0.35">
      <c r="A819" t="s">
        <v>815</v>
      </c>
      <c r="B819" t="s">
        <v>6</v>
      </c>
      <c r="C819" s="3">
        <v>42982</v>
      </c>
      <c r="D819" t="s">
        <v>1006</v>
      </c>
      <c r="E819" t="s">
        <v>1008</v>
      </c>
    </row>
    <row r="820" spans="1:5" x14ac:dyDescent="0.35">
      <c r="A820" t="s">
        <v>816</v>
      </c>
      <c r="B820" t="s">
        <v>8</v>
      </c>
      <c r="C820" s="3">
        <v>48985</v>
      </c>
      <c r="D820" t="s">
        <v>1005</v>
      </c>
      <c r="E820" t="s">
        <v>1008</v>
      </c>
    </row>
    <row r="821" spans="1:5" x14ac:dyDescent="0.35">
      <c r="A821" t="s">
        <v>817</v>
      </c>
      <c r="B821" t="s">
        <v>10</v>
      </c>
      <c r="C821" s="3">
        <v>66003</v>
      </c>
      <c r="D821" t="s">
        <v>1006</v>
      </c>
      <c r="E821" t="s">
        <v>1009</v>
      </c>
    </row>
    <row r="822" spans="1:5" x14ac:dyDescent="0.35">
      <c r="A822" t="s">
        <v>818</v>
      </c>
      <c r="B822" t="s">
        <v>12</v>
      </c>
      <c r="C822" s="3">
        <v>83115</v>
      </c>
      <c r="D822" t="s">
        <v>1005</v>
      </c>
      <c r="E822" t="s">
        <v>1009</v>
      </c>
    </row>
    <row r="823" spans="1:5" x14ac:dyDescent="0.35">
      <c r="A823" t="s">
        <v>819</v>
      </c>
      <c r="B823" t="s">
        <v>14</v>
      </c>
      <c r="C823" s="3">
        <v>82801</v>
      </c>
      <c r="D823" t="s">
        <v>1006</v>
      </c>
      <c r="E823" t="s">
        <v>1009</v>
      </c>
    </row>
    <row r="824" spans="1:5" x14ac:dyDescent="0.35">
      <c r="A824" t="s">
        <v>820</v>
      </c>
      <c r="B824" t="s">
        <v>16</v>
      </c>
      <c r="C824" s="3">
        <v>36826</v>
      </c>
      <c r="D824" t="s">
        <v>1005</v>
      </c>
      <c r="E824" t="s">
        <v>1010</v>
      </c>
    </row>
    <row r="825" spans="1:5" x14ac:dyDescent="0.35">
      <c r="A825" t="s">
        <v>821</v>
      </c>
      <c r="B825" t="s">
        <v>18</v>
      </c>
      <c r="C825" s="3">
        <v>56998</v>
      </c>
      <c r="D825" t="s">
        <v>1006</v>
      </c>
      <c r="E825" t="s">
        <v>1010</v>
      </c>
    </row>
    <row r="826" spans="1:5" x14ac:dyDescent="0.35">
      <c r="A826" t="s">
        <v>822</v>
      </c>
      <c r="B826" t="s">
        <v>20</v>
      </c>
      <c r="C826" s="3">
        <v>39222</v>
      </c>
      <c r="D826" t="s">
        <v>1005</v>
      </c>
      <c r="E826" t="s">
        <v>1010</v>
      </c>
    </row>
    <row r="827" spans="1:5" x14ac:dyDescent="0.35">
      <c r="A827" t="s">
        <v>823</v>
      </c>
      <c r="B827" t="s">
        <v>22</v>
      </c>
      <c r="C827" s="3">
        <v>4744</v>
      </c>
      <c r="D827" t="s">
        <v>1006</v>
      </c>
      <c r="E827" t="s">
        <v>1011</v>
      </c>
    </row>
    <row r="828" spans="1:5" x14ac:dyDescent="0.35">
      <c r="A828" t="s">
        <v>824</v>
      </c>
      <c r="B828" t="s">
        <v>24</v>
      </c>
      <c r="C828" s="3">
        <v>83295</v>
      </c>
      <c r="D828" t="s">
        <v>1005</v>
      </c>
      <c r="E828" t="s">
        <v>1011</v>
      </c>
    </row>
    <row r="829" spans="1:5" x14ac:dyDescent="0.35">
      <c r="A829" t="s">
        <v>825</v>
      </c>
      <c r="B829" t="s">
        <v>26</v>
      </c>
      <c r="C829" s="3">
        <v>44253</v>
      </c>
      <c r="D829" t="s">
        <v>1006</v>
      </c>
      <c r="E829" t="s">
        <v>1011</v>
      </c>
    </row>
    <row r="830" spans="1:5" x14ac:dyDescent="0.35">
      <c r="A830" t="s">
        <v>826</v>
      </c>
      <c r="B830" t="s">
        <v>4</v>
      </c>
      <c r="C830" s="3">
        <v>11584</v>
      </c>
      <c r="D830" t="s">
        <v>1005</v>
      </c>
      <c r="E830" t="s">
        <v>1008</v>
      </c>
    </row>
    <row r="831" spans="1:5" x14ac:dyDescent="0.35">
      <c r="A831" t="s">
        <v>827</v>
      </c>
      <c r="B831" t="s">
        <v>6</v>
      </c>
      <c r="C831" s="3">
        <v>14015</v>
      </c>
      <c r="D831" t="s">
        <v>1006</v>
      </c>
      <c r="E831" t="s">
        <v>1008</v>
      </c>
    </row>
    <row r="832" spans="1:5" x14ac:dyDescent="0.35">
      <c r="A832" t="s">
        <v>828</v>
      </c>
      <c r="B832" t="s">
        <v>8</v>
      </c>
      <c r="C832" s="3">
        <v>66062</v>
      </c>
      <c r="D832" t="s">
        <v>1005</v>
      </c>
      <c r="E832" t="s">
        <v>1008</v>
      </c>
    </row>
    <row r="833" spans="1:5" x14ac:dyDescent="0.35">
      <c r="A833" t="s">
        <v>829</v>
      </c>
      <c r="B833" t="s">
        <v>10</v>
      </c>
      <c r="C833" s="3">
        <v>59486</v>
      </c>
      <c r="D833" t="s">
        <v>1006</v>
      </c>
      <c r="E833" t="s">
        <v>1009</v>
      </c>
    </row>
    <row r="834" spans="1:5" x14ac:dyDescent="0.35">
      <c r="A834" t="s">
        <v>830</v>
      </c>
      <c r="B834" t="s">
        <v>12</v>
      </c>
      <c r="C834" s="3">
        <v>33099</v>
      </c>
      <c r="D834" t="s">
        <v>1005</v>
      </c>
      <c r="E834" t="s">
        <v>1009</v>
      </c>
    </row>
    <row r="835" spans="1:5" x14ac:dyDescent="0.35">
      <c r="A835" t="s">
        <v>831</v>
      </c>
      <c r="B835" t="s">
        <v>14</v>
      </c>
      <c r="C835" s="3">
        <v>14230</v>
      </c>
      <c r="D835" t="s">
        <v>1006</v>
      </c>
      <c r="E835" t="s">
        <v>1009</v>
      </c>
    </row>
    <row r="836" spans="1:5" x14ac:dyDescent="0.35">
      <c r="A836" t="s">
        <v>832</v>
      </c>
      <c r="B836" t="s">
        <v>16</v>
      </c>
      <c r="C836" s="3">
        <v>46261</v>
      </c>
      <c r="D836" t="s">
        <v>1005</v>
      </c>
      <c r="E836" t="s">
        <v>1010</v>
      </c>
    </row>
    <row r="837" spans="1:5" x14ac:dyDescent="0.35">
      <c r="A837" t="s">
        <v>833</v>
      </c>
      <c r="B837" t="s">
        <v>18</v>
      </c>
      <c r="C837" s="3">
        <v>16961</v>
      </c>
      <c r="D837" t="s">
        <v>1006</v>
      </c>
      <c r="E837" t="s">
        <v>1010</v>
      </c>
    </row>
    <row r="838" spans="1:5" x14ac:dyDescent="0.35">
      <c r="A838" t="s">
        <v>834</v>
      </c>
      <c r="B838" t="s">
        <v>20</v>
      </c>
      <c r="C838" s="3">
        <v>18725</v>
      </c>
      <c r="D838" t="s">
        <v>1005</v>
      </c>
      <c r="E838" t="s">
        <v>1010</v>
      </c>
    </row>
    <row r="839" spans="1:5" x14ac:dyDescent="0.35">
      <c r="A839" t="s">
        <v>835</v>
      </c>
      <c r="B839" t="s">
        <v>22</v>
      </c>
      <c r="C839" s="3">
        <v>65450</v>
      </c>
      <c r="D839" t="s">
        <v>1006</v>
      </c>
      <c r="E839" t="s">
        <v>1011</v>
      </c>
    </row>
    <row r="840" spans="1:5" x14ac:dyDescent="0.35">
      <c r="A840" t="s">
        <v>836</v>
      </c>
      <c r="B840" t="s">
        <v>24</v>
      </c>
      <c r="C840" s="3">
        <v>83145</v>
      </c>
      <c r="D840" t="s">
        <v>1005</v>
      </c>
      <c r="E840" t="s">
        <v>1011</v>
      </c>
    </row>
    <row r="841" spans="1:5" x14ac:dyDescent="0.35">
      <c r="A841" t="s">
        <v>837</v>
      </c>
      <c r="B841" t="s">
        <v>26</v>
      </c>
      <c r="C841" s="3">
        <v>65344</v>
      </c>
      <c r="D841" t="s">
        <v>1006</v>
      </c>
      <c r="E841" t="s">
        <v>1011</v>
      </c>
    </row>
    <row r="842" spans="1:5" x14ac:dyDescent="0.35">
      <c r="A842" t="s">
        <v>838</v>
      </c>
      <c r="B842" t="s">
        <v>4</v>
      </c>
      <c r="C842" s="3">
        <v>70091</v>
      </c>
      <c r="D842" t="s">
        <v>1005</v>
      </c>
      <c r="E842" t="s">
        <v>1008</v>
      </c>
    </row>
    <row r="843" spans="1:5" x14ac:dyDescent="0.35">
      <c r="A843" t="s">
        <v>839</v>
      </c>
      <c r="B843" t="s">
        <v>6</v>
      </c>
      <c r="C843" s="3">
        <v>18606</v>
      </c>
      <c r="D843" t="s">
        <v>1006</v>
      </c>
      <c r="E843" t="s">
        <v>1008</v>
      </c>
    </row>
    <row r="844" spans="1:5" x14ac:dyDescent="0.35">
      <c r="A844" t="s">
        <v>840</v>
      </c>
      <c r="B844" t="s">
        <v>8</v>
      </c>
      <c r="C844" s="3">
        <v>46541</v>
      </c>
      <c r="D844" t="s">
        <v>1005</v>
      </c>
      <c r="E844" t="s">
        <v>1008</v>
      </c>
    </row>
    <row r="845" spans="1:5" x14ac:dyDescent="0.35">
      <c r="A845" t="s">
        <v>841</v>
      </c>
      <c r="B845" t="s">
        <v>10</v>
      </c>
      <c r="C845" s="3">
        <v>41917</v>
      </c>
      <c r="D845" t="s">
        <v>1006</v>
      </c>
      <c r="E845" t="s">
        <v>1009</v>
      </c>
    </row>
    <row r="846" spans="1:5" x14ac:dyDescent="0.35">
      <c r="A846" t="s">
        <v>842</v>
      </c>
      <c r="B846" t="s">
        <v>12</v>
      </c>
      <c r="C846" s="3">
        <v>88748</v>
      </c>
      <c r="D846" t="s">
        <v>1005</v>
      </c>
      <c r="E846" t="s">
        <v>1009</v>
      </c>
    </row>
    <row r="847" spans="1:5" x14ac:dyDescent="0.35">
      <c r="A847" t="s">
        <v>843</v>
      </c>
      <c r="B847" t="s">
        <v>14</v>
      </c>
      <c r="C847" s="3">
        <v>88787</v>
      </c>
      <c r="D847" t="s">
        <v>1006</v>
      </c>
      <c r="E847" t="s">
        <v>1009</v>
      </c>
    </row>
    <row r="848" spans="1:5" x14ac:dyDescent="0.35">
      <c r="A848" t="s">
        <v>844</v>
      </c>
      <c r="B848" t="s">
        <v>16</v>
      </c>
      <c r="C848" s="3">
        <v>45873</v>
      </c>
      <c r="D848" t="s">
        <v>1005</v>
      </c>
      <c r="E848" t="s">
        <v>1010</v>
      </c>
    </row>
    <row r="849" spans="1:5" x14ac:dyDescent="0.35">
      <c r="A849" t="s">
        <v>845</v>
      </c>
      <c r="B849" t="s">
        <v>18</v>
      </c>
      <c r="C849" s="3">
        <v>65255</v>
      </c>
      <c r="D849" t="s">
        <v>1006</v>
      </c>
      <c r="E849" t="s">
        <v>1010</v>
      </c>
    </row>
    <row r="850" spans="1:5" x14ac:dyDescent="0.35">
      <c r="A850" t="s">
        <v>846</v>
      </c>
      <c r="B850" t="s">
        <v>20</v>
      </c>
      <c r="C850" s="3">
        <v>77841</v>
      </c>
      <c r="D850" t="s">
        <v>1005</v>
      </c>
      <c r="E850" t="s">
        <v>1010</v>
      </c>
    </row>
    <row r="851" spans="1:5" x14ac:dyDescent="0.35">
      <c r="A851" t="s">
        <v>847</v>
      </c>
      <c r="B851" t="s">
        <v>22</v>
      </c>
      <c r="C851" s="3">
        <v>67769</v>
      </c>
      <c r="D851" t="s">
        <v>1006</v>
      </c>
      <c r="E851" t="s">
        <v>1011</v>
      </c>
    </row>
    <row r="852" spans="1:5" x14ac:dyDescent="0.35">
      <c r="A852" t="s">
        <v>848</v>
      </c>
      <c r="B852" t="s">
        <v>24</v>
      </c>
      <c r="C852" s="3">
        <v>69627</v>
      </c>
      <c r="D852" t="s">
        <v>1005</v>
      </c>
      <c r="E852" t="s">
        <v>1011</v>
      </c>
    </row>
    <row r="853" spans="1:5" x14ac:dyDescent="0.35">
      <c r="A853" t="s">
        <v>849</v>
      </c>
      <c r="B853" t="s">
        <v>26</v>
      </c>
      <c r="C853" s="3">
        <v>11724</v>
      </c>
      <c r="D853" t="s">
        <v>1006</v>
      </c>
      <c r="E853" t="s">
        <v>1011</v>
      </c>
    </row>
    <row r="854" spans="1:5" x14ac:dyDescent="0.35">
      <c r="A854" t="s">
        <v>850</v>
      </c>
      <c r="B854" t="s">
        <v>4</v>
      </c>
      <c r="C854" s="3">
        <v>55899</v>
      </c>
      <c r="D854" t="s">
        <v>1005</v>
      </c>
      <c r="E854" t="s">
        <v>1008</v>
      </c>
    </row>
    <row r="855" spans="1:5" x14ac:dyDescent="0.35">
      <c r="A855" t="s">
        <v>639</v>
      </c>
      <c r="B855" t="s">
        <v>6</v>
      </c>
      <c r="C855" s="3">
        <v>28415</v>
      </c>
      <c r="D855" t="s">
        <v>1006</v>
      </c>
      <c r="E855" t="s">
        <v>1008</v>
      </c>
    </row>
    <row r="856" spans="1:5" x14ac:dyDescent="0.35">
      <c r="A856" t="s">
        <v>851</v>
      </c>
      <c r="B856" t="s">
        <v>8</v>
      </c>
      <c r="C856" s="3">
        <v>27889</v>
      </c>
      <c r="D856" t="s">
        <v>1005</v>
      </c>
      <c r="E856" t="s">
        <v>1008</v>
      </c>
    </row>
    <row r="857" spans="1:5" x14ac:dyDescent="0.35">
      <c r="A857" t="s">
        <v>852</v>
      </c>
      <c r="B857" t="s">
        <v>10</v>
      </c>
      <c r="C857" s="3">
        <v>51362</v>
      </c>
      <c r="D857" t="s">
        <v>1006</v>
      </c>
      <c r="E857" t="s">
        <v>1009</v>
      </c>
    </row>
    <row r="858" spans="1:5" x14ac:dyDescent="0.35">
      <c r="A858" t="s">
        <v>853</v>
      </c>
      <c r="B858" t="s">
        <v>12</v>
      </c>
      <c r="C858" s="3">
        <v>18475</v>
      </c>
      <c r="D858" t="s">
        <v>1005</v>
      </c>
      <c r="E858" t="s">
        <v>1009</v>
      </c>
    </row>
    <row r="859" spans="1:5" x14ac:dyDescent="0.35">
      <c r="A859" t="s">
        <v>854</v>
      </c>
      <c r="B859" t="s">
        <v>14</v>
      </c>
      <c r="C859" s="3">
        <v>15849</v>
      </c>
      <c r="D859" t="s">
        <v>1006</v>
      </c>
      <c r="E859" t="s">
        <v>1009</v>
      </c>
    </row>
    <row r="860" spans="1:5" x14ac:dyDescent="0.35">
      <c r="A860" t="s">
        <v>855</v>
      </c>
      <c r="B860" t="s">
        <v>16</v>
      </c>
      <c r="C860" s="3">
        <v>80615</v>
      </c>
      <c r="D860" t="s">
        <v>1005</v>
      </c>
      <c r="E860" t="s">
        <v>1010</v>
      </c>
    </row>
    <row r="861" spans="1:5" x14ac:dyDescent="0.35">
      <c r="A861" t="s">
        <v>856</v>
      </c>
      <c r="B861" t="s">
        <v>18</v>
      </c>
      <c r="C861" s="3">
        <v>89747</v>
      </c>
      <c r="D861" t="s">
        <v>1006</v>
      </c>
      <c r="E861" t="s">
        <v>1010</v>
      </c>
    </row>
    <row r="862" spans="1:5" x14ac:dyDescent="0.35">
      <c r="A862" t="s">
        <v>857</v>
      </c>
      <c r="B862" t="s">
        <v>20</v>
      </c>
      <c r="C862" s="3">
        <v>80812</v>
      </c>
      <c r="D862" t="s">
        <v>1005</v>
      </c>
      <c r="E862" t="s">
        <v>1010</v>
      </c>
    </row>
    <row r="863" spans="1:5" x14ac:dyDescent="0.35">
      <c r="A863" t="s">
        <v>858</v>
      </c>
      <c r="B863" t="s">
        <v>22</v>
      </c>
      <c r="C863" s="3">
        <v>13475</v>
      </c>
      <c r="D863" t="s">
        <v>1006</v>
      </c>
      <c r="E863" t="s">
        <v>1011</v>
      </c>
    </row>
    <row r="864" spans="1:5" x14ac:dyDescent="0.35">
      <c r="A864" t="s">
        <v>859</v>
      </c>
      <c r="B864" t="s">
        <v>24</v>
      </c>
      <c r="C864" s="3">
        <v>63129</v>
      </c>
      <c r="D864" t="s">
        <v>1005</v>
      </c>
      <c r="E864" t="s">
        <v>1011</v>
      </c>
    </row>
    <row r="865" spans="1:5" x14ac:dyDescent="0.35">
      <c r="A865" t="s">
        <v>860</v>
      </c>
      <c r="B865" t="s">
        <v>26</v>
      </c>
      <c r="C865" s="3">
        <v>4778</v>
      </c>
      <c r="D865" t="s">
        <v>1006</v>
      </c>
      <c r="E865" t="s">
        <v>1011</v>
      </c>
    </row>
    <row r="866" spans="1:5" x14ac:dyDescent="0.35">
      <c r="A866" t="s">
        <v>861</v>
      </c>
      <c r="B866" t="s">
        <v>4</v>
      </c>
      <c r="C866" s="3">
        <v>62080</v>
      </c>
      <c r="D866" t="s">
        <v>1005</v>
      </c>
      <c r="E866" t="s">
        <v>1008</v>
      </c>
    </row>
    <row r="867" spans="1:5" x14ac:dyDescent="0.35">
      <c r="A867" t="s">
        <v>862</v>
      </c>
      <c r="B867" t="s">
        <v>6</v>
      </c>
      <c r="C867" s="3">
        <v>64295</v>
      </c>
      <c r="D867" t="s">
        <v>1006</v>
      </c>
      <c r="E867" t="s">
        <v>1008</v>
      </c>
    </row>
    <row r="868" spans="1:5" x14ac:dyDescent="0.35">
      <c r="A868" t="s">
        <v>863</v>
      </c>
      <c r="B868" t="s">
        <v>8</v>
      </c>
      <c r="C868" s="3">
        <v>42138</v>
      </c>
      <c r="D868" t="s">
        <v>1005</v>
      </c>
      <c r="E868" t="s">
        <v>1008</v>
      </c>
    </row>
    <row r="869" spans="1:5" x14ac:dyDescent="0.35">
      <c r="A869" t="s">
        <v>864</v>
      </c>
      <c r="B869" t="s">
        <v>10</v>
      </c>
      <c r="C869" s="3">
        <v>35552</v>
      </c>
      <c r="D869" t="s">
        <v>1006</v>
      </c>
      <c r="E869" t="s">
        <v>1009</v>
      </c>
    </row>
    <row r="870" spans="1:5" x14ac:dyDescent="0.35">
      <c r="A870" t="s">
        <v>865</v>
      </c>
      <c r="B870" t="s">
        <v>12</v>
      </c>
      <c r="C870" s="3">
        <v>19262</v>
      </c>
      <c r="D870" t="s">
        <v>1005</v>
      </c>
      <c r="E870" t="s">
        <v>1009</v>
      </c>
    </row>
    <row r="871" spans="1:5" x14ac:dyDescent="0.35">
      <c r="A871" t="s">
        <v>866</v>
      </c>
      <c r="B871" t="s">
        <v>14</v>
      </c>
      <c r="C871" s="3">
        <v>35086</v>
      </c>
      <c r="D871" t="s">
        <v>1006</v>
      </c>
      <c r="E871" t="s">
        <v>1009</v>
      </c>
    </row>
    <row r="872" spans="1:5" x14ac:dyDescent="0.35">
      <c r="A872" t="s">
        <v>867</v>
      </c>
      <c r="B872" t="s">
        <v>16</v>
      </c>
      <c r="C872" s="3">
        <v>34336</v>
      </c>
      <c r="D872" t="s">
        <v>1005</v>
      </c>
      <c r="E872" t="s">
        <v>1010</v>
      </c>
    </row>
    <row r="873" spans="1:5" x14ac:dyDescent="0.35">
      <c r="A873" t="s">
        <v>868</v>
      </c>
      <c r="B873" t="s">
        <v>18</v>
      </c>
      <c r="C873" s="3">
        <v>52353</v>
      </c>
      <c r="D873" t="s">
        <v>1006</v>
      </c>
      <c r="E873" t="s">
        <v>1010</v>
      </c>
    </row>
    <row r="874" spans="1:5" x14ac:dyDescent="0.35">
      <c r="A874" t="s">
        <v>869</v>
      </c>
      <c r="B874" t="s">
        <v>20</v>
      </c>
      <c r="C874" s="3">
        <v>65847</v>
      </c>
      <c r="D874" t="s">
        <v>1005</v>
      </c>
      <c r="E874" t="s">
        <v>1010</v>
      </c>
    </row>
    <row r="875" spans="1:5" x14ac:dyDescent="0.35">
      <c r="A875" t="s">
        <v>870</v>
      </c>
      <c r="B875" t="s">
        <v>22</v>
      </c>
      <c r="C875" s="3">
        <v>77962</v>
      </c>
      <c r="D875" t="s">
        <v>1006</v>
      </c>
      <c r="E875" t="s">
        <v>1011</v>
      </c>
    </row>
    <row r="876" spans="1:5" x14ac:dyDescent="0.35">
      <c r="A876" t="s">
        <v>871</v>
      </c>
      <c r="B876" t="s">
        <v>24</v>
      </c>
      <c r="C876" s="3">
        <v>89209</v>
      </c>
      <c r="D876" t="s">
        <v>1005</v>
      </c>
      <c r="E876" t="s">
        <v>1011</v>
      </c>
    </row>
    <row r="877" spans="1:5" x14ac:dyDescent="0.35">
      <c r="A877" t="s">
        <v>872</v>
      </c>
      <c r="B877" t="s">
        <v>26</v>
      </c>
      <c r="C877" s="3">
        <v>72229</v>
      </c>
      <c r="D877" t="s">
        <v>1006</v>
      </c>
      <c r="E877" t="s">
        <v>1011</v>
      </c>
    </row>
    <row r="878" spans="1:5" x14ac:dyDescent="0.35">
      <c r="A878" t="s">
        <v>873</v>
      </c>
      <c r="B878" t="s">
        <v>4</v>
      </c>
      <c r="C878" s="3">
        <v>25298</v>
      </c>
      <c r="D878" t="s">
        <v>1005</v>
      </c>
      <c r="E878" t="s">
        <v>1008</v>
      </c>
    </row>
    <row r="879" spans="1:5" x14ac:dyDescent="0.35">
      <c r="A879" t="s">
        <v>874</v>
      </c>
      <c r="B879" t="s">
        <v>6</v>
      </c>
      <c r="C879" s="3">
        <v>29454</v>
      </c>
      <c r="D879" t="s">
        <v>1006</v>
      </c>
      <c r="E879" t="s">
        <v>1008</v>
      </c>
    </row>
    <row r="880" spans="1:5" x14ac:dyDescent="0.35">
      <c r="A880" t="s">
        <v>875</v>
      </c>
      <c r="B880" t="s">
        <v>8</v>
      </c>
      <c r="C880" s="3">
        <v>36599</v>
      </c>
      <c r="D880" t="s">
        <v>1005</v>
      </c>
      <c r="E880" t="s">
        <v>1008</v>
      </c>
    </row>
    <row r="881" spans="1:5" x14ac:dyDescent="0.35">
      <c r="A881" t="s">
        <v>876</v>
      </c>
      <c r="B881" t="s">
        <v>10</v>
      </c>
      <c r="C881" s="3">
        <v>47409</v>
      </c>
      <c r="D881" t="s">
        <v>1006</v>
      </c>
      <c r="E881" t="s">
        <v>1009</v>
      </c>
    </row>
    <row r="882" spans="1:5" x14ac:dyDescent="0.35">
      <c r="A882" t="s">
        <v>877</v>
      </c>
      <c r="B882" t="s">
        <v>12</v>
      </c>
      <c r="C882" s="3">
        <v>29116</v>
      </c>
      <c r="D882" t="s">
        <v>1005</v>
      </c>
      <c r="E882" t="s">
        <v>1009</v>
      </c>
    </row>
    <row r="883" spans="1:5" x14ac:dyDescent="0.35">
      <c r="A883" t="s">
        <v>878</v>
      </c>
      <c r="B883" t="s">
        <v>14</v>
      </c>
      <c r="C883" s="3">
        <v>59448</v>
      </c>
      <c r="D883" t="s">
        <v>1006</v>
      </c>
      <c r="E883" t="s">
        <v>1009</v>
      </c>
    </row>
    <row r="884" spans="1:5" x14ac:dyDescent="0.35">
      <c r="A884" t="s">
        <v>879</v>
      </c>
      <c r="B884" t="s">
        <v>16</v>
      </c>
      <c r="C884" s="3">
        <v>70489</v>
      </c>
      <c r="D884" t="s">
        <v>1005</v>
      </c>
      <c r="E884" t="s">
        <v>1010</v>
      </c>
    </row>
    <row r="885" spans="1:5" x14ac:dyDescent="0.35">
      <c r="A885" t="s">
        <v>880</v>
      </c>
      <c r="B885" t="s">
        <v>18</v>
      </c>
      <c r="C885" s="3">
        <v>26629</v>
      </c>
      <c r="D885" t="s">
        <v>1006</v>
      </c>
      <c r="E885" t="s">
        <v>1010</v>
      </c>
    </row>
    <row r="886" spans="1:5" x14ac:dyDescent="0.35">
      <c r="A886" t="s">
        <v>881</v>
      </c>
      <c r="B886" t="s">
        <v>20</v>
      </c>
      <c r="C886" s="3">
        <v>89883</v>
      </c>
      <c r="D886" t="s">
        <v>1005</v>
      </c>
      <c r="E886" t="s">
        <v>1010</v>
      </c>
    </row>
    <row r="887" spans="1:5" x14ac:dyDescent="0.35">
      <c r="A887" t="s">
        <v>882</v>
      </c>
      <c r="B887" t="s">
        <v>22</v>
      </c>
      <c r="C887" s="3">
        <v>12459</v>
      </c>
      <c r="D887" t="s">
        <v>1006</v>
      </c>
      <c r="E887" t="s">
        <v>1011</v>
      </c>
    </row>
    <row r="888" spans="1:5" x14ac:dyDescent="0.35">
      <c r="A888" t="s">
        <v>883</v>
      </c>
      <c r="B888" t="s">
        <v>24</v>
      </c>
      <c r="C888" s="3">
        <v>75028</v>
      </c>
      <c r="D888" t="s">
        <v>1005</v>
      </c>
      <c r="E888" t="s">
        <v>1011</v>
      </c>
    </row>
    <row r="889" spans="1:5" x14ac:dyDescent="0.35">
      <c r="A889" t="s">
        <v>884</v>
      </c>
      <c r="B889" t="s">
        <v>26</v>
      </c>
      <c r="C889" s="3">
        <v>36004</v>
      </c>
      <c r="D889" t="s">
        <v>1006</v>
      </c>
      <c r="E889" t="s">
        <v>1011</v>
      </c>
    </row>
    <row r="890" spans="1:5" x14ac:dyDescent="0.35">
      <c r="A890" t="s">
        <v>885</v>
      </c>
      <c r="B890" t="s">
        <v>4</v>
      </c>
      <c r="C890" s="3">
        <v>9180</v>
      </c>
      <c r="D890" t="s">
        <v>1005</v>
      </c>
      <c r="E890" t="s">
        <v>1008</v>
      </c>
    </row>
    <row r="891" spans="1:5" x14ac:dyDescent="0.35">
      <c r="A891" t="s">
        <v>886</v>
      </c>
      <c r="B891" t="s">
        <v>6</v>
      </c>
      <c r="C891" s="3">
        <v>51373</v>
      </c>
      <c r="D891" t="s">
        <v>1006</v>
      </c>
      <c r="E891" t="s">
        <v>1008</v>
      </c>
    </row>
    <row r="892" spans="1:5" x14ac:dyDescent="0.35">
      <c r="A892" t="s">
        <v>887</v>
      </c>
      <c r="B892" t="s">
        <v>8</v>
      </c>
      <c r="C892" s="3">
        <v>39334</v>
      </c>
      <c r="D892" t="s">
        <v>1005</v>
      </c>
      <c r="E892" t="s">
        <v>1008</v>
      </c>
    </row>
    <row r="893" spans="1:5" x14ac:dyDescent="0.35">
      <c r="A893" t="s">
        <v>888</v>
      </c>
      <c r="B893" t="s">
        <v>10</v>
      </c>
      <c r="C893" s="3">
        <v>50408</v>
      </c>
      <c r="D893" t="s">
        <v>1006</v>
      </c>
      <c r="E893" t="s">
        <v>1009</v>
      </c>
    </row>
    <row r="894" spans="1:5" x14ac:dyDescent="0.35">
      <c r="A894" t="s">
        <v>889</v>
      </c>
      <c r="B894" t="s">
        <v>12</v>
      </c>
      <c r="C894" s="3">
        <v>74429</v>
      </c>
      <c r="D894" t="s">
        <v>1005</v>
      </c>
      <c r="E894" t="s">
        <v>1009</v>
      </c>
    </row>
    <row r="895" spans="1:5" x14ac:dyDescent="0.35">
      <c r="A895" t="s">
        <v>890</v>
      </c>
      <c r="B895" t="s">
        <v>14</v>
      </c>
      <c r="C895" s="3">
        <v>33940</v>
      </c>
      <c r="D895" t="s">
        <v>1006</v>
      </c>
      <c r="E895" t="s">
        <v>1009</v>
      </c>
    </row>
    <row r="896" spans="1:5" x14ac:dyDescent="0.35">
      <c r="A896" t="s">
        <v>891</v>
      </c>
      <c r="B896" t="s">
        <v>16</v>
      </c>
      <c r="C896" s="3">
        <v>18015</v>
      </c>
      <c r="D896" t="s">
        <v>1005</v>
      </c>
      <c r="E896" t="s">
        <v>1010</v>
      </c>
    </row>
    <row r="897" spans="1:5" x14ac:dyDescent="0.35">
      <c r="A897" t="s">
        <v>892</v>
      </c>
      <c r="B897" t="s">
        <v>18</v>
      </c>
      <c r="C897" s="3">
        <v>33131</v>
      </c>
      <c r="D897" t="s">
        <v>1006</v>
      </c>
      <c r="E897" t="s">
        <v>1010</v>
      </c>
    </row>
    <row r="898" spans="1:5" x14ac:dyDescent="0.35">
      <c r="A898" t="s">
        <v>893</v>
      </c>
      <c r="B898" t="s">
        <v>20</v>
      </c>
      <c r="C898" s="3">
        <v>48289</v>
      </c>
      <c r="D898" t="s">
        <v>1005</v>
      </c>
      <c r="E898" t="s">
        <v>1010</v>
      </c>
    </row>
    <row r="899" spans="1:5" x14ac:dyDescent="0.35">
      <c r="A899" t="s">
        <v>894</v>
      </c>
      <c r="B899" t="s">
        <v>22</v>
      </c>
      <c r="C899" s="3">
        <v>6730</v>
      </c>
      <c r="D899" t="s">
        <v>1006</v>
      </c>
      <c r="E899" t="s">
        <v>1011</v>
      </c>
    </row>
    <row r="900" spans="1:5" x14ac:dyDescent="0.35">
      <c r="A900" t="s">
        <v>895</v>
      </c>
      <c r="B900" t="s">
        <v>24</v>
      </c>
      <c r="C900" s="3">
        <v>24669</v>
      </c>
      <c r="D900" t="s">
        <v>1005</v>
      </c>
      <c r="E900" t="s">
        <v>1011</v>
      </c>
    </row>
    <row r="901" spans="1:5" x14ac:dyDescent="0.35">
      <c r="A901" t="s">
        <v>896</v>
      </c>
      <c r="B901" t="s">
        <v>26</v>
      </c>
      <c r="C901" s="3">
        <v>46196</v>
      </c>
      <c r="D901" t="s">
        <v>1006</v>
      </c>
      <c r="E901" t="s">
        <v>1011</v>
      </c>
    </row>
    <row r="902" spans="1:5" x14ac:dyDescent="0.35">
      <c r="A902" t="s">
        <v>897</v>
      </c>
      <c r="B902" t="s">
        <v>4</v>
      </c>
      <c r="C902" s="3">
        <v>28313</v>
      </c>
      <c r="D902" t="s">
        <v>1005</v>
      </c>
      <c r="E902" t="s">
        <v>1008</v>
      </c>
    </row>
    <row r="903" spans="1:5" x14ac:dyDescent="0.35">
      <c r="A903" t="s">
        <v>898</v>
      </c>
      <c r="B903" t="s">
        <v>6</v>
      </c>
      <c r="C903" s="3">
        <v>34030</v>
      </c>
      <c r="D903" t="s">
        <v>1006</v>
      </c>
      <c r="E903" t="s">
        <v>1008</v>
      </c>
    </row>
    <row r="904" spans="1:5" x14ac:dyDescent="0.35">
      <c r="A904" t="s">
        <v>899</v>
      </c>
      <c r="B904" t="s">
        <v>8</v>
      </c>
      <c r="C904" s="3">
        <v>14240</v>
      </c>
      <c r="D904" t="s">
        <v>1005</v>
      </c>
      <c r="E904" t="s">
        <v>1008</v>
      </c>
    </row>
    <row r="905" spans="1:5" x14ac:dyDescent="0.35">
      <c r="A905" t="s">
        <v>900</v>
      </c>
      <c r="B905" t="s">
        <v>10</v>
      </c>
      <c r="C905" s="3">
        <v>89721</v>
      </c>
      <c r="D905" t="s">
        <v>1006</v>
      </c>
      <c r="E905" t="s">
        <v>1009</v>
      </c>
    </row>
    <row r="906" spans="1:5" x14ac:dyDescent="0.35">
      <c r="A906" t="s">
        <v>901</v>
      </c>
      <c r="B906" t="s">
        <v>12</v>
      </c>
      <c r="C906" s="3">
        <v>73119</v>
      </c>
      <c r="D906" t="s">
        <v>1005</v>
      </c>
      <c r="E906" t="s">
        <v>1009</v>
      </c>
    </row>
    <row r="907" spans="1:5" x14ac:dyDescent="0.35">
      <c r="A907" t="s">
        <v>902</v>
      </c>
      <c r="B907" t="s">
        <v>14</v>
      </c>
      <c r="C907" s="3">
        <v>25991</v>
      </c>
      <c r="D907" t="s">
        <v>1006</v>
      </c>
      <c r="E907" t="s">
        <v>1009</v>
      </c>
    </row>
    <row r="908" spans="1:5" x14ac:dyDescent="0.35">
      <c r="A908" t="s">
        <v>903</v>
      </c>
      <c r="B908" t="s">
        <v>16</v>
      </c>
      <c r="C908" s="3">
        <v>8997</v>
      </c>
      <c r="D908" t="s">
        <v>1005</v>
      </c>
      <c r="E908" t="s">
        <v>1010</v>
      </c>
    </row>
    <row r="909" spans="1:5" x14ac:dyDescent="0.35">
      <c r="A909" t="s">
        <v>904</v>
      </c>
      <c r="B909" t="s">
        <v>18</v>
      </c>
      <c r="C909" s="3">
        <v>14303</v>
      </c>
      <c r="D909" t="s">
        <v>1006</v>
      </c>
      <c r="E909" t="s">
        <v>1010</v>
      </c>
    </row>
    <row r="910" spans="1:5" x14ac:dyDescent="0.35">
      <c r="A910" t="s">
        <v>905</v>
      </c>
      <c r="B910" t="s">
        <v>20</v>
      </c>
      <c r="C910" s="3">
        <v>64731</v>
      </c>
      <c r="D910" t="s">
        <v>1005</v>
      </c>
      <c r="E910" t="s">
        <v>1010</v>
      </c>
    </row>
    <row r="911" spans="1:5" x14ac:dyDescent="0.35">
      <c r="A911" t="s">
        <v>906</v>
      </c>
      <c r="B911" t="s">
        <v>22</v>
      </c>
      <c r="C911" s="3">
        <v>14449</v>
      </c>
      <c r="D911" t="s">
        <v>1006</v>
      </c>
      <c r="E911" t="s">
        <v>1011</v>
      </c>
    </row>
    <row r="912" spans="1:5" x14ac:dyDescent="0.35">
      <c r="A912" t="s">
        <v>907</v>
      </c>
      <c r="B912" t="s">
        <v>24</v>
      </c>
      <c r="C912" s="3">
        <v>85758</v>
      </c>
      <c r="D912" t="s">
        <v>1005</v>
      </c>
      <c r="E912" t="s">
        <v>1011</v>
      </c>
    </row>
    <row r="913" spans="1:5" x14ac:dyDescent="0.35">
      <c r="A913" t="s">
        <v>908</v>
      </c>
      <c r="B913" t="s">
        <v>26</v>
      </c>
      <c r="C913" s="3">
        <v>79944</v>
      </c>
      <c r="D913" t="s">
        <v>1006</v>
      </c>
      <c r="E913" t="s">
        <v>1011</v>
      </c>
    </row>
    <row r="914" spans="1:5" x14ac:dyDescent="0.35">
      <c r="A914" t="s">
        <v>909</v>
      </c>
      <c r="B914" t="s">
        <v>4</v>
      </c>
      <c r="C914" s="3">
        <v>44426</v>
      </c>
      <c r="D914" t="s">
        <v>1005</v>
      </c>
      <c r="E914" t="s">
        <v>1008</v>
      </c>
    </row>
    <row r="915" spans="1:5" x14ac:dyDescent="0.35">
      <c r="A915" t="s">
        <v>910</v>
      </c>
      <c r="B915" t="s">
        <v>6</v>
      </c>
      <c r="C915" s="3">
        <v>61934</v>
      </c>
      <c r="D915" t="s">
        <v>1006</v>
      </c>
      <c r="E915" t="s">
        <v>1008</v>
      </c>
    </row>
    <row r="916" spans="1:5" x14ac:dyDescent="0.35">
      <c r="A916" t="s">
        <v>911</v>
      </c>
      <c r="B916" t="s">
        <v>8</v>
      </c>
      <c r="C916" s="3">
        <v>5946</v>
      </c>
      <c r="D916" t="s">
        <v>1005</v>
      </c>
      <c r="E916" t="s">
        <v>1008</v>
      </c>
    </row>
    <row r="917" spans="1:5" x14ac:dyDescent="0.35">
      <c r="A917" t="s">
        <v>912</v>
      </c>
      <c r="B917" t="s">
        <v>10</v>
      </c>
      <c r="C917" s="3">
        <v>61174</v>
      </c>
      <c r="D917" t="s">
        <v>1006</v>
      </c>
      <c r="E917" t="s">
        <v>1009</v>
      </c>
    </row>
    <row r="918" spans="1:5" x14ac:dyDescent="0.35">
      <c r="A918" t="s">
        <v>913</v>
      </c>
      <c r="B918" t="s">
        <v>12</v>
      </c>
      <c r="C918" s="3">
        <v>19784</v>
      </c>
      <c r="D918" t="s">
        <v>1005</v>
      </c>
      <c r="E918" t="s">
        <v>1009</v>
      </c>
    </row>
    <row r="919" spans="1:5" x14ac:dyDescent="0.35">
      <c r="A919" t="s">
        <v>914</v>
      </c>
      <c r="B919" t="s">
        <v>14</v>
      </c>
      <c r="C919" s="3">
        <v>77733</v>
      </c>
      <c r="D919" t="s">
        <v>1006</v>
      </c>
      <c r="E919" t="s">
        <v>1009</v>
      </c>
    </row>
    <row r="920" spans="1:5" x14ac:dyDescent="0.35">
      <c r="A920" t="s">
        <v>915</v>
      </c>
      <c r="B920" t="s">
        <v>16</v>
      </c>
      <c r="C920" s="3">
        <v>47297</v>
      </c>
      <c r="D920" t="s">
        <v>1005</v>
      </c>
      <c r="E920" t="s">
        <v>1010</v>
      </c>
    </row>
    <row r="921" spans="1:5" x14ac:dyDescent="0.35">
      <c r="A921" t="s">
        <v>464</v>
      </c>
      <c r="B921" t="s">
        <v>18</v>
      </c>
      <c r="C921" s="3">
        <v>58592</v>
      </c>
      <c r="D921" t="s">
        <v>1006</v>
      </c>
      <c r="E921" t="s">
        <v>1010</v>
      </c>
    </row>
    <row r="922" spans="1:5" x14ac:dyDescent="0.35">
      <c r="A922" t="s">
        <v>916</v>
      </c>
      <c r="B922" t="s">
        <v>20</v>
      </c>
      <c r="C922" s="3">
        <v>9674</v>
      </c>
      <c r="D922" t="s">
        <v>1005</v>
      </c>
      <c r="E922" t="s">
        <v>1010</v>
      </c>
    </row>
    <row r="923" spans="1:5" x14ac:dyDescent="0.35">
      <c r="A923" t="s">
        <v>917</v>
      </c>
      <c r="B923" t="s">
        <v>22</v>
      </c>
      <c r="C923" s="3">
        <v>15687</v>
      </c>
      <c r="D923" t="s">
        <v>1006</v>
      </c>
      <c r="E923" t="s">
        <v>1011</v>
      </c>
    </row>
    <row r="924" spans="1:5" x14ac:dyDescent="0.35">
      <c r="A924" t="s">
        <v>918</v>
      </c>
      <c r="B924" t="s">
        <v>24</v>
      </c>
      <c r="C924" s="3">
        <v>83763</v>
      </c>
      <c r="D924" t="s">
        <v>1005</v>
      </c>
      <c r="E924" t="s">
        <v>1011</v>
      </c>
    </row>
    <row r="925" spans="1:5" x14ac:dyDescent="0.35">
      <c r="A925" t="s">
        <v>919</v>
      </c>
      <c r="B925" t="s">
        <v>26</v>
      </c>
      <c r="C925" s="3">
        <v>56284</v>
      </c>
      <c r="D925" t="s">
        <v>1006</v>
      </c>
      <c r="E925" t="s">
        <v>1011</v>
      </c>
    </row>
    <row r="926" spans="1:5" x14ac:dyDescent="0.35">
      <c r="A926" t="s">
        <v>920</v>
      </c>
      <c r="B926" t="s">
        <v>4</v>
      </c>
      <c r="C926" s="3">
        <v>48006</v>
      </c>
      <c r="D926" t="s">
        <v>1005</v>
      </c>
      <c r="E926" t="s">
        <v>1008</v>
      </c>
    </row>
    <row r="927" spans="1:5" x14ac:dyDescent="0.35">
      <c r="A927" t="s">
        <v>921</v>
      </c>
      <c r="B927" t="s">
        <v>6</v>
      </c>
      <c r="C927" s="3">
        <v>3697</v>
      </c>
      <c r="D927" t="s">
        <v>1006</v>
      </c>
      <c r="E927" t="s">
        <v>1008</v>
      </c>
    </row>
    <row r="928" spans="1:5" x14ac:dyDescent="0.35">
      <c r="A928" t="s">
        <v>922</v>
      </c>
      <c r="B928" t="s">
        <v>8</v>
      </c>
      <c r="C928" s="3">
        <v>64290</v>
      </c>
      <c r="D928" t="s">
        <v>1005</v>
      </c>
      <c r="E928" t="s">
        <v>1008</v>
      </c>
    </row>
    <row r="929" spans="1:5" x14ac:dyDescent="0.35">
      <c r="A929" t="s">
        <v>923</v>
      </c>
      <c r="B929" t="s">
        <v>10</v>
      </c>
      <c r="C929" s="3">
        <v>49927</v>
      </c>
      <c r="D929" t="s">
        <v>1006</v>
      </c>
      <c r="E929" t="s">
        <v>1009</v>
      </c>
    </row>
    <row r="930" spans="1:5" x14ac:dyDescent="0.35">
      <c r="A930" t="s">
        <v>924</v>
      </c>
      <c r="B930" t="s">
        <v>12</v>
      </c>
      <c r="C930" s="3">
        <v>59616</v>
      </c>
      <c r="D930" t="s">
        <v>1005</v>
      </c>
      <c r="E930" t="s">
        <v>1009</v>
      </c>
    </row>
    <row r="931" spans="1:5" x14ac:dyDescent="0.35">
      <c r="A931" t="s">
        <v>925</v>
      </c>
      <c r="B931" t="s">
        <v>14</v>
      </c>
      <c r="C931" s="3">
        <v>40483</v>
      </c>
      <c r="D931" t="s">
        <v>1006</v>
      </c>
      <c r="E931" t="s">
        <v>1009</v>
      </c>
    </row>
    <row r="932" spans="1:5" x14ac:dyDescent="0.35">
      <c r="A932" t="s">
        <v>926</v>
      </c>
      <c r="B932" t="s">
        <v>16</v>
      </c>
      <c r="C932" s="3">
        <v>89783</v>
      </c>
      <c r="D932" t="s">
        <v>1005</v>
      </c>
      <c r="E932" t="s">
        <v>1010</v>
      </c>
    </row>
    <row r="933" spans="1:5" x14ac:dyDescent="0.35">
      <c r="A933" t="s">
        <v>927</v>
      </c>
      <c r="B933" t="s">
        <v>18</v>
      </c>
      <c r="C933" s="3">
        <v>82214</v>
      </c>
      <c r="D933" t="s">
        <v>1006</v>
      </c>
      <c r="E933" t="s">
        <v>1010</v>
      </c>
    </row>
    <row r="934" spans="1:5" x14ac:dyDescent="0.35">
      <c r="A934" t="s">
        <v>928</v>
      </c>
      <c r="B934" t="s">
        <v>20</v>
      </c>
      <c r="C934" s="3">
        <v>8887</v>
      </c>
      <c r="D934" t="s">
        <v>1005</v>
      </c>
      <c r="E934" t="s">
        <v>1010</v>
      </c>
    </row>
    <row r="935" spans="1:5" x14ac:dyDescent="0.35">
      <c r="A935" t="s">
        <v>929</v>
      </c>
      <c r="B935" t="s">
        <v>22</v>
      </c>
      <c r="C935" s="3">
        <v>59768</v>
      </c>
      <c r="D935" t="s">
        <v>1006</v>
      </c>
      <c r="E935" t="s">
        <v>1011</v>
      </c>
    </row>
    <row r="936" spans="1:5" x14ac:dyDescent="0.35">
      <c r="A936" t="s">
        <v>930</v>
      </c>
      <c r="B936" t="s">
        <v>24</v>
      </c>
      <c r="C936" s="3">
        <v>38893</v>
      </c>
      <c r="D936" t="s">
        <v>1005</v>
      </c>
      <c r="E936" t="s">
        <v>1011</v>
      </c>
    </row>
    <row r="937" spans="1:5" x14ac:dyDescent="0.35">
      <c r="A937" t="s">
        <v>931</v>
      </c>
      <c r="B937" t="s">
        <v>26</v>
      </c>
      <c r="C937" s="3">
        <v>74081</v>
      </c>
      <c r="D937" t="s">
        <v>1006</v>
      </c>
      <c r="E937" t="s">
        <v>1011</v>
      </c>
    </row>
    <row r="938" spans="1:5" x14ac:dyDescent="0.35">
      <c r="A938" t="s">
        <v>932</v>
      </c>
      <c r="B938" t="s">
        <v>4</v>
      </c>
      <c r="C938" s="3">
        <v>56203</v>
      </c>
      <c r="D938" t="s">
        <v>1005</v>
      </c>
      <c r="E938" t="s">
        <v>1008</v>
      </c>
    </row>
    <row r="939" spans="1:5" x14ac:dyDescent="0.35">
      <c r="A939" t="s">
        <v>933</v>
      </c>
      <c r="B939" t="s">
        <v>6</v>
      </c>
      <c r="C939" s="3">
        <v>70395</v>
      </c>
      <c r="D939" t="s">
        <v>1006</v>
      </c>
      <c r="E939" t="s">
        <v>1008</v>
      </c>
    </row>
    <row r="940" spans="1:5" x14ac:dyDescent="0.35">
      <c r="A940" t="s">
        <v>934</v>
      </c>
      <c r="B940" t="s">
        <v>8</v>
      </c>
      <c r="C940" s="3">
        <v>47253</v>
      </c>
      <c r="D940" t="s">
        <v>1005</v>
      </c>
      <c r="E940" t="s">
        <v>1008</v>
      </c>
    </row>
    <row r="941" spans="1:5" x14ac:dyDescent="0.35">
      <c r="A941" t="s">
        <v>935</v>
      </c>
      <c r="B941" t="s">
        <v>10</v>
      </c>
      <c r="C941" s="3">
        <v>47692</v>
      </c>
      <c r="D941" t="s">
        <v>1006</v>
      </c>
      <c r="E941" t="s">
        <v>1009</v>
      </c>
    </row>
    <row r="942" spans="1:5" x14ac:dyDescent="0.35">
      <c r="A942" t="s">
        <v>936</v>
      </c>
      <c r="B942" t="s">
        <v>12</v>
      </c>
      <c r="C942" s="3">
        <v>32297</v>
      </c>
      <c r="D942" t="s">
        <v>1005</v>
      </c>
      <c r="E942" t="s">
        <v>1009</v>
      </c>
    </row>
    <row r="943" spans="1:5" x14ac:dyDescent="0.35">
      <c r="A943" t="s">
        <v>937</v>
      </c>
      <c r="B943" t="s">
        <v>14</v>
      </c>
      <c r="C943" s="3">
        <v>50117</v>
      </c>
      <c r="D943" t="s">
        <v>1006</v>
      </c>
      <c r="E943" t="s">
        <v>1009</v>
      </c>
    </row>
    <row r="944" spans="1:5" x14ac:dyDescent="0.35">
      <c r="A944" t="s">
        <v>938</v>
      </c>
      <c r="B944" t="s">
        <v>16</v>
      </c>
      <c r="C944" s="3">
        <v>57991</v>
      </c>
      <c r="D944" t="s">
        <v>1005</v>
      </c>
      <c r="E944" t="s">
        <v>1010</v>
      </c>
    </row>
    <row r="945" spans="1:5" x14ac:dyDescent="0.35">
      <c r="A945" t="s">
        <v>939</v>
      </c>
      <c r="B945" t="s">
        <v>18</v>
      </c>
      <c r="C945" s="3">
        <v>15287</v>
      </c>
      <c r="D945" t="s">
        <v>1006</v>
      </c>
      <c r="E945" t="s">
        <v>1010</v>
      </c>
    </row>
    <row r="946" spans="1:5" x14ac:dyDescent="0.35">
      <c r="A946" t="s">
        <v>940</v>
      </c>
      <c r="B946" t="s">
        <v>20</v>
      </c>
      <c r="C946" s="3">
        <v>34882</v>
      </c>
      <c r="D946" t="s">
        <v>1005</v>
      </c>
      <c r="E946" t="s">
        <v>1010</v>
      </c>
    </row>
    <row r="947" spans="1:5" x14ac:dyDescent="0.35">
      <c r="A947" t="s">
        <v>941</v>
      </c>
      <c r="B947" t="s">
        <v>22</v>
      </c>
      <c r="C947" s="3">
        <v>6622</v>
      </c>
      <c r="D947" t="s">
        <v>1006</v>
      </c>
      <c r="E947" t="s">
        <v>1011</v>
      </c>
    </row>
    <row r="948" spans="1:5" x14ac:dyDescent="0.35">
      <c r="A948" t="s">
        <v>942</v>
      </c>
      <c r="B948" t="s">
        <v>24</v>
      </c>
      <c r="C948" s="3">
        <v>14404</v>
      </c>
      <c r="D948" t="s">
        <v>1005</v>
      </c>
      <c r="E948" t="s">
        <v>1011</v>
      </c>
    </row>
    <row r="949" spans="1:5" x14ac:dyDescent="0.35">
      <c r="A949" t="s">
        <v>943</v>
      </c>
      <c r="B949" t="s">
        <v>26</v>
      </c>
      <c r="C949" s="3">
        <v>89028</v>
      </c>
      <c r="D949" t="s">
        <v>1006</v>
      </c>
      <c r="E949" t="s">
        <v>1011</v>
      </c>
    </row>
    <row r="950" spans="1:5" x14ac:dyDescent="0.35">
      <c r="A950" t="s">
        <v>944</v>
      </c>
      <c r="B950" t="s">
        <v>4</v>
      </c>
      <c r="C950" s="3">
        <v>61723</v>
      </c>
      <c r="D950" t="s">
        <v>1005</v>
      </c>
      <c r="E950" t="s">
        <v>1008</v>
      </c>
    </row>
    <row r="951" spans="1:5" x14ac:dyDescent="0.35">
      <c r="A951" t="s">
        <v>53</v>
      </c>
      <c r="B951" t="s">
        <v>6</v>
      </c>
      <c r="C951" s="3">
        <v>69145</v>
      </c>
      <c r="D951" t="s">
        <v>1006</v>
      </c>
      <c r="E951" t="s">
        <v>1008</v>
      </c>
    </row>
    <row r="952" spans="1:5" x14ac:dyDescent="0.35">
      <c r="A952" t="s">
        <v>945</v>
      </c>
      <c r="B952" t="s">
        <v>8</v>
      </c>
      <c r="C952" s="3">
        <v>51933</v>
      </c>
      <c r="D952" t="s">
        <v>1005</v>
      </c>
      <c r="E952" t="s">
        <v>1008</v>
      </c>
    </row>
    <row r="953" spans="1:5" x14ac:dyDescent="0.35">
      <c r="A953" t="s">
        <v>946</v>
      </c>
      <c r="B953" t="s">
        <v>10</v>
      </c>
      <c r="C953" s="3">
        <v>6943</v>
      </c>
      <c r="D953" t="s">
        <v>1006</v>
      </c>
      <c r="E953" t="s">
        <v>1009</v>
      </c>
    </row>
    <row r="954" spans="1:5" x14ac:dyDescent="0.35">
      <c r="A954" t="s">
        <v>343</v>
      </c>
      <c r="B954" t="s">
        <v>12</v>
      </c>
      <c r="C954" s="3">
        <v>72682</v>
      </c>
      <c r="D954" t="s">
        <v>1005</v>
      </c>
      <c r="E954" t="s">
        <v>1009</v>
      </c>
    </row>
    <row r="955" spans="1:5" x14ac:dyDescent="0.35">
      <c r="A955" t="s">
        <v>947</v>
      </c>
      <c r="B955" t="s">
        <v>14</v>
      </c>
      <c r="C955" s="3">
        <v>17438</v>
      </c>
      <c r="D955" t="s">
        <v>1006</v>
      </c>
      <c r="E955" t="s">
        <v>1009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EBE-B1B8-48A9-9D50-FCA458FBC0B3}">
  <sheetPr codeName="Sheet3"/>
  <dimension ref="A1:M44"/>
  <sheetViews>
    <sheetView topLeftCell="G1" workbookViewId="0">
      <selection activeCell="J10" sqref="J10"/>
    </sheetView>
  </sheetViews>
  <sheetFormatPr defaultRowHeight="14.5" x14ac:dyDescent="0.35"/>
  <cols>
    <col min="1" max="1" width="28.453125" bestFit="1" customWidth="1"/>
    <col min="3" max="3" width="11.54296875" style="5" bestFit="1" customWidth="1"/>
    <col min="4" max="4" width="9.08984375" customWidth="1"/>
    <col min="8" max="8" width="13.6328125" bestFit="1" customWidth="1"/>
    <col min="9" max="9" width="15.6328125" bestFit="1" customWidth="1"/>
    <col min="10" max="12" width="10.1796875" bestFit="1" customWidth="1"/>
    <col min="13" max="13" width="11.1796875" bestFit="1" customWidth="1"/>
    <col min="14" max="15" width="15.6328125" bestFit="1" customWidth="1"/>
    <col min="16" max="16" width="19.1796875" bestFit="1" customWidth="1"/>
    <col min="17" max="17" width="18.1796875" bestFit="1" customWidth="1"/>
  </cols>
  <sheetData>
    <row r="1" spans="1:13" s="1" customFormat="1" x14ac:dyDescent="0.35">
      <c r="A1" s="1" t="s">
        <v>0</v>
      </c>
      <c r="B1" s="1" t="s">
        <v>1</v>
      </c>
      <c r="C1" s="4" t="s">
        <v>2</v>
      </c>
      <c r="D1" s="1" t="s">
        <v>1007</v>
      </c>
    </row>
    <row r="2" spans="1:13" x14ac:dyDescent="0.35">
      <c r="A2" t="s">
        <v>948</v>
      </c>
      <c r="B2" t="s">
        <v>4</v>
      </c>
      <c r="C2" s="5">
        <v>38601</v>
      </c>
      <c r="D2" t="str">
        <f>_xlfn.XLOOKUP(B2,Revenue!B:B,Revenue!E:E)</f>
        <v>Q1</v>
      </c>
    </row>
    <row r="3" spans="1:13" x14ac:dyDescent="0.35">
      <c r="A3" t="s">
        <v>949</v>
      </c>
      <c r="B3" t="s">
        <v>4</v>
      </c>
      <c r="C3" s="5">
        <v>15322</v>
      </c>
      <c r="D3" t="str">
        <f>_xlfn.XLOOKUP(B3,Revenue!B:B,Revenue!E:E)</f>
        <v>Q1</v>
      </c>
    </row>
    <row r="4" spans="1:13" x14ac:dyDescent="0.35">
      <c r="A4" t="s">
        <v>950</v>
      </c>
      <c r="B4" t="s">
        <v>4</v>
      </c>
      <c r="C4" s="5">
        <v>34409</v>
      </c>
      <c r="D4" t="str">
        <f>_xlfn.XLOOKUP(B4,Revenue!B:B,Revenue!E:E)</f>
        <v>Q1</v>
      </c>
    </row>
    <row r="5" spans="1:13" x14ac:dyDescent="0.35">
      <c r="A5" t="s">
        <v>951</v>
      </c>
      <c r="B5" t="s">
        <v>4</v>
      </c>
      <c r="C5" s="5">
        <v>42935</v>
      </c>
      <c r="D5" t="str">
        <f>_xlfn.XLOOKUP(B5,Revenue!B:B,Revenue!E:E)</f>
        <v>Q1</v>
      </c>
    </row>
    <row r="6" spans="1:13" x14ac:dyDescent="0.35">
      <c r="A6" t="s">
        <v>952</v>
      </c>
      <c r="B6" t="s">
        <v>6</v>
      </c>
      <c r="C6" s="5">
        <v>35264</v>
      </c>
      <c r="D6" t="str">
        <f>_xlfn.XLOOKUP(B6,Revenue!B:B,Revenue!E:E)</f>
        <v>Q1</v>
      </c>
      <c r="I6" s="8" t="s">
        <v>1012</v>
      </c>
    </row>
    <row r="7" spans="1:13" x14ac:dyDescent="0.35">
      <c r="A7" t="s">
        <v>953</v>
      </c>
      <c r="B7" t="s">
        <v>6</v>
      </c>
      <c r="C7" s="5">
        <v>5123</v>
      </c>
      <c r="D7" t="str">
        <f>_xlfn.XLOOKUP(B7,Revenue!B:B,Revenue!E:E)</f>
        <v>Q1</v>
      </c>
      <c r="I7" t="s">
        <v>1008</v>
      </c>
      <c r="J7" t="s">
        <v>1009</v>
      </c>
      <c r="K7" t="s">
        <v>1010</v>
      </c>
      <c r="L7" t="s">
        <v>1011</v>
      </c>
      <c r="M7" t="s">
        <v>1013</v>
      </c>
    </row>
    <row r="8" spans="1:13" x14ac:dyDescent="0.35">
      <c r="A8" t="s">
        <v>954</v>
      </c>
      <c r="B8" t="s">
        <v>6</v>
      </c>
      <c r="C8" s="5">
        <v>5203</v>
      </c>
      <c r="D8" t="str">
        <f>_xlfn.XLOOKUP(B8,Revenue!B:B,Revenue!E:E)</f>
        <v>Q1</v>
      </c>
      <c r="H8" t="s">
        <v>1014</v>
      </c>
      <c r="I8" s="5">
        <v>242784</v>
      </c>
      <c r="J8" s="5">
        <v>338872</v>
      </c>
      <c r="K8" s="5">
        <v>170920</v>
      </c>
      <c r="L8" s="5">
        <v>288194</v>
      </c>
      <c r="M8" s="5">
        <v>1040770</v>
      </c>
    </row>
    <row r="9" spans="1:13" x14ac:dyDescent="0.35">
      <c r="A9" t="s">
        <v>955</v>
      </c>
      <c r="B9" t="s">
        <v>6</v>
      </c>
      <c r="C9" s="5">
        <v>12370</v>
      </c>
      <c r="D9" t="str">
        <f>_xlfn.XLOOKUP(B9,Revenue!B:B,Revenue!E:E)</f>
        <v>Q1</v>
      </c>
    </row>
    <row r="10" spans="1:13" x14ac:dyDescent="0.35">
      <c r="A10" t="s">
        <v>956</v>
      </c>
      <c r="B10" t="s">
        <v>8</v>
      </c>
      <c r="C10" s="5">
        <v>13621</v>
      </c>
      <c r="D10" t="str">
        <f>_xlfn.XLOOKUP(B10,Revenue!B:B,Revenue!E:E)</f>
        <v>Q1</v>
      </c>
    </row>
    <row r="11" spans="1:13" x14ac:dyDescent="0.35">
      <c r="A11" t="s">
        <v>957</v>
      </c>
      <c r="B11" t="s">
        <v>8</v>
      </c>
      <c r="C11" s="5">
        <v>39936</v>
      </c>
      <c r="D11" t="str">
        <f>_xlfn.XLOOKUP(B11,Revenue!B:B,Revenue!E:E)</f>
        <v>Q1</v>
      </c>
    </row>
    <row r="12" spans="1:13" x14ac:dyDescent="0.35">
      <c r="A12" t="s">
        <v>958</v>
      </c>
      <c r="B12" t="s">
        <v>10</v>
      </c>
      <c r="C12" s="5">
        <v>27641</v>
      </c>
      <c r="D12" t="str">
        <f>_xlfn.XLOOKUP(B12,Revenue!B:B,Revenue!E:E)</f>
        <v>Q2</v>
      </c>
    </row>
    <row r="13" spans="1:13" x14ac:dyDescent="0.35">
      <c r="A13" t="s">
        <v>959</v>
      </c>
      <c r="B13" t="s">
        <v>10</v>
      </c>
      <c r="C13" s="5">
        <v>15797</v>
      </c>
      <c r="D13" t="str">
        <f>_xlfn.XLOOKUP(B13,Revenue!B:B,Revenue!E:E)</f>
        <v>Q2</v>
      </c>
    </row>
    <row r="14" spans="1:13" x14ac:dyDescent="0.35">
      <c r="A14" t="s">
        <v>960</v>
      </c>
      <c r="B14" t="s">
        <v>10</v>
      </c>
      <c r="C14" s="5">
        <v>22734</v>
      </c>
      <c r="D14" t="str">
        <f>_xlfn.XLOOKUP(B14,Revenue!B:B,Revenue!E:E)</f>
        <v>Q2</v>
      </c>
    </row>
    <row r="15" spans="1:13" x14ac:dyDescent="0.35">
      <c r="A15" t="s">
        <v>961</v>
      </c>
      <c r="B15" t="s">
        <v>10</v>
      </c>
      <c r="C15" s="5">
        <v>21832</v>
      </c>
      <c r="D15" t="str">
        <f>_xlfn.XLOOKUP(B15,Revenue!B:B,Revenue!E:E)</f>
        <v>Q2</v>
      </c>
    </row>
    <row r="16" spans="1:13" x14ac:dyDescent="0.35">
      <c r="A16" t="s">
        <v>962</v>
      </c>
      <c r="B16" t="s">
        <v>10</v>
      </c>
      <c r="C16" s="5">
        <v>39743</v>
      </c>
      <c r="D16" t="str">
        <f>_xlfn.XLOOKUP(B16,Revenue!B:B,Revenue!E:E)</f>
        <v>Q2</v>
      </c>
    </row>
    <row r="17" spans="1:4" x14ac:dyDescent="0.35">
      <c r="A17" t="s">
        <v>963</v>
      </c>
      <c r="B17" t="s">
        <v>10</v>
      </c>
      <c r="C17" s="5">
        <v>6702</v>
      </c>
      <c r="D17" t="str">
        <f>_xlfn.XLOOKUP(B17,Revenue!B:B,Revenue!E:E)</f>
        <v>Q2</v>
      </c>
    </row>
    <row r="18" spans="1:4" x14ac:dyDescent="0.35">
      <c r="A18" t="s">
        <v>964</v>
      </c>
      <c r="B18" t="s">
        <v>12</v>
      </c>
      <c r="C18" s="5">
        <v>24459</v>
      </c>
      <c r="D18" t="str">
        <f>_xlfn.XLOOKUP(B18,Revenue!B:B,Revenue!E:E)</f>
        <v>Q2</v>
      </c>
    </row>
    <row r="19" spans="1:4" x14ac:dyDescent="0.35">
      <c r="A19" t="s">
        <v>965</v>
      </c>
      <c r="B19" t="s">
        <v>12</v>
      </c>
      <c r="C19" s="5">
        <v>42427</v>
      </c>
      <c r="D19" t="str">
        <f>_xlfn.XLOOKUP(B19,Revenue!B:B,Revenue!E:E)</f>
        <v>Q2</v>
      </c>
    </row>
    <row r="20" spans="1:4" x14ac:dyDescent="0.35">
      <c r="A20" t="s">
        <v>966</v>
      </c>
      <c r="B20" t="s">
        <v>12</v>
      </c>
      <c r="C20" s="5">
        <v>34240</v>
      </c>
      <c r="D20" t="str">
        <f>_xlfn.XLOOKUP(B20,Revenue!B:B,Revenue!E:E)</f>
        <v>Q2</v>
      </c>
    </row>
    <row r="21" spans="1:4" x14ac:dyDescent="0.35">
      <c r="A21" t="s">
        <v>967</v>
      </c>
      <c r="B21" t="s">
        <v>12</v>
      </c>
      <c r="C21" s="5">
        <v>38540</v>
      </c>
      <c r="D21" t="str">
        <f>_xlfn.XLOOKUP(B21,Revenue!B:B,Revenue!E:E)</f>
        <v>Q2</v>
      </c>
    </row>
    <row r="22" spans="1:4" x14ac:dyDescent="0.35">
      <c r="A22" t="s">
        <v>968</v>
      </c>
      <c r="B22" t="s">
        <v>12</v>
      </c>
      <c r="C22" s="5">
        <v>30766</v>
      </c>
      <c r="D22" t="str">
        <f>_xlfn.XLOOKUP(B22,Revenue!B:B,Revenue!E:E)</f>
        <v>Q2</v>
      </c>
    </row>
    <row r="23" spans="1:4" x14ac:dyDescent="0.35">
      <c r="A23" t="s">
        <v>969</v>
      </c>
      <c r="B23" t="s">
        <v>14</v>
      </c>
      <c r="C23" s="5">
        <v>6242</v>
      </c>
      <c r="D23" t="str">
        <f>_xlfn.XLOOKUP(B23,Revenue!B:B,Revenue!E:E)</f>
        <v>Q2</v>
      </c>
    </row>
    <row r="24" spans="1:4" x14ac:dyDescent="0.35">
      <c r="A24" t="s">
        <v>970</v>
      </c>
      <c r="B24" t="s">
        <v>14</v>
      </c>
      <c r="C24" s="5">
        <v>10533</v>
      </c>
      <c r="D24" t="str">
        <f>_xlfn.XLOOKUP(B24,Revenue!B:B,Revenue!E:E)</f>
        <v>Q2</v>
      </c>
    </row>
    <row r="25" spans="1:4" x14ac:dyDescent="0.35">
      <c r="A25" t="s">
        <v>971</v>
      </c>
      <c r="B25" t="s">
        <v>14</v>
      </c>
      <c r="C25" s="5">
        <v>17216</v>
      </c>
      <c r="D25" t="str">
        <f>_xlfn.XLOOKUP(B25,Revenue!B:B,Revenue!E:E)</f>
        <v>Q2</v>
      </c>
    </row>
    <row r="26" spans="1:4" x14ac:dyDescent="0.35">
      <c r="A26" t="s">
        <v>972</v>
      </c>
      <c r="B26" t="s">
        <v>16</v>
      </c>
      <c r="C26" s="5">
        <v>33112</v>
      </c>
      <c r="D26" t="str">
        <f>_xlfn.XLOOKUP(B26,Revenue!B:B,Revenue!E:E)</f>
        <v>Q3</v>
      </c>
    </row>
    <row r="27" spans="1:4" x14ac:dyDescent="0.35">
      <c r="A27" t="s">
        <v>973</v>
      </c>
      <c r="B27" t="s">
        <v>16</v>
      </c>
      <c r="C27" s="5">
        <v>26503</v>
      </c>
      <c r="D27" t="str">
        <f>_xlfn.XLOOKUP(B27,Revenue!B:B,Revenue!E:E)</f>
        <v>Q3</v>
      </c>
    </row>
    <row r="28" spans="1:4" x14ac:dyDescent="0.35">
      <c r="A28" t="s">
        <v>974</v>
      </c>
      <c r="B28" t="s">
        <v>18</v>
      </c>
      <c r="C28" s="5">
        <v>17498</v>
      </c>
      <c r="D28" t="str">
        <f>_xlfn.XLOOKUP(B28,Revenue!B:B,Revenue!E:E)</f>
        <v>Q3</v>
      </c>
    </row>
    <row r="29" spans="1:4" x14ac:dyDescent="0.35">
      <c r="A29" t="s">
        <v>975</v>
      </c>
      <c r="B29" t="s">
        <v>18</v>
      </c>
      <c r="C29" s="5">
        <v>11539</v>
      </c>
      <c r="D29" t="str">
        <f>_xlfn.XLOOKUP(B29,Revenue!B:B,Revenue!E:E)</f>
        <v>Q3</v>
      </c>
    </row>
    <row r="30" spans="1:4" x14ac:dyDescent="0.35">
      <c r="A30" t="s">
        <v>976</v>
      </c>
      <c r="B30" t="s">
        <v>18</v>
      </c>
      <c r="C30" s="5">
        <v>7656</v>
      </c>
      <c r="D30" t="str">
        <f>_xlfn.XLOOKUP(B30,Revenue!B:B,Revenue!E:E)</f>
        <v>Q3</v>
      </c>
    </row>
    <row r="31" spans="1:4" x14ac:dyDescent="0.35">
      <c r="A31" t="s">
        <v>977</v>
      </c>
      <c r="B31" t="s">
        <v>20</v>
      </c>
      <c r="C31" s="5">
        <v>41252</v>
      </c>
      <c r="D31" t="str">
        <f>_xlfn.XLOOKUP(B31,Revenue!B:B,Revenue!E:E)</f>
        <v>Q3</v>
      </c>
    </row>
    <row r="32" spans="1:4" x14ac:dyDescent="0.35">
      <c r="A32" t="s">
        <v>978</v>
      </c>
      <c r="B32" t="s">
        <v>20</v>
      </c>
      <c r="C32" s="5">
        <v>27382</v>
      </c>
      <c r="D32" t="str">
        <f>_xlfn.XLOOKUP(B32,Revenue!B:B,Revenue!E:E)</f>
        <v>Q3</v>
      </c>
    </row>
    <row r="33" spans="1:4" x14ac:dyDescent="0.35">
      <c r="A33" t="s">
        <v>979</v>
      </c>
      <c r="B33" t="s">
        <v>20</v>
      </c>
      <c r="C33" s="5">
        <v>5978</v>
      </c>
      <c r="D33" t="str">
        <f>_xlfn.XLOOKUP(B33,Revenue!B:B,Revenue!E:E)</f>
        <v>Q3</v>
      </c>
    </row>
    <row r="34" spans="1:4" x14ac:dyDescent="0.35">
      <c r="A34" t="s">
        <v>980</v>
      </c>
      <c r="B34" t="s">
        <v>22</v>
      </c>
      <c r="C34" s="5">
        <v>10359</v>
      </c>
      <c r="D34" t="str">
        <f>_xlfn.XLOOKUP(B34,Revenue!B:B,Revenue!E:E)</f>
        <v>Q4</v>
      </c>
    </row>
    <row r="35" spans="1:4" x14ac:dyDescent="0.35">
      <c r="A35" t="s">
        <v>981</v>
      </c>
      <c r="B35" t="s">
        <v>22</v>
      </c>
      <c r="C35" s="5">
        <v>26569</v>
      </c>
      <c r="D35" t="str">
        <f>_xlfn.XLOOKUP(B35,Revenue!B:B,Revenue!E:E)</f>
        <v>Q4</v>
      </c>
    </row>
    <row r="36" spans="1:4" x14ac:dyDescent="0.35">
      <c r="A36" t="s">
        <v>982</v>
      </c>
      <c r="B36" t="s">
        <v>24</v>
      </c>
      <c r="C36" s="5">
        <v>36246</v>
      </c>
      <c r="D36" t="str">
        <f>_xlfn.XLOOKUP(B36,Revenue!B:B,Revenue!E:E)</f>
        <v>Q4</v>
      </c>
    </row>
    <row r="37" spans="1:4" x14ac:dyDescent="0.35">
      <c r="A37" t="s">
        <v>983</v>
      </c>
      <c r="B37" t="s">
        <v>24</v>
      </c>
      <c r="C37" s="5">
        <v>23848</v>
      </c>
      <c r="D37" t="str">
        <f>_xlfn.XLOOKUP(B37,Revenue!B:B,Revenue!E:E)</f>
        <v>Q4</v>
      </c>
    </row>
    <row r="38" spans="1:4" x14ac:dyDescent="0.35">
      <c r="A38" t="s">
        <v>984</v>
      </c>
      <c r="B38" t="s">
        <v>24</v>
      </c>
      <c r="C38" s="5">
        <v>34836</v>
      </c>
      <c r="D38" t="str">
        <f>_xlfn.XLOOKUP(B38,Revenue!B:B,Revenue!E:E)</f>
        <v>Q4</v>
      </c>
    </row>
    <row r="39" spans="1:4" x14ac:dyDescent="0.35">
      <c r="A39" t="s">
        <v>985</v>
      </c>
      <c r="B39" t="s">
        <v>26</v>
      </c>
      <c r="C39" s="5">
        <v>30104</v>
      </c>
      <c r="D39" t="str">
        <f>_xlfn.XLOOKUP(B39,Revenue!B:B,Revenue!E:E)</f>
        <v>Q4</v>
      </c>
    </row>
    <row r="40" spans="1:4" x14ac:dyDescent="0.35">
      <c r="A40" t="s">
        <v>986</v>
      </c>
      <c r="B40" t="s">
        <v>26</v>
      </c>
      <c r="C40" s="5">
        <v>38032</v>
      </c>
      <c r="D40" t="str">
        <f>_xlfn.XLOOKUP(B40,Revenue!B:B,Revenue!E:E)</f>
        <v>Q4</v>
      </c>
    </row>
    <row r="41" spans="1:4" x14ac:dyDescent="0.35">
      <c r="A41" t="s">
        <v>987</v>
      </c>
      <c r="B41" t="s">
        <v>26</v>
      </c>
      <c r="C41" s="5">
        <v>35626</v>
      </c>
      <c r="D41" t="str">
        <f>_xlfn.XLOOKUP(B41,Revenue!B:B,Revenue!E:E)</f>
        <v>Q4</v>
      </c>
    </row>
    <row r="42" spans="1:4" x14ac:dyDescent="0.35">
      <c r="A42" t="s">
        <v>988</v>
      </c>
      <c r="B42" t="s">
        <v>26</v>
      </c>
      <c r="C42" s="5">
        <v>13654</v>
      </c>
      <c r="D42" t="str">
        <f>_xlfn.XLOOKUP(B42,Revenue!B:B,Revenue!E:E)</f>
        <v>Q4</v>
      </c>
    </row>
    <row r="43" spans="1:4" x14ac:dyDescent="0.35">
      <c r="A43" t="s">
        <v>989</v>
      </c>
      <c r="B43" t="s">
        <v>26</v>
      </c>
      <c r="C43" s="5">
        <v>6810</v>
      </c>
      <c r="D43" t="str">
        <f>_xlfn.XLOOKUP(B43,Revenue!B:B,Revenue!E:E)</f>
        <v>Q4</v>
      </c>
    </row>
    <row r="44" spans="1:4" x14ac:dyDescent="0.35">
      <c r="A44" t="s">
        <v>990</v>
      </c>
      <c r="B44" t="s">
        <v>26</v>
      </c>
      <c r="C44" s="5">
        <v>32110</v>
      </c>
      <c r="D44" t="str">
        <f>_xlfn.XLOOKUP(B44,Revenue!B:B,Revenue!E:E)</f>
        <v>Q4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A2421-647C-471E-A786-1AAF766EA5C5}">
  <sheetPr codeName="Sheet4"/>
  <dimension ref="A1:N121"/>
  <sheetViews>
    <sheetView zoomScale="88" workbookViewId="0">
      <selection activeCell="H8" sqref="H8"/>
    </sheetView>
  </sheetViews>
  <sheetFormatPr defaultRowHeight="14.5" x14ac:dyDescent="0.35"/>
  <cols>
    <col min="1" max="1" width="14.1796875" bestFit="1" customWidth="1"/>
    <col min="2" max="2" width="10.26953125" bestFit="1" customWidth="1"/>
    <col min="3" max="3" width="11.54296875" style="5" bestFit="1" customWidth="1"/>
    <col min="4" max="4" width="17.54296875" bestFit="1" customWidth="1"/>
    <col min="5" max="5" width="9.08984375" customWidth="1"/>
    <col min="9" max="9" width="16.36328125" bestFit="1" customWidth="1"/>
    <col min="10" max="10" width="15.6328125" bestFit="1" customWidth="1"/>
    <col min="11" max="14" width="13" bestFit="1" customWidth="1"/>
  </cols>
  <sheetData>
    <row r="1" spans="1:14" x14ac:dyDescent="0.35">
      <c r="A1" s="1" t="s">
        <v>1016</v>
      </c>
      <c r="B1" s="1" t="s">
        <v>1</v>
      </c>
      <c r="C1" s="4" t="s">
        <v>2</v>
      </c>
      <c r="D1" s="1" t="s">
        <v>991</v>
      </c>
      <c r="E1" s="1" t="s">
        <v>1007</v>
      </c>
    </row>
    <row r="2" spans="1:14" x14ac:dyDescent="0.35">
      <c r="A2" t="s">
        <v>992</v>
      </c>
      <c r="B2" t="s">
        <v>4</v>
      </c>
      <c r="C2" s="5">
        <v>35000</v>
      </c>
      <c r="D2" t="s">
        <v>993</v>
      </c>
      <c r="E2" t="str">
        <f>_xlfn.XLOOKUP(B2,Revenue!B:B,Revenue!E:E)</f>
        <v>Q1</v>
      </c>
    </row>
    <row r="3" spans="1:14" x14ac:dyDescent="0.35">
      <c r="A3" t="s">
        <v>992</v>
      </c>
      <c r="B3" t="s">
        <v>6</v>
      </c>
      <c r="C3" s="5">
        <v>35000</v>
      </c>
      <c r="D3" t="s">
        <v>993</v>
      </c>
      <c r="E3" t="str">
        <f>_xlfn.XLOOKUP(B3,Revenue!B:B,Revenue!E:E)</f>
        <v>Q1</v>
      </c>
    </row>
    <row r="4" spans="1:14" x14ac:dyDescent="0.35">
      <c r="A4" t="s">
        <v>992</v>
      </c>
      <c r="B4" t="s">
        <v>8</v>
      </c>
      <c r="C4" s="5">
        <v>35000</v>
      </c>
      <c r="D4" t="s">
        <v>993</v>
      </c>
      <c r="E4" t="str">
        <f>_xlfn.XLOOKUP(B4,Revenue!B:B,Revenue!E:E)</f>
        <v>Q1</v>
      </c>
    </row>
    <row r="5" spans="1:14" x14ac:dyDescent="0.35">
      <c r="A5" t="s">
        <v>992</v>
      </c>
      <c r="B5" t="s">
        <v>10</v>
      </c>
      <c r="C5" s="5">
        <v>35000</v>
      </c>
      <c r="D5" t="s">
        <v>993</v>
      </c>
      <c r="E5" t="str">
        <f>_xlfn.XLOOKUP(B5,Revenue!B:B,Revenue!E:E)</f>
        <v>Q2</v>
      </c>
    </row>
    <row r="6" spans="1:14" x14ac:dyDescent="0.35">
      <c r="A6" t="s">
        <v>992</v>
      </c>
      <c r="B6" t="s">
        <v>12</v>
      </c>
      <c r="C6" s="5">
        <v>35000</v>
      </c>
      <c r="D6" t="s">
        <v>993</v>
      </c>
      <c r="E6" t="str">
        <f>_xlfn.XLOOKUP(B6,Revenue!B:B,Revenue!E:E)</f>
        <v>Q2</v>
      </c>
      <c r="I6" s="8" t="s">
        <v>1014</v>
      </c>
      <c r="J6" s="8" t="s">
        <v>1012</v>
      </c>
    </row>
    <row r="7" spans="1:14" x14ac:dyDescent="0.35">
      <c r="A7" t="s">
        <v>992</v>
      </c>
      <c r="B7" t="s">
        <v>14</v>
      </c>
      <c r="C7" s="5">
        <v>35000</v>
      </c>
      <c r="D7" t="s">
        <v>993</v>
      </c>
      <c r="E7" t="str">
        <f>_xlfn.XLOOKUP(B7,Revenue!B:B,Revenue!E:E)</f>
        <v>Q2</v>
      </c>
      <c r="I7" s="8" t="s">
        <v>1015</v>
      </c>
      <c r="J7" t="s">
        <v>1008</v>
      </c>
      <c r="K7" t="s">
        <v>1009</v>
      </c>
      <c r="L7" t="s">
        <v>1010</v>
      </c>
      <c r="M7" t="s">
        <v>1011</v>
      </c>
      <c r="N7" t="s">
        <v>1013</v>
      </c>
    </row>
    <row r="8" spans="1:14" x14ac:dyDescent="0.35">
      <c r="A8" t="s">
        <v>992</v>
      </c>
      <c r="B8" t="s">
        <v>16</v>
      </c>
      <c r="C8" s="5">
        <v>35000</v>
      </c>
      <c r="D8" t="s">
        <v>993</v>
      </c>
      <c r="E8" t="str">
        <f>_xlfn.XLOOKUP(B8,Revenue!B:B,Revenue!E:E)</f>
        <v>Q3</v>
      </c>
      <c r="I8" s="10" t="s">
        <v>993</v>
      </c>
      <c r="J8" s="5">
        <v>8763701</v>
      </c>
      <c r="K8" s="5">
        <v>8795447</v>
      </c>
      <c r="L8" s="5">
        <v>9502732</v>
      </c>
      <c r="M8" s="5">
        <v>9298705</v>
      </c>
      <c r="N8" s="5">
        <v>36360585</v>
      </c>
    </row>
    <row r="9" spans="1:14" x14ac:dyDescent="0.35">
      <c r="A9" t="s">
        <v>992</v>
      </c>
      <c r="B9" t="s">
        <v>18</v>
      </c>
      <c r="C9" s="5">
        <v>35000</v>
      </c>
      <c r="D9" t="s">
        <v>993</v>
      </c>
      <c r="E9" t="str">
        <f>_xlfn.XLOOKUP(B9,Revenue!B:B,Revenue!E:E)</f>
        <v>Q3</v>
      </c>
      <c r="I9" s="11" t="s">
        <v>998</v>
      </c>
      <c r="J9" s="5">
        <v>8557288</v>
      </c>
      <c r="K9" s="5">
        <v>8588516</v>
      </c>
      <c r="L9" s="5">
        <v>9297240</v>
      </c>
      <c r="M9" s="5">
        <v>9077480</v>
      </c>
      <c r="N9" s="5">
        <v>35520524</v>
      </c>
    </row>
    <row r="10" spans="1:14" x14ac:dyDescent="0.35">
      <c r="A10" t="s">
        <v>992</v>
      </c>
      <c r="B10" t="s">
        <v>20</v>
      </c>
      <c r="C10" s="5">
        <v>35000</v>
      </c>
      <c r="D10" t="s">
        <v>993</v>
      </c>
      <c r="E10" t="str">
        <f>_xlfn.XLOOKUP(B10,Revenue!B:B,Revenue!E:E)</f>
        <v>Q3</v>
      </c>
      <c r="I10" s="11" t="s">
        <v>992</v>
      </c>
      <c r="J10" s="5">
        <v>105000</v>
      </c>
      <c r="K10" s="5">
        <v>105000</v>
      </c>
      <c r="L10" s="5">
        <v>105000</v>
      </c>
      <c r="M10" s="5">
        <v>120000</v>
      </c>
      <c r="N10" s="5">
        <v>435000</v>
      </c>
    </row>
    <row r="11" spans="1:14" x14ac:dyDescent="0.35">
      <c r="A11" t="s">
        <v>992</v>
      </c>
      <c r="B11" t="s">
        <v>22</v>
      </c>
      <c r="C11" s="5">
        <v>40000</v>
      </c>
      <c r="D11" t="s">
        <v>993</v>
      </c>
      <c r="E11" t="str">
        <f>_xlfn.XLOOKUP(B11,Revenue!B:B,Revenue!E:E)</f>
        <v>Q4</v>
      </c>
      <c r="I11" s="11" t="s">
        <v>997</v>
      </c>
      <c r="J11" s="5">
        <v>42000</v>
      </c>
      <c r="K11" s="5">
        <v>42000</v>
      </c>
      <c r="L11" s="5">
        <v>42000</v>
      </c>
      <c r="M11" s="5">
        <v>42000</v>
      </c>
      <c r="N11" s="5">
        <v>168000</v>
      </c>
    </row>
    <row r="12" spans="1:14" x14ac:dyDescent="0.35">
      <c r="A12" t="s">
        <v>992</v>
      </c>
      <c r="B12" t="s">
        <v>24</v>
      </c>
      <c r="C12" s="5">
        <v>40000</v>
      </c>
      <c r="D12" t="s">
        <v>993</v>
      </c>
      <c r="E12" t="str">
        <f>_xlfn.XLOOKUP(B12,Revenue!B:B,Revenue!E:E)</f>
        <v>Q4</v>
      </c>
      <c r="I12" s="11" t="s">
        <v>994</v>
      </c>
      <c r="J12" s="5">
        <v>27013</v>
      </c>
      <c r="K12" s="5">
        <v>27531</v>
      </c>
      <c r="L12" s="5">
        <v>25492</v>
      </c>
      <c r="M12" s="5">
        <v>25925</v>
      </c>
      <c r="N12" s="5">
        <v>105961</v>
      </c>
    </row>
    <row r="13" spans="1:14" x14ac:dyDescent="0.35">
      <c r="A13" t="s">
        <v>992</v>
      </c>
      <c r="B13" t="s">
        <v>26</v>
      </c>
      <c r="C13" s="5">
        <v>40000</v>
      </c>
      <c r="D13" t="s">
        <v>993</v>
      </c>
      <c r="E13" t="str">
        <f>_xlfn.XLOOKUP(B13,Revenue!B:B,Revenue!E:E)</f>
        <v>Q4</v>
      </c>
      <c r="I13" s="11" t="s">
        <v>996</v>
      </c>
      <c r="J13" s="5">
        <v>24000</v>
      </c>
      <c r="K13" s="5">
        <v>24000</v>
      </c>
      <c r="L13" s="5">
        <v>24000</v>
      </c>
      <c r="M13" s="5">
        <v>24000</v>
      </c>
      <c r="N13" s="5">
        <v>96000</v>
      </c>
    </row>
    <row r="14" spans="1:14" x14ac:dyDescent="0.35">
      <c r="A14" t="s">
        <v>994</v>
      </c>
      <c r="B14" t="s">
        <v>4</v>
      </c>
      <c r="C14" s="5">
        <v>9404</v>
      </c>
      <c r="D14" t="s">
        <v>993</v>
      </c>
      <c r="E14" t="str">
        <f>_xlfn.XLOOKUP(B14,Revenue!B:B,Revenue!E:E)</f>
        <v>Q1</v>
      </c>
      <c r="I14" s="11" t="s">
        <v>995</v>
      </c>
      <c r="J14" s="5">
        <v>8400</v>
      </c>
      <c r="K14" s="5">
        <v>8400</v>
      </c>
      <c r="L14" s="5">
        <v>9000</v>
      </c>
      <c r="M14" s="5">
        <v>9300</v>
      </c>
      <c r="N14" s="5">
        <v>35100</v>
      </c>
    </row>
    <row r="15" spans="1:14" x14ac:dyDescent="0.35">
      <c r="A15" t="s">
        <v>994</v>
      </c>
      <c r="B15" t="s">
        <v>6</v>
      </c>
      <c r="C15" s="5">
        <v>8812</v>
      </c>
      <c r="D15" t="s">
        <v>993</v>
      </c>
      <c r="E15" t="str">
        <f>_xlfn.XLOOKUP(B15,Revenue!B:B,Revenue!E:E)</f>
        <v>Q1</v>
      </c>
      <c r="I15" s="10" t="s">
        <v>1000</v>
      </c>
      <c r="J15" s="5">
        <v>1526116</v>
      </c>
      <c r="K15" s="5">
        <v>1682963</v>
      </c>
      <c r="L15" s="5">
        <v>1513055</v>
      </c>
      <c r="M15" s="5">
        <v>1618048</v>
      </c>
      <c r="N15" s="5">
        <v>6340182</v>
      </c>
    </row>
    <row r="16" spans="1:14" x14ac:dyDescent="0.35">
      <c r="A16" t="s">
        <v>994</v>
      </c>
      <c r="B16" t="s">
        <v>8</v>
      </c>
      <c r="C16" s="5">
        <v>8797</v>
      </c>
      <c r="D16" t="s">
        <v>993</v>
      </c>
      <c r="E16" t="str">
        <f>_xlfn.XLOOKUP(B16,Revenue!B:B,Revenue!E:E)</f>
        <v>Q1</v>
      </c>
      <c r="I16" s="11" t="s">
        <v>999</v>
      </c>
      <c r="J16" s="5">
        <v>1032776</v>
      </c>
      <c r="K16" s="5">
        <v>1109388</v>
      </c>
      <c r="L16" s="5">
        <v>1022518</v>
      </c>
      <c r="M16" s="5">
        <v>1076103</v>
      </c>
      <c r="N16" s="5">
        <v>4240785</v>
      </c>
    </row>
    <row r="17" spans="1:14" x14ac:dyDescent="0.35">
      <c r="A17" t="s">
        <v>994</v>
      </c>
      <c r="B17" t="s">
        <v>10</v>
      </c>
      <c r="C17" s="5">
        <v>9663</v>
      </c>
      <c r="D17" t="s">
        <v>993</v>
      </c>
      <c r="E17" t="str">
        <f>_xlfn.XLOOKUP(B17,Revenue!B:B,Revenue!E:E)</f>
        <v>Q2</v>
      </c>
      <c r="I17" s="11" t="s">
        <v>1001</v>
      </c>
      <c r="J17" s="5">
        <v>429517</v>
      </c>
      <c r="K17" s="5">
        <v>505410</v>
      </c>
      <c r="L17" s="5">
        <v>421730</v>
      </c>
      <c r="M17" s="5">
        <v>476376</v>
      </c>
      <c r="N17" s="5">
        <v>1833033</v>
      </c>
    </row>
    <row r="18" spans="1:14" x14ac:dyDescent="0.35">
      <c r="A18" t="s">
        <v>994</v>
      </c>
      <c r="B18" t="s">
        <v>12</v>
      </c>
      <c r="C18" s="5">
        <v>8337</v>
      </c>
      <c r="D18" t="s">
        <v>993</v>
      </c>
      <c r="E18" t="str">
        <f>_xlfn.XLOOKUP(B18,Revenue!B:B,Revenue!E:E)</f>
        <v>Q2</v>
      </c>
      <c r="I18" s="11" t="s">
        <v>1002</v>
      </c>
      <c r="J18" s="5">
        <v>34028</v>
      </c>
      <c r="K18" s="5">
        <v>35651</v>
      </c>
      <c r="L18" s="5">
        <v>38107</v>
      </c>
      <c r="M18" s="5">
        <v>36088</v>
      </c>
      <c r="N18" s="5">
        <v>143874</v>
      </c>
    </row>
    <row r="19" spans="1:14" x14ac:dyDescent="0.35">
      <c r="A19" t="s">
        <v>994</v>
      </c>
      <c r="B19" t="s">
        <v>14</v>
      </c>
      <c r="C19" s="5">
        <v>9531</v>
      </c>
      <c r="D19" t="s">
        <v>993</v>
      </c>
      <c r="E19" t="str">
        <f>_xlfn.XLOOKUP(B19,Revenue!B:B,Revenue!E:E)</f>
        <v>Q2</v>
      </c>
      <c r="I19" s="11" t="s">
        <v>1003</v>
      </c>
      <c r="J19" s="5">
        <v>29795</v>
      </c>
      <c r="K19" s="5">
        <v>32514</v>
      </c>
      <c r="L19" s="5">
        <v>30700</v>
      </c>
      <c r="M19" s="5">
        <v>29481</v>
      </c>
      <c r="N19" s="5">
        <v>122490</v>
      </c>
    </row>
    <row r="20" spans="1:14" x14ac:dyDescent="0.35">
      <c r="A20" t="s">
        <v>994</v>
      </c>
      <c r="B20" t="s">
        <v>16</v>
      </c>
      <c r="C20" s="5">
        <v>8897</v>
      </c>
      <c r="D20" t="s">
        <v>993</v>
      </c>
      <c r="E20" t="str">
        <f>_xlfn.XLOOKUP(B20,Revenue!B:B,Revenue!E:E)</f>
        <v>Q3</v>
      </c>
      <c r="I20" s="10" t="s">
        <v>1013</v>
      </c>
      <c r="J20" s="5">
        <v>10289817</v>
      </c>
      <c r="K20" s="5">
        <v>10478410</v>
      </c>
      <c r="L20" s="5">
        <v>11015787</v>
      </c>
      <c r="M20" s="5">
        <v>10916753</v>
      </c>
      <c r="N20" s="5">
        <v>42700767</v>
      </c>
    </row>
    <row r="21" spans="1:14" x14ac:dyDescent="0.35">
      <c r="A21" t="s">
        <v>994</v>
      </c>
      <c r="B21" t="s">
        <v>18</v>
      </c>
      <c r="C21" s="5">
        <v>8425</v>
      </c>
      <c r="D21" t="s">
        <v>993</v>
      </c>
      <c r="E21" t="str">
        <f>_xlfn.XLOOKUP(B21,Revenue!B:B,Revenue!E:E)</f>
        <v>Q3</v>
      </c>
    </row>
    <row r="22" spans="1:14" x14ac:dyDescent="0.35">
      <c r="A22" t="s">
        <v>994</v>
      </c>
      <c r="B22" t="s">
        <v>20</v>
      </c>
      <c r="C22" s="5">
        <v>8170</v>
      </c>
      <c r="D22" t="s">
        <v>993</v>
      </c>
      <c r="E22" t="str">
        <f>_xlfn.XLOOKUP(B22,Revenue!B:B,Revenue!E:E)</f>
        <v>Q3</v>
      </c>
    </row>
    <row r="23" spans="1:14" x14ac:dyDescent="0.35">
      <c r="A23" t="s">
        <v>994</v>
      </c>
      <c r="B23" t="s">
        <v>22</v>
      </c>
      <c r="C23" s="5">
        <v>8225</v>
      </c>
      <c r="D23" t="s">
        <v>993</v>
      </c>
      <c r="E23" t="str">
        <f>_xlfn.XLOOKUP(B23,Revenue!B:B,Revenue!E:E)</f>
        <v>Q4</v>
      </c>
    </row>
    <row r="24" spans="1:14" x14ac:dyDescent="0.35">
      <c r="A24" t="s">
        <v>994</v>
      </c>
      <c r="B24" t="s">
        <v>24</v>
      </c>
      <c r="C24" s="5">
        <v>9154</v>
      </c>
      <c r="D24" t="s">
        <v>993</v>
      </c>
      <c r="E24" t="str">
        <f>_xlfn.XLOOKUP(B24,Revenue!B:B,Revenue!E:E)</f>
        <v>Q4</v>
      </c>
    </row>
    <row r="25" spans="1:14" x14ac:dyDescent="0.35">
      <c r="A25" t="s">
        <v>994</v>
      </c>
      <c r="B25" t="s">
        <v>26</v>
      </c>
      <c r="C25" s="5">
        <v>8546</v>
      </c>
      <c r="D25" t="s">
        <v>993</v>
      </c>
      <c r="E25" t="str">
        <f>_xlfn.XLOOKUP(B25,Revenue!B:B,Revenue!E:E)</f>
        <v>Q4</v>
      </c>
    </row>
    <row r="26" spans="1:14" x14ac:dyDescent="0.35">
      <c r="A26" t="s">
        <v>995</v>
      </c>
      <c r="B26" t="s">
        <v>4</v>
      </c>
      <c r="C26" s="5">
        <v>2800</v>
      </c>
      <c r="D26" t="s">
        <v>993</v>
      </c>
      <c r="E26" t="str">
        <f>_xlfn.XLOOKUP(B26,Revenue!B:B,Revenue!E:E)</f>
        <v>Q1</v>
      </c>
    </row>
    <row r="27" spans="1:14" x14ac:dyDescent="0.35">
      <c r="A27" t="s">
        <v>995</v>
      </c>
      <c r="B27" t="s">
        <v>6</v>
      </c>
      <c r="C27" s="5">
        <v>2800</v>
      </c>
      <c r="D27" t="s">
        <v>993</v>
      </c>
      <c r="E27" t="str">
        <f>_xlfn.XLOOKUP(B27,Revenue!B:B,Revenue!E:E)</f>
        <v>Q1</v>
      </c>
    </row>
    <row r="28" spans="1:14" x14ac:dyDescent="0.35">
      <c r="A28" t="s">
        <v>995</v>
      </c>
      <c r="B28" t="s">
        <v>8</v>
      </c>
      <c r="C28" s="5">
        <v>2800</v>
      </c>
      <c r="D28" t="s">
        <v>993</v>
      </c>
      <c r="E28" t="str">
        <f>_xlfn.XLOOKUP(B28,Revenue!B:B,Revenue!E:E)</f>
        <v>Q1</v>
      </c>
    </row>
    <row r="29" spans="1:14" x14ac:dyDescent="0.35">
      <c r="A29" t="s">
        <v>995</v>
      </c>
      <c r="B29" t="s">
        <v>10</v>
      </c>
      <c r="C29" s="5">
        <v>2800</v>
      </c>
      <c r="D29" t="s">
        <v>993</v>
      </c>
      <c r="E29" t="str">
        <f>_xlfn.XLOOKUP(B29,Revenue!B:B,Revenue!E:E)</f>
        <v>Q2</v>
      </c>
    </row>
    <row r="30" spans="1:14" x14ac:dyDescent="0.35">
      <c r="A30" t="s">
        <v>995</v>
      </c>
      <c r="B30" t="s">
        <v>12</v>
      </c>
      <c r="C30" s="5">
        <v>2800</v>
      </c>
      <c r="D30" t="s">
        <v>993</v>
      </c>
      <c r="E30" t="str">
        <f>_xlfn.XLOOKUP(B30,Revenue!B:B,Revenue!E:E)</f>
        <v>Q2</v>
      </c>
    </row>
    <row r="31" spans="1:14" x14ac:dyDescent="0.35">
      <c r="A31" t="s">
        <v>995</v>
      </c>
      <c r="B31" t="s">
        <v>14</v>
      </c>
      <c r="C31" s="5">
        <v>2800</v>
      </c>
      <c r="D31" t="s">
        <v>993</v>
      </c>
      <c r="E31" t="str">
        <f>_xlfn.XLOOKUP(B31,Revenue!B:B,Revenue!E:E)</f>
        <v>Q2</v>
      </c>
    </row>
    <row r="32" spans="1:14" x14ac:dyDescent="0.35">
      <c r="A32" t="s">
        <v>995</v>
      </c>
      <c r="B32" t="s">
        <v>16</v>
      </c>
      <c r="C32" s="5">
        <v>2800</v>
      </c>
      <c r="D32" t="s">
        <v>993</v>
      </c>
      <c r="E32" t="str">
        <f>_xlfn.XLOOKUP(B32,Revenue!B:B,Revenue!E:E)</f>
        <v>Q3</v>
      </c>
    </row>
    <row r="33" spans="1:5" x14ac:dyDescent="0.35">
      <c r="A33" t="s">
        <v>995</v>
      </c>
      <c r="B33" t="s">
        <v>18</v>
      </c>
      <c r="C33" s="5">
        <v>3100</v>
      </c>
      <c r="D33" t="s">
        <v>993</v>
      </c>
      <c r="E33" t="str">
        <f>_xlfn.XLOOKUP(B33,Revenue!B:B,Revenue!E:E)</f>
        <v>Q3</v>
      </c>
    </row>
    <row r="34" spans="1:5" x14ac:dyDescent="0.35">
      <c r="A34" t="s">
        <v>995</v>
      </c>
      <c r="B34" t="s">
        <v>20</v>
      </c>
      <c r="C34" s="5">
        <v>3100</v>
      </c>
      <c r="D34" t="s">
        <v>993</v>
      </c>
      <c r="E34" t="str">
        <f>_xlfn.XLOOKUP(B34,Revenue!B:B,Revenue!E:E)</f>
        <v>Q3</v>
      </c>
    </row>
    <row r="35" spans="1:5" x14ac:dyDescent="0.35">
      <c r="A35" t="s">
        <v>995</v>
      </c>
      <c r="B35" t="s">
        <v>22</v>
      </c>
      <c r="C35" s="5">
        <v>3100</v>
      </c>
      <c r="D35" t="s">
        <v>993</v>
      </c>
      <c r="E35" t="str">
        <f>_xlfn.XLOOKUP(B35,Revenue!B:B,Revenue!E:E)</f>
        <v>Q4</v>
      </c>
    </row>
    <row r="36" spans="1:5" x14ac:dyDescent="0.35">
      <c r="A36" t="s">
        <v>995</v>
      </c>
      <c r="B36" t="s">
        <v>24</v>
      </c>
      <c r="C36" s="5">
        <v>3100</v>
      </c>
      <c r="D36" t="s">
        <v>993</v>
      </c>
      <c r="E36" t="str">
        <f>_xlfn.XLOOKUP(B36,Revenue!B:B,Revenue!E:E)</f>
        <v>Q4</v>
      </c>
    </row>
    <row r="37" spans="1:5" x14ac:dyDescent="0.35">
      <c r="A37" t="s">
        <v>995</v>
      </c>
      <c r="B37" t="s">
        <v>26</v>
      </c>
      <c r="C37" s="5">
        <v>3100</v>
      </c>
      <c r="D37" t="s">
        <v>993</v>
      </c>
      <c r="E37" t="str">
        <f>_xlfn.XLOOKUP(B37,Revenue!B:B,Revenue!E:E)</f>
        <v>Q4</v>
      </c>
    </row>
    <row r="38" spans="1:5" x14ac:dyDescent="0.35">
      <c r="A38" t="s">
        <v>996</v>
      </c>
      <c r="B38" t="s">
        <v>4</v>
      </c>
      <c r="C38" s="5">
        <v>8000</v>
      </c>
      <c r="D38" t="s">
        <v>993</v>
      </c>
      <c r="E38" t="str">
        <f>_xlfn.XLOOKUP(B38,Revenue!B:B,Revenue!E:E)</f>
        <v>Q1</v>
      </c>
    </row>
    <row r="39" spans="1:5" x14ac:dyDescent="0.35">
      <c r="A39" t="s">
        <v>996</v>
      </c>
      <c r="B39" t="s">
        <v>6</v>
      </c>
      <c r="C39" s="5">
        <v>8000</v>
      </c>
      <c r="D39" t="s">
        <v>993</v>
      </c>
      <c r="E39" t="str">
        <f>_xlfn.XLOOKUP(B39,Revenue!B:B,Revenue!E:E)</f>
        <v>Q1</v>
      </c>
    </row>
    <row r="40" spans="1:5" x14ac:dyDescent="0.35">
      <c r="A40" t="s">
        <v>996</v>
      </c>
      <c r="B40" t="s">
        <v>8</v>
      </c>
      <c r="C40" s="5">
        <v>8000</v>
      </c>
      <c r="D40" t="s">
        <v>993</v>
      </c>
      <c r="E40" t="str">
        <f>_xlfn.XLOOKUP(B40,Revenue!B:B,Revenue!E:E)</f>
        <v>Q1</v>
      </c>
    </row>
    <row r="41" spans="1:5" x14ac:dyDescent="0.35">
      <c r="A41" t="s">
        <v>996</v>
      </c>
      <c r="B41" t="s">
        <v>10</v>
      </c>
      <c r="C41" s="5">
        <v>8000</v>
      </c>
      <c r="D41" t="s">
        <v>993</v>
      </c>
      <c r="E41" t="str">
        <f>_xlfn.XLOOKUP(B41,Revenue!B:B,Revenue!E:E)</f>
        <v>Q2</v>
      </c>
    </row>
    <row r="42" spans="1:5" x14ac:dyDescent="0.35">
      <c r="A42" t="s">
        <v>996</v>
      </c>
      <c r="B42" t="s">
        <v>12</v>
      </c>
      <c r="C42" s="5">
        <v>8000</v>
      </c>
      <c r="D42" t="s">
        <v>993</v>
      </c>
      <c r="E42" t="str">
        <f>_xlfn.XLOOKUP(B42,Revenue!B:B,Revenue!E:E)</f>
        <v>Q2</v>
      </c>
    </row>
    <row r="43" spans="1:5" x14ac:dyDescent="0.35">
      <c r="A43" t="s">
        <v>996</v>
      </c>
      <c r="B43" t="s">
        <v>14</v>
      </c>
      <c r="C43" s="5">
        <v>8000</v>
      </c>
      <c r="D43" t="s">
        <v>993</v>
      </c>
      <c r="E43" t="str">
        <f>_xlfn.XLOOKUP(B43,Revenue!B:B,Revenue!E:E)</f>
        <v>Q2</v>
      </c>
    </row>
    <row r="44" spans="1:5" x14ac:dyDescent="0.35">
      <c r="A44" t="s">
        <v>996</v>
      </c>
      <c r="B44" t="s">
        <v>16</v>
      </c>
      <c r="C44" s="5">
        <v>8000</v>
      </c>
      <c r="D44" t="s">
        <v>993</v>
      </c>
      <c r="E44" t="str">
        <f>_xlfn.XLOOKUP(B44,Revenue!B:B,Revenue!E:E)</f>
        <v>Q3</v>
      </c>
    </row>
    <row r="45" spans="1:5" x14ac:dyDescent="0.35">
      <c r="A45" t="s">
        <v>996</v>
      </c>
      <c r="B45" t="s">
        <v>18</v>
      </c>
      <c r="C45" s="5">
        <v>8000</v>
      </c>
      <c r="D45" t="s">
        <v>993</v>
      </c>
      <c r="E45" t="str">
        <f>_xlfn.XLOOKUP(B45,Revenue!B:B,Revenue!E:E)</f>
        <v>Q3</v>
      </c>
    </row>
    <row r="46" spans="1:5" x14ac:dyDescent="0.35">
      <c r="A46" t="s">
        <v>996</v>
      </c>
      <c r="B46" t="s">
        <v>20</v>
      </c>
      <c r="C46" s="5">
        <v>8000</v>
      </c>
      <c r="D46" t="s">
        <v>993</v>
      </c>
      <c r="E46" t="str">
        <f>_xlfn.XLOOKUP(B46,Revenue!B:B,Revenue!E:E)</f>
        <v>Q3</v>
      </c>
    </row>
    <row r="47" spans="1:5" x14ac:dyDescent="0.35">
      <c r="A47" t="s">
        <v>996</v>
      </c>
      <c r="B47" t="s">
        <v>22</v>
      </c>
      <c r="C47" s="5">
        <v>8000</v>
      </c>
      <c r="D47" t="s">
        <v>993</v>
      </c>
      <c r="E47" t="str">
        <f>_xlfn.XLOOKUP(B47,Revenue!B:B,Revenue!E:E)</f>
        <v>Q4</v>
      </c>
    </row>
    <row r="48" spans="1:5" x14ac:dyDescent="0.35">
      <c r="A48" t="s">
        <v>996</v>
      </c>
      <c r="B48" t="s">
        <v>24</v>
      </c>
      <c r="C48" s="5">
        <v>8000</v>
      </c>
      <c r="D48" t="s">
        <v>993</v>
      </c>
      <c r="E48" t="str">
        <f>_xlfn.XLOOKUP(B48,Revenue!B:B,Revenue!E:E)</f>
        <v>Q4</v>
      </c>
    </row>
    <row r="49" spans="1:5" x14ac:dyDescent="0.35">
      <c r="A49" t="s">
        <v>996</v>
      </c>
      <c r="B49" t="s">
        <v>26</v>
      </c>
      <c r="C49" s="5">
        <v>8000</v>
      </c>
      <c r="D49" t="s">
        <v>993</v>
      </c>
      <c r="E49" t="str">
        <f>_xlfn.XLOOKUP(B49,Revenue!B:B,Revenue!E:E)</f>
        <v>Q4</v>
      </c>
    </row>
    <row r="50" spans="1:5" x14ac:dyDescent="0.35">
      <c r="A50" t="s">
        <v>997</v>
      </c>
      <c r="B50" t="s">
        <v>4</v>
      </c>
      <c r="C50" s="5">
        <v>14000</v>
      </c>
      <c r="D50" t="s">
        <v>993</v>
      </c>
      <c r="E50" t="str">
        <f>_xlfn.XLOOKUP(B50,Revenue!B:B,Revenue!E:E)</f>
        <v>Q1</v>
      </c>
    </row>
    <row r="51" spans="1:5" x14ac:dyDescent="0.35">
      <c r="A51" t="s">
        <v>997</v>
      </c>
      <c r="B51" t="s">
        <v>6</v>
      </c>
      <c r="C51" s="5">
        <v>14000</v>
      </c>
      <c r="D51" t="s">
        <v>993</v>
      </c>
      <c r="E51" t="str">
        <f>_xlfn.XLOOKUP(B51,Revenue!B:B,Revenue!E:E)</f>
        <v>Q1</v>
      </c>
    </row>
    <row r="52" spans="1:5" x14ac:dyDescent="0.35">
      <c r="A52" t="s">
        <v>997</v>
      </c>
      <c r="B52" t="s">
        <v>8</v>
      </c>
      <c r="C52" s="5">
        <v>14000</v>
      </c>
      <c r="D52" t="s">
        <v>993</v>
      </c>
      <c r="E52" t="str">
        <f>_xlfn.XLOOKUP(B52,Revenue!B:B,Revenue!E:E)</f>
        <v>Q1</v>
      </c>
    </row>
    <row r="53" spans="1:5" x14ac:dyDescent="0.35">
      <c r="A53" t="s">
        <v>997</v>
      </c>
      <c r="B53" t="s">
        <v>10</v>
      </c>
      <c r="C53" s="5">
        <v>14000</v>
      </c>
      <c r="D53" t="s">
        <v>993</v>
      </c>
      <c r="E53" t="str">
        <f>_xlfn.XLOOKUP(B53,Revenue!B:B,Revenue!E:E)</f>
        <v>Q2</v>
      </c>
    </row>
    <row r="54" spans="1:5" x14ac:dyDescent="0.35">
      <c r="A54" t="s">
        <v>997</v>
      </c>
      <c r="B54" t="s">
        <v>12</v>
      </c>
      <c r="C54" s="5">
        <v>14000</v>
      </c>
      <c r="D54" t="s">
        <v>993</v>
      </c>
      <c r="E54" t="str">
        <f>_xlfn.XLOOKUP(B54,Revenue!B:B,Revenue!E:E)</f>
        <v>Q2</v>
      </c>
    </row>
    <row r="55" spans="1:5" x14ac:dyDescent="0.35">
      <c r="A55" t="s">
        <v>997</v>
      </c>
      <c r="B55" t="s">
        <v>14</v>
      </c>
      <c r="C55" s="5">
        <v>14000</v>
      </c>
      <c r="D55" t="s">
        <v>993</v>
      </c>
      <c r="E55" t="str">
        <f>_xlfn.XLOOKUP(B55,Revenue!B:B,Revenue!E:E)</f>
        <v>Q2</v>
      </c>
    </row>
    <row r="56" spans="1:5" x14ac:dyDescent="0.35">
      <c r="A56" t="s">
        <v>997</v>
      </c>
      <c r="B56" t="s">
        <v>16</v>
      </c>
      <c r="C56" s="5">
        <v>14000</v>
      </c>
      <c r="D56" t="s">
        <v>993</v>
      </c>
      <c r="E56" t="str">
        <f>_xlfn.XLOOKUP(B56,Revenue!B:B,Revenue!E:E)</f>
        <v>Q3</v>
      </c>
    </row>
    <row r="57" spans="1:5" x14ac:dyDescent="0.35">
      <c r="A57" t="s">
        <v>997</v>
      </c>
      <c r="B57" t="s">
        <v>18</v>
      </c>
      <c r="C57" s="5">
        <v>14000</v>
      </c>
      <c r="D57" t="s">
        <v>993</v>
      </c>
      <c r="E57" t="str">
        <f>_xlfn.XLOOKUP(B57,Revenue!B:B,Revenue!E:E)</f>
        <v>Q3</v>
      </c>
    </row>
    <row r="58" spans="1:5" x14ac:dyDescent="0.35">
      <c r="A58" t="s">
        <v>997</v>
      </c>
      <c r="B58" t="s">
        <v>20</v>
      </c>
      <c r="C58" s="5">
        <v>14000</v>
      </c>
      <c r="D58" t="s">
        <v>993</v>
      </c>
      <c r="E58" t="str">
        <f>_xlfn.XLOOKUP(B58,Revenue!B:B,Revenue!E:E)</f>
        <v>Q3</v>
      </c>
    </row>
    <row r="59" spans="1:5" x14ac:dyDescent="0.35">
      <c r="A59" t="s">
        <v>997</v>
      </c>
      <c r="B59" t="s">
        <v>22</v>
      </c>
      <c r="C59" s="5">
        <v>14000</v>
      </c>
      <c r="D59" t="s">
        <v>993</v>
      </c>
      <c r="E59" t="str">
        <f>_xlfn.XLOOKUP(B59,Revenue!B:B,Revenue!E:E)</f>
        <v>Q4</v>
      </c>
    </row>
    <row r="60" spans="1:5" x14ac:dyDescent="0.35">
      <c r="A60" t="s">
        <v>997</v>
      </c>
      <c r="B60" t="s">
        <v>24</v>
      </c>
      <c r="C60" s="5">
        <v>14000</v>
      </c>
      <c r="D60" t="s">
        <v>993</v>
      </c>
      <c r="E60" t="str">
        <f>_xlfn.XLOOKUP(B60,Revenue!B:B,Revenue!E:E)</f>
        <v>Q4</v>
      </c>
    </row>
    <row r="61" spans="1:5" x14ac:dyDescent="0.35">
      <c r="A61" t="s">
        <v>997</v>
      </c>
      <c r="B61" t="s">
        <v>26</v>
      </c>
      <c r="C61" s="5">
        <v>14000</v>
      </c>
      <c r="D61" t="s">
        <v>993</v>
      </c>
      <c r="E61" t="str">
        <f>_xlfn.XLOOKUP(B61,Revenue!B:B,Revenue!E:E)</f>
        <v>Q4</v>
      </c>
    </row>
    <row r="62" spans="1:5" x14ac:dyDescent="0.35">
      <c r="A62" t="s">
        <v>998</v>
      </c>
      <c r="B62" t="s">
        <v>4</v>
      </c>
      <c r="C62" s="5">
        <v>2738427</v>
      </c>
      <c r="D62" t="s">
        <v>993</v>
      </c>
      <c r="E62" t="str">
        <f>_xlfn.XLOOKUP(B62,Revenue!B:B,Revenue!E:E)</f>
        <v>Q1</v>
      </c>
    </row>
    <row r="63" spans="1:5" x14ac:dyDescent="0.35">
      <c r="A63" t="s">
        <v>998</v>
      </c>
      <c r="B63" t="s">
        <v>6</v>
      </c>
      <c r="C63" s="5">
        <v>2889656</v>
      </c>
      <c r="D63" t="s">
        <v>993</v>
      </c>
      <c r="E63" t="str">
        <f>_xlfn.XLOOKUP(B63,Revenue!B:B,Revenue!E:E)</f>
        <v>Q1</v>
      </c>
    </row>
    <row r="64" spans="1:5" x14ac:dyDescent="0.35">
      <c r="A64" t="s">
        <v>998</v>
      </c>
      <c r="B64" t="s">
        <v>8</v>
      </c>
      <c r="C64" s="5">
        <v>2929205</v>
      </c>
      <c r="D64" t="s">
        <v>993</v>
      </c>
      <c r="E64" t="str">
        <f>_xlfn.XLOOKUP(B64,Revenue!B:B,Revenue!E:E)</f>
        <v>Q1</v>
      </c>
    </row>
    <row r="65" spans="1:5" x14ac:dyDescent="0.35">
      <c r="A65" t="s">
        <v>998</v>
      </c>
      <c r="B65" t="s">
        <v>10</v>
      </c>
      <c r="C65" s="5">
        <v>2936844</v>
      </c>
      <c r="D65" t="s">
        <v>993</v>
      </c>
      <c r="E65" t="str">
        <f>_xlfn.XLOOKUP(B65,Revenue!B:B,Revenue!E:E)</f>
        <v>Q2</v>
      </c>
    </row>
    <row r="66" spans="1:5" x14ac:dyDescent="0.35">
      <c r="A66" t="s">
        <v>998</v>
      </c>
      <c r="B66" t="s">
        <v>12</v>
      </c>
      <c r="C66" s="5">
        <v>2748192</v>
      </c>
      <c r="D66" t="s">
        <v>993</v>
      </c>
      <c r="E66" t="str">
        <f>_xlfn.XLOOKUP(B66,Revenue!B:B,Revenue!E:E)</f>
        <v>Q2</v>
      </c>
    </row>
    <row r="67" spans="1:5" x14ac:dyDescent="0.35">
      <c r="A67" t="s">
        <v>998</v>
      </c>
      <c r="B67" t="s">
        <v>14</v>
      </c>
      <c r="C67" s="5">
        <v>2903480</v>
      </c>
      <c r="D67" t="s">
        <v>993</v>
      </c>
      <c r="E67" t="str">
        <f>_xlfn.XLOOKUP(B67,Revenue!B:B,Revenue!E:E)</f>
        <v>Q2</v>
      </c>
    </row>
    <row r="68" spans="1:5" x14ac:dyDescent="0.35">
      <c r="A68" t="s">
        <v>998</v>
      </c>
      <c r="B68" t="s">
        <v>16</v>
      </c>
      <c r="C68" s="5">
        <v>2993415</v>
      </c>
      <c r="D68" t="s">
        <v>993</v>
      </c>
      <c r="E68" t="str">
        <f>_xlfn.XLOOKUP(B68,Revenue!B:B,Revenue!E:E)</f>
        <v>Q3</v>
      </c>
    </row>
    <row r="69" spans="1:5" x14ac:dyDescent="0.35">
      <c r="A69" t="s">
        <v>998</v>
      </c>
      <c r="B69" t="s">
        <v>18</v>
      </c>
      <c r="C69" s="5">
        <v>3139308</v>
      </c>
      <c r="D69" t="s">
        <v>993</v>
      </c>
      <c r="E69" t="str">
        <f>_xlfn.XLOOKUP(B69,Revenue!B:B,Revenue!E:E)</f>
        <v>Q3</v>
      </c>
    </row>
    <row r="70" spans="1:5" x14ac:dyDescent="0.35">
      <c r="A70" t="s">
        <v>998</v>
      </c>
      <c r="B70" t="s">
        <v>20</v>
      </c>
      <c r="C70" s="5">
        <v>3164517</v>
      </c>
      <c r="D70" t="s">
        <v>993</v>
      </c>
      <c r="E70" t="str">
        <f>_xlfn.XLOOKUP(B70,Revenue!B:B,Revenue!E:E)</f>
        <v>Q3</v>
      </c>
    </row>
    <row r="71" spans="1:5" x14ac:dyDescent="0.35">
      <c r="A71" t="s">
        <v>998</v>
      </c>
      <c r="B71" t="s">
        <v>22</v>
      </c>
      <c r="C71" s="5">
        <v>2977632</v>
      </c>
      <c r="D71" t="s">
        <v>993</v>
      </c>
      <c r="E71" t="str">
        <f>_xlfn.XLOOKUP(B71,Revenue!B:B,Revenue!E:E)</f>
        <v>Q4</v>
      </c>
    </row>
    <row r="72" spans="1:5" x14ac:dyDescent="0.35">
      <c r="A72" t="s">
        <v>998</v>
      </c>
      <c r="B72" t="s">
        <v>24</v>
      </c>
      <c r="C72" s="5">
        <v>3066769</v>
      </c>
      <c r="D72" t="s">
        <v>993</v>
      </c>
      <c r="E72" t="str">
        <f>_xlfn.XLOOKUP(B72,Revenue!B:B,Revenue!E:E)</f>
        <v>Q4</v>
      </c>
    </row>
    <row r="73" spans="1:5" x14ac:dyDescent="0.35">
      <c r="A73" t="s">
        <v>998</v>
      </c>
      <c r="B73" t="s">
        <v>26</v>
      </c>
      <c r="C73" s="5">
        <v>3033079</v>
      </c>
      <c r="D73" t="s">
        <v>993</v>
      </c>
      <c r="E73" t="str">
        <f>_xlfn.XLOOKUP(B73,Revenue!B:B,Revenue!E:E)</f>
        <v>Q4</v>
      </c>
    </row>
    <row r="74" spans="1:5" x14ac:dyDescent="0.35">
      <c r="A74" t="s">
        <v>999</v>
      </c>
      <c r="B74" t="s">
        <v>4</v>
      </c>
      <c r="C74" s="5">
        <v>333935</v>
      </c>
      <c r="D74" t="s">
        <v>1000</v>
      </c>
      <c r="E74" t="str">
        <f>_xlfn.XLOOKUP(B74,Revenue!B:B,Revenue!E:E)</f>
        <v>Q1</v>
      </c>
    </row>
    <row r="75" spans="1:5" x14ac:dyDescent="0.35">
      <c r="A75" t="s">
        <v>999</v>
      </c>
      <c r="B75" t="s">
        <v>6</v>
      </c>
      <c r="C75" s="5">
        <v>314597</v>
      </c>
      <c r="D75" t="s">
        <v>1000</v>
      </c>
      <c r="E75" t="str">
        <f>_xlfn.XLOOKUP(B75,Revenue!B:B,Revenue!E:E)</f>
        <v>Q1</v>
      </c>
    </row>
    <row r="76" spans="1:5" x14ac:dyDescent="0.35">
      <c r="A76" t="s">
        <v>999</v>
      </c>
      <c r="B76" t="s">
        <v>8</v>
      </c>
      <c r="C76" s="5">
        <v>384244</v>
      </c>
      <c r="D76" t="s">
        <v>1000</v>
      </c>
      <c r="E76" t="str">
        <f>_xlfn.XLOOKUP(B76,Revenue!B:B,Revenue!E:E)</f>
        <v>Q1</v>
      </c>
    </row>
    <row r="77" spans="1:5" x14ac:dyDescent="0.35">
      <c r="A77" t="s">
        <v>999</v>
      </c>
      <c r="B77" t="s">
        <v>10</v>
      </c>
      <c r="C77" s="5">
        <v>388374</v>
      </c>
      <c r="D77" t="s">
        <v>1000</v>
      </c>
      <c r="E77" t="str">
        <f>_xlfn.XLOOKUP(B77,Revenue!B:B,Revenue!E:E)</f>
        <v>Q2</v>
      </c>
    </row>
    <row r="78" spans="1:5" x14ac:dyDescent="0.35">
      <c r="A78" t="s">
        <v>999</v>
      </c>
      <c r="B78" t="s">
        <v>12</v>
      </c>
      <c r="C78" s="5">
        <v>334871</v>
      </c>
      <c r="D78" t="s">
        <v>1000</v>
      </c>
      <c r="E78" t="str">
        <f>_xlfn.XLOOKUP(B78,Revenue!B:B,Revenue!E:E)</f>
        <v>Q2</v>
      </c>
    </row>
    <row r="79" spans="1:5" x14ac:dyDescent="0.35">
      <c r="A79" t="s">
        <v>999</v>
      </c>
      <c r="B79" t="s">
        <v>14</v>
      </c>
      <c r="C79" s="5">
        <v>386143</v>
      </c>
      <c r="D79" t="s">
        <v>1000</v>
      </c>
      <c r="E79" t="str">
        <f>_xlfn.XLOOKUP(B79,Revenue!B:B,Revenue!E:E)</f>
        <v>Q2</v>
      </c>
    </row>
    <row r="80" spans="1:5" x14ac:dyDescent="0.35">
      <c r="A80" t="s">
        <v>999</v>
      </c>
      <c r="B80" t="s">
        <v>16</v>
      </c>
      <c r="C80" s="5">
        <v>350084</v>
      </c>
      <c r="D80" t="s">
        <v>1000</v>
      </c>
      <c r="E80" t="str">
        <f>_xlfn.XLOOKUP(B80,Revenue!B:B,Revenue!E:E)</f>
        <v>Q3</v>
      </c>
    </row>
    <row r="81" spans="1:5" x14ac:dyDescent="0.35">
      <c r="A81" t="s">
        <v>999</v>
      </c>
      <c r="B81" t="s">
        <v>18</v>
      </c>
      <c r="C81" s="5">
        <v>332428</v>
      </c>
      <c r="D81" t="s">
        <v>1000</v>
      </c>
      <c r="E81" t="str">
        <f>_xlfn.XLOOKUP(B81,Revenue!B:B,Revenue!E:E)</f>
        <v>Q3</v>
      </c>
    </row>
    <row r="82" spans="1:5" x14ac:dyDescent="0.35">
      <c r="A82" t="s">
        <v>999</v>
      </c>
      <c r="B82" t="s">
        <v>20</v>
      </c>
      <c r="C82" s="5">
        <v>340006</v>
      </c>
      <c r="D82" t="s">
        <v>1000</v>
      </c>
      <c r="E82" t="str">
        <f>_xlfn.XLOOKUP(B82,Revenue!B:B,Revenue!E:E)</f>
        <v>Q3</v>
      </c>
    </row>
    <row r="83" spans="1:5" x14ac:dyDescent="0.35">
      <c r="A83" t="s">
        <v>999</v>
      </c>
      <c r="B83" t="s">
        <v>22</v>
      </c>
      <c r="C83" s="5">
        <v>370952</v>
      </c>
      <c r="D83" t="s">
        <v>1000</v>
      </c>
      <c r="E83" t="str">
        <f>_xlfn.XLOOKUP(B83,Revenue!B:B,Revenue!E:E)</f>
        <v>Q4</v>
      </c>
    </row>
    <row r="84" spans="1:5" x14ac:dyDescent="0.35">
      <c r="A84" t="s">
        <v>999</v>
      </c>
      <c r="B84" t="s">
        <v>24</v>
      </c>
      <c r="C84" s="5">
        <v>342541</v>
      </c>
      <c r="D84" t="s">
        <v>1000</v>
      </c>
      <c r="E84" t="str">
        <f>_xlfn.XLOOKUP(B84,Revenue!B:B,Revenue!E:E)</f>
        <v>Q4</v>
      </c>
    </row>
    <row r="85" spans="1:5" x14ac:dyDescent="0.35">
      <c r="A85" t="s">
        <v>999</v>
      </c>
      <c r="B85" t="s">
        <v>26</v>
      </c>
      <c r="C85" s="5">
        <v>362610</v>
      </c>
      <c r="D85" t="s">
        <v>1000</v>
      </c>
      <c r="E85" t="str">
        <f>_xlfn.XLOOKUP(B85,Revenue!B:B,Revenue!E:E)</f>
        <v>Q4</v>
      </c>
    </row>
    <row r="86" spans="1:5" x14ac:dyDescent="0.35">
      <c r="A86" t="s">
        <v>1001</v>
      </c>
      <c r="B86" t="s">
        <v>4</v>
      </c>
      <c r="C86" s="5">
        <v>173047</v>
      </c>
      <c r="D86" t="s">
        <v>1000</v>
      </c>
      <c r="E86" t="str">
        <f>_xlfn.XLOOKUP(B86,Revenue!B:B,Revenue!E:E)</f>
        <v>Q1</v>
      </c>
    </row>
    <row r="87" spans="1:5" x14ac:dyDescent="0.35">
      <c r="A87" t="s">
        <v>1001</v>
      </c>
      <c r="B87" t="s">
        <v>6</v>
      </c>
      <c r="C87" s="5">
        <v>119708</v>
      </c>
      <c r="D87" t="s">
        <v>1000</v>
      </c>
      <c r="E87" t="str">
        <f>_xlfn.XLOOKUP(B87,Revenue!B:B,Revenue!E:E)</f>
        <v>Q1</v>
      </c>
    </row>
    <row r="88" spans="1:5" x14ac:dyDescent="0.35">
      <c r="A88" t="s">
        <v>1001</v>
      </c>
      <c r="B88" t="s">
        <v>8</v>
      </c>
      <c r="C88" s="5">
        <v>136762</v>
      </c>
      <c r="D88" t="s">
        <v>1000</v>
      </c>
      <c r="E88" t="str">
        <f>_xlfn.XLOOKUP(B88,Revenue!B:B,Revenue!E:E)</f>
        <v>Q1</v>
      </c>
    </row>
    <row r="89" spans="1:5" x14ac:dyDescent="0.35">
      <c r="A89" t="s">
        <v>1001</v>
      </c>
      <c r="B89" t="s">
        <v>10</v>
      </c>
      <c r="C89" s="5">
        <v>170775</v>
      </c>
      <c r="D89" t="s">
        <v>1000</v>
      </c>
      <c r="E89" t="str">
        <f>_xlfn.XLOOKUP(B89,Revenue!B:B,Revenue!E:E)</f>
        <v>Q2</v>
      </c>
    </row>
    <row r="90" spans="1:5" x14ac:dyDescent="0.35">
      <c r="A90" t="s">
        <v>1001</v>
      </c>
      <c r="B90" t="s">
        <v>12</v>
      </c>
      <c r="C90" s="5">
        <v>166933</v>
      </c>
      <c r="D90" t="s">
        <v>1000</v>
      </c>
      <c r="E90" t="str">
        <f>_xlfn.XLOOKUP(B90,Revenue!B:B,Revenue!E:E)</f>
        <v>Q2</v>
      </c>
    </row>
    <row r="91" spans="1:5" x14ac:dyDescent="0.35">
      <c r="A91" t="s">
        <v>1001</v>
      </c>
      <c r="B91" t="s">
        <v>14</v>
      </c>
      <c r="C91" s="5">
        <v>167702</v>
      </c>
      <c r="D91" t="s">
        <v>1000</v>
      </c>
      <c r="E91" t="str">
        <f>_xlfn.XLOOKUP(B91,Revenue!B:B,Revenue!E:E)</f>
        <v>Q2</v>
      </c>
    </row>
    <row r="92" spans="1:5" x14ac:dyDescent="0.35">
      <c r="A92" t="s">
        <v>1001</v>
      </c>
      <c r="B92" t="s">
        <v>16</v>
      </c>
      <c r="C92" s="5">
        <v>130747</v>
      </c>
      <c r="D92" t="s">
        <v>1000</v>
      </c>
      <c r="E92" t="str">
        <f>_xlfn.XLOOKUP(B92,Revenue!B:B,Revenue!E:E)</f>
        <v>Q3</v>
      </c>
    </row>
    <row r="93" spans="1:5" x14ac:dyDescent="0.35">
      <c r="A93" t="s">
        <v>1001</v>
      </c>
      <c r="B93" t="s">
        <v>18</v>
      </c>
      <c r="C93" s="5">
        <v>161167</v>
      </c>
      <c r="D93" t="s">
        <v>1000</v>
      </c>
      <c r="E93" t="str">
        <f>_xlfn.XLOOKUP(B93,Revenue!B:B,Revenue!E:E)</f>
        <v>Q3</v>
      </c>
    </row>
    <row r="94" spans="1:5" x14ac:dyDescent="0.35">
      <c r="A94" t="s">
        <v>1001</v>
      </c>
      <c r="B94" t="s">
        <v>20</v>
      </c>
      <c r="C94" s="5">
        <v>129816</v>
      </c>
      <c r="D94" t="s">
        <v>1000</v>
      </c>
      <c r="E94" t="str">
        <f>_xlfn.XLOOKUP(B94,Revenue!B:B,Revenue!E:E)</f>
        <v>Q3</v>
      </c>
    </row>
    <row r="95" spans="1:5" x14ac:dyDescent="0.35">
      <c r="A95" t="s">
        <v>1001</v>
      </c>
      <c r="B95" t="s">
        <v>22</v>
      </c>
      <c r="C95" s="5">
        <v>159203</v>
      </c>
      <c r="D95" t="s">
        <v>1000</v>
      </c>
      <c r="E95" t="str">
        <f>_xlfn.XLOOKUP(B95,Revenue!B:B,Revenue!E:E)</f>
        <v>Q4</v>
      </c>
    </row>
    <row r="96" spans="1:5" x14ac:dyDescent="0.35">
      <c r="A96" t="s">
        <v>1001</v>
      </c>
      <c r="B96" t="s">
        <v>24</v>
      </c>
      <c r="C96" s="5">
        <v>176762</v>
      </c>
      <c r="D96" t="s">
        <v>1000</v>
      </c>
      <c r="E96" t="str">
        <f>_xlfn.XLOOKUP(B96,Revenue!B:B,Revenue!E:E)</f>
        <v>Q4</v>
      </c>
    </row>
    <row r="97" spans="1:5" x14ac:dyDescent="0.35">
      <c r="A97" t="s">
        <v>1001</v>
      </c>
      <c r="B97" t="s">
        <v>26</v>
      </c>
      <c r="C97" s="5">
        <v>140411</v>
      </c>
      <c r="D97" t="s">
        <v>1000</v>
      </c>
      <c r="E97" t="str">
        <f>_xlfn.XLOOKUP(B97,Revenue!B:B,Revenue!E:E)</f>
        <v>Q4</v>
      </c>
    </row>
    <row r="98" spans="1:5" x14ac:dyDescent="0.35">
      <c r="A98" t="s">
        <v>1002</v>
      </c>
      <c r="B98" t="s">
        <v>4</v>
      </c>
      <c r="C98" s="5">
        <v>9937</v>
      </c>
      <c r="D98" t="s">
        <v>1000</v>
      </c>
      <c r="E98" t="str">
        <f>_xlfn.XLOOKUP(B98,Revenue!B:B,Revenue!E:E)</f>
        <v>Q1</v>
      </c>
    </row>
    <row r="99" spans="1:5" x14ac:dyDescent="0.35">
      <c r="A99" t="s">
        <v>1002</v>
      </c>
      <c r="B99" t="s">
        <v>6</v>
      </c>
      <c r="C99" s="5">
        <v>11262</v>
      </c>
      <c r="D99" t="s">
        <v>1000</v>
      </c>
      <c r="E99" t="str">
        <f>_xlfn.XLOOKUP(B99,Revenue!B:B,Revenue!E:E)</f>
        <v>Q1</v>
      </c>
    </row>
    <row r="100" spans="1:5" x14ac:dyDescent="0.35">
      <c r="A100" t="s">
        <v>1002</v>
      </c>
      <c r="B100" t="s">
        <v>8</v>
      </c>
      <c r="C100" s="5">
        <v>12829</v>
      </c>
      <c r="D100" t="s">
        <v>1000</v>
      </c>
      <c r="E100" t="str">
        <f>_xlfn.XLOOKUP(B100,Revenue!B:B,Revenue!E:E)</f>
        <v>Q1</v>
      </c>
    </row>
    <row r="101" spans="1:5" x14ac:dyDescent="0.35">
      <c r="A101" t="s">
        <v>1002</v>
      </c>
      <c r="B101" t="s">
        <v>10</v>
      </c>
      <c r="C101" s="5">
        <v>12550</v>
      </c>
      <c r="D101" t="s">
        <v>1000</v>
      </c>
      <c r="E101" t="str">
        <f>_xlfn.XLOOKUP(B101,Revenue!B:B,Revenue!E:E)</f>
        <v>Q2</v>
      </c>
    </row>
    <row r="102" spans="1:5" x14ac:dyDescent="0.35">
      <c r="A102" t="s">
        <v>1002</v>
      </c>
      <c r="B102" t="s">
        <v>12</v>
      </c>
      <c r="C102" s="5">
        <v>12070</v>
      </c>
      <c r="D102" t="s">
        <v>1000</v>
      </c>
      <c r="E102" t="str">
        <f>_xlfn.XLOOKUP(B102,Revenue!B:B,Revenue!E:E)</f>
        <v>Q2</v>
      </c>
    </row>
    <row r="103" spans="1:5" x14ac:dyDescent="0.35">
      <c r="A103" t="s">
        <v>1002</v>
      </c>
      <c r="B103" t="s">
        <v>14</v>
      </c>
      <c r="C103" s="5">
        <v>11031</v>
      </c>
      <c r="D103" t="s">
        <v>1000</v>
      </c>
      <c r="E103" t="str">
        <f>_xlfn.XLOOKUP(B103,Revenue!B:B,Revenue!E:E)</f>
        <v>Q2</v>
      </c>
    </row>
    <row r="104" spans="1:5" x14ac:dyDescent="0.35">
      <c r="A104" t="s">
        <v>1002</v>
      </c>
      <c r="B104" t="s">
        <v>16</v>
      </c>
      <c r="C104" s="5">
        <v>13821</v>
      </c>
      <c r="D104" t="s">
        <v>1000</v>
      </c>
      <c r="E104" t="str">
        <f>_xlfn.XLOOKUP(B104,Revenue!B:B,Revenue!E:E)</f>
        <v>Q3</v>
      </c>
    </row>
    <row r="105" spans="1:5" x14ac:dyDescent="0.35">
      <c r="A105" t="s">
        <v>1002</v>
      </c>
      <c r="B105" t="s">
        <v>18</v>
      </c>
      <c r="C105" s="5">
        <v>12659</v>
      </c>
      <c r="D105" t="s">
        <v>1000</v>
      </c>
      <c r="E105" t="str">
        <f>_xlfn.XLOOKUP(B105,Revenue!B:B,Revenue!E:E)</f>
        <v>Q3</v>
      </c>
    </row>
    <row r="106" spans="1:5" x14ac:dyDescent="0.35">
      <c r="A106" t="s">
        <v>1002</v>
      </c>
      <c r="B106" t="s">
        <v>20</v>
      </c>
      <c r="C106" s="5">
        <v>11627</v>
      </c>
      <c r="D106" t="s">
        <v>1000</v>
      </c>
      <c r="E106" t="str">
        <f>_xlfn.XLOOKUP(B106,Revenue!B:B,Revenue!E:E)</f>
        <v>Q3</v>
      </c>
    </row>
    <row r="107" spans="1:5" x14ac:dyDescent="0.35">
      <c r="A107" t="s">
        <v>1002</v>
      </c>
      <c r="B107" t="s">
        <v>22</v>
      </c>
      <c r="C107" s="5">
        <v>13043</v>
      </c>
      <c r="D107" t="s">
        <v>1000</v>
      </c>
      <c r="E107" t="str">
        <f>_xlfn.XLOOKUP(B107,Revenue!B:B,Revenue!E:E)</f>
        <v>Q4</v>
      </c>
    </row>
    <row r="108" spans="1:5" x14ac:dyDescent="0.35">
      <c r="A108" t="s">
        <v>1002</v>
      </c>
      <c r="B108" t="s">
        <v>24</v>
      </c>
      <c r="C108" s="5">
        <v>10259</v>
      </c>
      <c r="D108" t="s">
        <v>1000</v>
      </c>
      <c r="E108" t="str">
        <f>_xlfn.XLOOKUP(B108,Revenue!B:B,Revenue!E:E)</f>
        <v>Q4</v>
      </c>
    </row>
    <row r="109" spans="1:5" x14ac:dyDescent="0.35">
      <c r="A109" t="s">
        <v>1002</v>
      </c>
      <c r="B109" t="s">
        <v>26</v>
      </c>
      <c r="C109" s="5">
        <v>12786</v>
      </c>
      <c r="D109" t="s">
        <v>1000</v>
      </c>
      <c r="E109" t="str">
        <f>_xlfn.XLOOKUP(B109,Revenue!B:B,Revenue!E:E)</f>
        <v>Q4</v>
      </c>
    </row>
    <row r="110" spans="1:5" x14ac:dyDescent="0.35">
      <c r="A110" t="s">
        <v>1003</v>
      </c>
      <c r="B110" t="s">
        <v>4</v>
      </c>
      <c r="C110" s="5">
        <v>10415</v>
      </c>
      <c r="D110" t="s">
        <v>1000</v>
      </c>
      <c r="E110" t="str">
        <f>_xlfn.XLOOKUP(B110,Revenue!B:B,Revenue!E:E)</f>
        <v>Q1</v>
      </c>
    </row>
    <row r="111" spans="1:5" x14ac:dyDescent="0.35">
      <c r="A111" t="s">
        <v>1003</v>
      </c>
      <c r="B111" t="s">
        <v>6</v>
      </c>
      <c r="C111" s="5">
        <v>9866</v>
      </c>
      <c r="D111" t="s">
        <v>1000</v>
      </c>
      <c r="E111" t="str">
        <f>_xlfn.XLOOKUP(B111,Revenue!B:B,Revenue!E:E)</f>
        <v>Q1</v>
      </c>
    </row>
    <row r="112" spans="1:5" x14ac:dyDescent="0.35">
      <c r="A112" t="s">
        <v>1003</v>
      </c>
      <c r="B112" t="s">
        <v>8</v>
      </c>
      <c r="C112" s="5">
        <v>9514</v>
      </c>
      <c r="D112" t="s">
        <v>1000</v>
      </c>
      <c r="E112" t="str">
        <f>_xlfn.XLOOKUP(B112,Revenue!B:B,Revenue!E:E)</f>
        <v>Q1</v>
      </c>
    </row>
    <row r="113" spans="1:5" x14ac:dyDescent="0.35">
      <c r="A113" t="s">
        <v>1003</v>
      </c>
      <c r="B113" t="s">
        <v>10</v>
      </c>
      <c r="C113" s="5">
        <v>9519</v>
      </c>
      <c r="D113" t="s">
        <v>1000</v>
      </c>
      <c r="E113" t="str">
        <f>_xlfn.XLOOKUP(B113,Revenue!B:B,Revenue!E:E)</f>
        <v>Q2</v>
      </c>
    </row>
    <row r="114" spans="1:5" x14ac:dyDescent="0.35">
      <c r="A114" t="s">
        <v>1003</v>
      </c>
      <c r="B114" t="s">
        <v>12</v>
      </c>
      <c r="C114" s="5">
        <v>11033</v>
      </c>
      <c r="D114" t="s">
        <v>1000</v>
      </c>
      <c r="E114" t="str">
        <f>_xlfn.XLOOKUP(B114,Revenue!B:B,Revenue!E:E)</f>
        <v>Q2</v>
      </c>
    </row>
    <row r="115" spans="1:5" x14ac:dyDescent="0.35">
      <c r="A115" t="s">
        <v>1003</v>
      </c>
      <c r="B115" t="s">
        <v>14</v>
      </c>
      <c r="C115" s="5">
        <v>11962</v>
      </c>
      <c r="D115" t="s">
        <v>1000</v>
      </c>
      <c r="E115" t="str">
        <f>_xlfn.XLOOKUP(B115,Revenue!B:B,Revenue!E:E)</f>
        <v>Q2</v>
      </c>
    </row>
    <row r="116" spans="1:5" x14ac:dyDescent="0.35">
      <c r="A116" t="s">
        <v>1003</v>
      </c>
      <c r="B116" t="s">
        <v>16</v>
      </c>
      <c r="C116" s="5">
        <v>9369</v>
      </c>
      <c r="D116" t="s">
        <v>1000</v>
      </c>
      <c r="E116" t="str">
        <f>_xlfn.XLOOKUP(B116,Revenue!B:B,Revenue!E:E)</f>
        <v>Q3</v>
      </c>
    </row>
    <row r="117" spans="1:5" x14ac:dyDescent="0.35">
      <c r="A117" t="s">
        <v>1003</v>
      </c>
      <c r="B117" t="s">
        <v>18</v>
      </c>
      <c r="C117" s="5">
        <v>11631</v>
      </c>
      <c r="D117" t="s">
        <v>1000</v>
      </c>
      <c r="E117" t="str">
        <f>_xlfn.XLOOKUP(B117,Revenue!B:B,Revenue!E:E)</f>
        <v>Q3</v>
      </c>
    </row>
    <row r="118" spans="1:5" x14ac:dyDescent="0.35">
      <c r="A118" t="s">
        <v>1003</v>
      </c>
      <c r="B118" t="s">
        <v>20</v>
      </c>
      <c r="C118" s="5">
        <v>9700</v>
      </c>
      <c r="D118" t="s">
        <v>1000</v>
      </c>
      <c r="E118" t="str">
        <f>_xlfn.XLOOKUP(B118,Revenue!B:B,Revenue!E:E)</f>
        <v>Q3</v>
      </c>
    </row>
    <row r="119" spans="1:5" x14ac:dyDescent="0.35">
      <c r="A119" t="s">
        <v>1003</v>
      </c>
      <c r="B119" t="s">
        <v>22</v>
      </c>
      <c r="C119" s="5">
        <v>10929</v>
      </c>
      <c r="D119" t="s">
        <v>1000</v>
      </c>
      <c r="E119" t="str">
        <f>_xlfn.XLOOKUP(B119,Revenue!B:B,Revenue!E:E)</f>
        <v>Q4</v>
      </c>
    </row>
    <row r="120" spans="1:5" x14ac:dyDescent="0.35">
      <c r="A120" t="s">
        <v>1003</v>
      </c>
      <c r="B120" t="s">
        <v>24</v>
      </c>
      <c r="C120" s="5">
        <v>9442</v>
      </c>
      <c r="D120" t="s">
        <v>1000</v>
      </c>
      <c r="E120" t="str">
        <f>_xlfn.XLOOKUP(B120,Revenue!B:B,Revenue!E:E)</f>
        <v>Q4</v>
      </c>
    </row>
    <row r="121" spans="1:5" x14ac:dyDescent="0.35">
      <c r="A121" t="s">
        <v>1003</v>
      </c>
      <c r="B121" t="s">
        <v>26</v>
      </c>
      <c r="C121" s="5">
        <v>9110</v>
      </c>
      <c r="D121" t="s">
        <v>1000</v>
      </c>
      <c r="E121" t="str">
        <f>_xlfn.XLOOKUP(B121,Revenue!B:B,Revenue!E:E)</f>
        <v>Q4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3404-4AE2-4665-B37A-42BE8673E8CF}">
  <sheetPr codeName="Sheet5"/>
  <dimension ref="B2:F11"/>
  <sheetViews>
    <sheetView workbookViewId="0">
      <selection activeCell="B2" sqref="B2:F4"/>
    </sheetView>
  </sheetViews>
  <sheetFormatPr defaultRowHeight="14.5" x14ac:dyDescent="0.35"/>
  <cols>
    <col min="2" max="2" width="17" bestFit="1" customWidth="1"/>
    <col min="3" max="5" width="15.36328125" bestFit="1" customWidth="1"/>
    <col min="6" max="6" width="15.08984375" bestFit="1" customWidth="1"/>
    <col min="11" max="11" width="18.54296875" bestFit="1" customWidth="1"/>
  </cols>
  <sheetData>
    <row r="2" spans="2:6" ht="16" x14ac:dyDescent="0.35">
      <c r="B2" s="21" t="s">
        <v>1018</v>
      </c>
      <c r="C2" s="14" t="s">
        <v>1008</v>
      </c>
      <c r="D2" s="14" t="s">
        <v>1009</v>
      </c>
      <c r="E2" s="14" t="s">
        <v>1010</v>
      </c>
      <c r="F2" s="14" t="s">
        <v>1011</v>
      </c>
    </row>
    <row r="3" spans="2:6" x14ac:dyDescent="0.35">
      <c r="B3" t="s">
        <v>1022</v>
      </c>
      <c r="C3" s="5">
        <v>9677303</v>
      </c>
      <c r="D3" s="5">
        <v>10855436</v>
      </c>
      <c r="E3" s="5">
        <v>11187671</v>
      </c>
      <c r="F3" s="5">
        <v>11289065</v>
      </c>
    </row>
    <row r="4" spans="2:6" x14ac:dyDescent="0.35">
      <c r="B4" t="s">
        <v>1024</v>
      </c>
      <c r="C4" s="12">
        <v>10289817</v>
      </c>
      <c r="D4" s="12">
        <v>10478410</v>
      </c>
      <c r="E4" s="12">
        <v>11015787</v>
      </c>
      <c r="F4" s="12">
        <v>10916753</v>
      </c>
    </row>
    <row r="5" spans="2:6" x14ac:dyDescent="0.35">
      <c r="C5" s="5"/>
      <c r="D5" s="5"/>
      <c r="E5" s="5"/>
    </row>
    <row r="6" spans="2:6" x14ac:dyDescent="0.35">
      <c r="C6" s="5"/>
      <c r="D6" s="5"/>
      <c r="E6" s="5"/>
    </row>
    <row r="10" spans="2:6" x14ac:dyDescent="0.35">
      <c r="C10" s="5"/>
      <c r="D10" s="5"/>
      <c r="E10" s="5"/>
    </row>
    <row r="11" spans="2:6" x14ac:dyDescent="0.35">
      <c r="C11" s="5"/>
      <c r="D11" s="5"/>
      <c r="E11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665E50C63068489607CFD2872E6F86" ma:contentTypeVersion="4" ma:contentTypeDescription="Create a new document." ma:contentTypeScope="" ma:versionID="d246f91a52bd45a61919044fc5ec2438">
  <xsd:schema xmlns:xsd="http://www.w3.org/2001/XMLSchema" xmlns:xs="http://www.w3.org/2001/XMLSchema" xmlns:p="http://schemas.microsoft.com/office/2006/metadata/properties" xmlns:ns3="13f0ef17-e69f-4332-bd73-7af7504870b4" targetNamespace="http://schemas.microsoft.com/office/2006/metadata/properties" ma:root="true" ma:fieldsID="1173245ccd501609373fac54b419ba05" ns3:_="">
    <xsd:import namespace="13f0ef17-e69f-4332-bd73-7af7504870b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f0ef17-e69f-4332-bd73-7af7504870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913513-4F8B-4048-A724-4A059DDC3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f0ef17-e69f-4332-bd73-7af7504870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49F010-4910-45B9-9A15-25E934B7CCEA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13f0ef17-e69f-4332-bd73-7af7504870b4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6CFB331-914F-4A7C-A075-B8CB686A37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Revenue</vt:lpstr>
      <vt:lpstr>Churn</vt:lpstr>
      <vt:lpstr>Expenses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French</dc:creator>
  <cp:lastModifiedBy>DINESH REDDY</cp:lastModifiedBy>
  <dcterms:created xsi:type="dcterms:W3CDTF">2024-06-25T00:05:48Z</dcterms:created>
  <dcterms:modified xsi:type="dcterms:W3CDTF">2025-08-07T14:11:15Z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0x010100D3665E50C63068489607CFD2872E6F86</vt:lpwstr>
  </property>
</Properties>
</file>