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imelineCaches/timelineCache1.xml" ContentType="application/vnd.ms-excel.timeline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5.xml" ContentType="application/vnd.openxmlformats-officedocument.spreadsheetml.pivotTable+xml"/>
  <Override PartName="/xl/drawings/drawing2.xml" ContentType="application/vnd.openxmlformats-officedocument.drawing+xml"/>
  <Override PartName="/xl/timelines/timeline1.xml" ContentType="application/vnd.ms-excel.timelin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6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imelines/timeline2.xml" ContentType="application/vnd.ms-excel.timelin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hidePivotFieldList="1"/>
  <mc:AlternateContent xmlns:mc="http://schemas.openxmlformats.org/markup-compatibility/2006">
    <mc:Choice Requires="x15">
      <x15ac:absPath xmlns:x15ac="http://schemas.microsoft.com/office/spreadsheetml/2010/11/ac" url="https://d.docs.live.net/71919540ade2aab5/Day7 Coding Challenge/"/>
    </mc:Choice>
  </mc:AlternateContent>
  <xr:revisionPtr revIDLastSave="0" documentId="8_{6A28BE9D-7FA2-449D-B945-EF3EF352986A}" xr6:coauthVersionLast="47" xr6:coauthVersionMax="47" xr10:uidLastSave="{00000000-0000-0000-0000-000000000000}"/>
  <bookViews>
    <workbookView xWindow="-110" yWindow="-110" windowWidth="19420" windowHeight="10300" firstSheet="4" activeTab="10" xr2:uid="{00000000-000D-0000-FFFF-FFFF00000000}"/>
  </bookViews>
  <sheets>
    <sheet name="City Activity" sheetId="10" r:id="rId1"/>
    <sheet name="Sheet10" sheetId="15" r:id="rId2"/>
    <sheet name="Users" sheetId="1" r:id="rId3"/>
    <sheet name="PT_Trend" sheetId="13" r:id="rId4"/>
    <sheet name="Posts" sheetId="2" r:id="rId5"/>
    <sheet name="Likes" sheetId="3" r:id="rId6"/>
    <sheet name="Comments" sheetId="4" r:id="rId7"/>
    <sheet name="Friendships" sheetId="5" r:id="rId8"/>
    <sheet name="PT_Posts" sheetId="8" r:id="rId9"/>
    <sheet name="Post_Metrics" sheetId="6" r:id="rId10"/>
    <sheet name="Dashboard" sheetId="18" r:id="rId11"/>
  </sheets>
  <definedNames>
    <definedName name="_xlnm._FilterDatabase" localSheetId="2" hidden="1">Users!$A$1:$A$52</definedName>
    <definedName name="NativeTimeline_Post_Date">#N/A</definedName>
  </definedNames>
  <calcPr calcId="191029"/>
  <pivotCaches>
    <pivotCache cacheId="0" r:id="rId12"/>
    <pivotCache cacheId="1" r:id="rId13"/>
    <pivotCache cacheId="2" r:id="rId14"/>
    <pivotCache cacheId="3" r:id="rId15"/>
  </pivotCaches>
  <extLst>
    <ext xmlns:x14="http://schemas.microsoft.com/office/spreadsheetml/2009/9/main" uri="{79F54976-1DA5-4618-B147-4CDE4B953A38}">
      <x14:workbookPr/>
    </ext>
    <ext xmlns:x15="http://schemas.microsoft.com/office/spreadsheetml/2010/11/main" uri="{D0CA8CA8-9F24-4464-BF8E-62219DCF47F9}">
      <x15:timelineCacheRefs>
        <x15:timelineCacheRef r:id="rId16"/>
      </x15:timelineCacheRefs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3" l="1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2" i="3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2" i="2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C98" i="6"/>
  <c r="C99" i="6"/>
  <c r="C100" i="6"/>
  <c r="C101" i="6"/>
  <c r="C102" i="6"/>
  <c r="C2" i="6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2" i="6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2" i="5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2" i="4"/>
  <c r="K3" i="1"/>
  <c r="K4" i="1"/>
  <c r="K15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2" i="1"/>
  <c r="I3" i="1"/>
  <c r="I4" i="1"/>
  <c r="I5" i="1"/>
  <c r="I6" i="1"/>
  <c r="K6" i="1" s="1"/>
  <c r="I7" i="1"/>
  <c r="I8" i="1"/>
  <c r="I9" i="1"/>
  <c r="K9" i="1" s="1"/>
  <c r="I10" i="1"/>
  <c r="K10" i="1" s="1"/>
  <c r="I11" i="1"/>
  <c r="K11" i="1" s="1"/>
  <c r="I12" i="1"/>
  <c r="K12" i="1" s="1"/>
  <c r="I13" i="1"/>
  <c r="I14" i="1"/>
  <c r="I15" i="1"/>
  <c r="I16" i="1"/>
  <c r="K16" i="1" s="1"/>
  <c r="I17" i="1"/>
  <c r="K17" i="1" s="1"/>
  <c r="I18" i="1"/>
  <c r="K18" i="1" s="1"/>
  <c r="I19" i="1"/>
  <c r="I20" i="1"/>
  <c r="I21" i="1"/>
  <c r="K21" i="1" s="1"/>
  <c r="I22" i="1"/>
  <c r="I23" i="1"/>
  <c r="K23" i="1" s="1"/>
  <c r="I24" i="1"/>
  <c r="K24" i="1" s="1"/>
  <c r="I25" i="1"/>
  <c r="I26" i="1"/>
  <c r="I27" i="1"/>
  <c r="K27" i="1" s="1"/>
  <c r="I28" i="1"/>
  <c r="K28" i="1" s="1"/>
  <c r="I29" i="1"/>
  <c r="K29" i="1" s="1"/>
  <c r="I30" i="1"/>
  <c r="K30" i="1" s="1"/>
  <c r="I31" i="1"/>
  <c r="I32" i="1"/>
  <c r="I33" i="1"/>
  <c r="K33" i="1" s="1"/>
  <c r="I34" i="1"/>
  <c r="K34" i="1" s="1"/>
  <c r="I35" i="1"/>
  <c r="K35" i="1" s="1"/>
  <c r="I36" i="1"/>
  <c r="K36" i="1" s="1"/>
  <c r="I37" i="1"/>
  <c r="I38" i="1"/>
  <c r="I39" i="1"/>
  <c r="K39" i="1" s="1"/>
  <c r="I40" i="1"/>
  <c r="K40" i="1" s="1"/>
  <c r="I41" i="1"/>
  <c r="K41" i="1" s="1"/>
  <c r="I42" i="1"/>
  <c r="K42" i="1" s="1"/>
  <c r="I43" i="1"/>
  <c r="I44" i="1"/>
  <c r="I45" i="1"/>
  <c r="K45" i="1" s="1"/>
  <c r="I46" i="1"/>
  <c r="K46" i="1" s="1"/>
  <c r="I47" i="1"/>
  <c r="K47" i="1" s="1"/>
  <c r="I48" i="1"/>
  <c r="K48" i="1" s="1"/>
  <c r="I49" i="1"/>
  <c r="I50" i="1"/>
  <c r="I51" i="1"/>
  <c r="K51" i="1" s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2" i="1"/>
  <c r="K50" i="1" l="1"/>
  <c r="K49" i="1"/>
  <c r="K37" i="1"/>
  <c r="K25" i="1"/>
  <c r="K13" i="1"/>
  <c r="N2" i="1" s="1"/>
  <c r="K14" i="1"/>
  <c r="K38" i="1"/>
  <c r="K44" i="1"/>
  <c r="K32" i="1"/>
  <c r="K20" i="1"/>
  <c r="N1" i="1" s="1"/>
  <c r="K26" i="1"/>
  <c r="K43" i="1"/>
  <c r="K19" i="1"/>
  <c r="K7" i="1"/>
</calcChain>
</file>

<file path=xl/sharedStrings.xml><?xml version="1.0" encoding="utf-8"?>
<sst xmlns="http://schemas.openxmlformats.org/spreadsheetml/2006/main" count="496" uniqueCount="341">
  <si>
    <t>User_ID</t>
  </si>
  <si>
    <t>Username</t>
  </si>
  <si>
    <t>Email</t>
  </si>
  <si>
    <t>Join_Date</t>
  </si>
  <si>
    <t>City</t>
  </si>
  <si>
    <t>daniel14</t>
  </si>
  <si>
    <t>tina13@hotmail.com</t>
  </si>
  <si>
    <t>New Krystal</t>
  </si>
  <si>
    <t>jacksonbrianna</t>
  </si>
  <si>
    <t>rjohnson@mayo.com</t>
  </si>
  <si>
    <t>East Jennifer</t>
  </si>
  <si>
    <t>restes</t>
  </si>
  <si>
    <t>heatherfernandez@jenkins-martinez.com</t>
  </si>
  <si>
    <t>West Richardchester</t>
  </si>
  <si>
    <t>joshuatucker</t>
  </si>
  <si>
    <t>ortegathomas@gmail.com</t>
  </si>
  <si>
    <t>East Luisberg</t>
  </si>
  <si>
    <t>matthew35</t>
  </si>
  <si>
    <t>johnsonnathan@cruz-sullivan.com</t>
  </si>
  <si>
    <t>South Kylemouth</t>
  </si>
  <si>
    <t>ghogan</t>
  </si>
  <si>
    <t>robert35@gmail.com</t>
  </si>
  <si>
    <t>Payneshire</t>
  </si>
  <si>
    <t>costamark</t>
  </si>
  <si>
    <t>mercadoheidi@savage.com</t>
  </si>
  <si>
    <t>Taraberg</t>
  </si>
  <si>
    <t>estradatracy</t>
  </si>
  <si>
    <t>porterkatherine@horton.com</t>
  </si>
  <si>
    <t>Leahborough</t>
  </si>
  <si>
    <t>ahamilton</t>
  </si>
  <si>
    <t>qsnow@huang.net</t>
  </si>
  <si>
    <t>Garciashire</t>
  </si>
  <si>
    <t>chamberslouis</t>
  </si>
  <si>
    <t>davidmoore@gmail.com</t>
  </si>
  <si>
    <t>Edwardsbury</t>
  </si>
  <si>
    <t>georgemartin</t>
  </si>
  <si>
    <t>codyoconnor@lopez.com</t>
  </si>
  <si>
    <t>Heatherland</t>
  </si>
  <si>
    <t>meyersjacqueline</t>
  </si>
  <si>
    <t>sfowler@hotmail.com</t>
  </si>
  <si>
    <t>Jerrychester</t>
  </si>
  <si>
    <t>ronald33</t>
  </si>
  <si>
    <t>nlarson@delgado.net</t>
  </si>
  <si>
    <t>Stephenbury</t>
  </si>
  <si>
    <t>williamsrobert</t>
  </si>
  <si>
    <t>michael13@graves.com</t>
  </si>
  <si>
    <t>Andreaborough</t>
  </si>
  <si>
    <t>seandonaldson</t>
  </si>
  <si>
    <t>bushandrew@norton.info</t>
  </si>
  <si>
    <t>Morrisfurt</t>
  </si>
  <si>
    <t>ericabaker</t>
  </si>
  <si>
    <t>grahamdesiree@griffin-herring.com</t>
  </si>
  <si>
    <t>East Taylorfurt</t>
  </si>
  <si>
    <t>smithlogan</t>
  </si>
  <si>
    <t>millerkyle@gmail.com</t>
  </si>
  <si>
    <t>Kathyview</t>
  </si>
  <si>
    <t>oromero</t>
  </si>
  <si>
    <t>roberthicks@smith-robertson.com</t>
  </si>
  <si>
    <t>Mooreshire</t>
  </si>
  <si>
    <t>bassjason</t>
  </si>
  <si>
    <t>joshuabell@gmail.com</t>
  </si>
  <si>
    <t>Hunterland</t>
  </si>
  <si>
    <t>haledavid</t>
  </si>
  <si>
    <t>eric01@long-golden.biz</t>
  </si>
  <si>
    <t>Danielhaven</t>
  </si>
  <si>
    <t>carpentermckenzie</t>
  </si>
  <si>
    <t>tammiemiller@yahoo.com</t>
  </si>
  <si>
    <t>Cruzfurt</t>
  </si>
  <si>
    <t>erikaphillips</t>
  </si>
  <si>
    <t>franklinamanda@hicks.com</t>
  </si>
  <si>
    <t>Calderonbury</t>
  </si>
  <si>
    <t>kevinhampton</t>
  </si>
  <si>
    <t>nolantiffany@wilson.com</t>
  </si>
  <si>
    <t>Lake Eric</t>
  </si>
  <si>
    <t>privera</t>
  </si>
  <si>
    <t>tiffany20@chavez-robinson.com</t>
  </si>
  <si>
    <t>Hollandmouth</t>
  </si>
  <si>
    <t>abigailmercer</t>
  </si>
  <si>
    <t>kevinporter@schneider.org</t>
  </si>
  <si>
    <t>Kennethside</t>
  </si>
  <si>
    <t>mbush</t>
  </si>
  <si>
    <t>xdecker@yahoo.com</t>
  </si>
  <si>
    <t>Codyview</t>
  </si>
  <si>
    <t>taylorclark</t>
  </si>
  <si>
    <t>amanda22@thomas-newman.biz</t>
  </si>
  <si>
    <t>Walterland</t>
  </si>
  <si>
    <t>kristendecker</t>
  </si>
  <si>
    <t>benjamincox@graham.biz</t>
  </si>
  <si>
    <t>Lauraberg</t>
  </si>
  <si>
    <t>ssharp</t>
  </si>
  <si>
    <t>mmurray@hotmail.com</t>
  </si>
  <si>
    <t>North Benjamin</t>
  </si>
  <si>
    <t>victorjackson</t>
  </si>
  <si>
    <t>henryblake@yahoo.com</t>
  </si>
  <si>
    <t>North Shawnfurt</t>
  </si>
  <si>
    <t>timothy51</t>
  </si>
  <si>
    <t>laurie37@cook.com</t>
  </si>
  <si>
    <t>Lake Nathan</t>
  </si>
  <si>
    <t>lucerodavid</t>
  </si>
  <si>
    <t>schroederdennis@gmail.com</t>
  </si>
  <si>
    <t>North Amandaton</t>
  </si>
  <si>
    <t>jonessydney</t>
  </si>
  <si>
    <t>courtneyheath@gregory.biz</t>
  </si>
  <si>
    <t>East Sharontown</t>
  </si>
  <si>
    <t>carrillotiffany</t>
  </si>
  <si>
    <t>imartinez@yahoo.com</t>
  </si>
  <si>
    <t>Seanville</t>
  </si>
  <si>
    <t>leegina</t>
  </si>
  <si>
    <t>jrobinson@yahoo.com</t>
  </si>
  <si>
    <t>Port Susanfort</t>
  </si>
  <si>
    <t>larry37</t>
  </si>
  <si>
    <t>lindseyroy@yahoo.com</t>
  </si>
  <si>
    <t>East Melissaville</t>
  </si>
  <si>
    <t>ljohnson</t>
  </si>
  <si>
    <t>coreythomas@yahoo.com</t>
  </si>
  <si>
    <t>East Willieton</t>
  </si>
  <si>
    <t>christian06</t>
  </si>
  <si>
    <t>dennis81@clayton-gonzalez.com</t>
  </si>
  <si>
    <t>South Brendafurt</t>
  </si>
  <si>
    <t>traviscarr</t>
  </si>
  <si>
    <t>gordonbrandon@morales.org</t>
  </si>
  <si>
    <t>Bushstad</t>
  </si>
  <si>
    <t>znelson</t>
  </si>
  <si>
    <t>jonesbrandon@buchanan-sawyer.com</t>
  </si>
  <si>
    <t>Amandafurt</t>
  </si>
  <si>
    <t>samuel65</t>
  </si>
  <si>
    <t>rileyjason@keller.com</t>
  </si>
  <si>
    <t>New David</t>
  </si>
  <si>
    <t>lindadelgado</t>
  </si>
  <si>
    <t>cheryllong@whitehead-harris.com</t>
  </si>
  <si>
    <t>Christopherside</t>
  </si>
  <si>
    <t>suzannevillanueva</t>
  </si>
  <si>
    <t>foleythomas@walker.com</t>
  </si>
  <si>
    <t>North Anna</t>
  </si>
  <si>
    <t>weavergina</t>
  </si>
  <si>
    <t>melissa75@yahoo.com</t>
  </si>
  <si>
    <t>Davidville</t>
  </si>
  <si>
    <t>rebeccapacheco</t>
  </si>
  <si>
    <t>zunigajohn@gmail.com</t>
  </si>
  <si>
    <t>East Michael</t>
  </si>
  <si>
    <t>vbutler</t>
  </si>
  <si>
    <t>stephaniesantiago@ramos-ballard.com</t>
  </si>
  <si>
    <t>Port Lanceland</t>
  </si>
  <si>
    <t>sheri18</t>
  </si>
  <si>
    <t>monique96@gmail.com</t>
  </si>
  <si>
    <t>Mendezborough</t>
  </si>
  <si>
    <t>qfields</t>
  </si>
  <si>
    <t>qcox@yahoo.com</t>
  </si>
  <si>
    <t>Josephshire</t>
  </si>
  <si>
    <t>pgarcia</t>
  </si>
  <si>
    <t>ophillips@whitaker.info</t>
  </si>
  <si>
    <t>New Amanda</t>
  </si>
  <si>
    <t>tiffanymoore</t>
  </si>
  <si>
    <t>feliciapatrick@rice-schmidt.com</t>
  </si>
  <si>
    <t>Watsonton</t>
  </si>
  <si>
    <t>Post_ID</t>
  </si>
  <si>
    <t>Content_Length</t>
  </si>
  <si>
    <t>Post_Date</t>
  </si>
  <si>
    <t>Like_ID</t>
  </si>
  <si>
    <t>Like_Date</t>
  </si>
  <si>
    <t>Comment_ID</t>
  </si>
  <si>
    <t>Comment_Text</t>
  </si>
  <si>
    <t>Comment_Date</t>
  </si>
  <si>
    <t>Total protect news response past author.</t>
  </si>
  <si>
    <t>Guess push nearly sit.</t>
  </si>
  <si>
    <t>Nation mean draw.</t>
  </si>
  <si>
    <t>Ago kitchen century key small.</t>
  </si>
  <si>
    <t>Understand plant energy apply professor defense agreement likely.</t>
  </si>
  <si>
    <t>Health special force city to.</t>
  </si>
  <si>
    <t>Check clear program cell case government add store.</t>
  </si>
  <si>
    <t>Perform figure beat watch as American.</t>
  </si>
  <si>
    <t>Short prepare machine adult peace conference expect.</t>
  </si>
  <si>
    <t>Point offer once wear most why them quickly.</t>
  </si>
  <si>
    <t>Study he particularly nor difficult.</t>
  </si>
  <si>
    <t>Why number return outside.</t>
  </si>
  <si>
    <t>Pattern know red single media.</t>
  </si>
  <si>
    <t>Surface whole paper agreement true article.</t>
  </si>
  <si>
    <t>Usually employee investment wall.</t>
  </si>
  <si>
    <t>Former may best ask understand.</t>
  </si>
  <si>
    <t>Charge know onto while.</t>
  </si>
  <si>
    <t>Option single focus issue particular and rate.</t>
  </si>
  <si>
    <t>Very less national theory themselves.</t>
  </si>
  <si>
    <t>Case collection before fine thought start year.</t>
  </si>
  <si>
    <t>Measure accept explain light maybe meeting personal public.</t>
  </si>
  <si>
    <t>Another discussion course miss opportunity wish.</t>
  </si>
  <si>
    <t>Should economic happy mouth benefit.</t>
  </si>
  <si>
    <t>Bed hard drive prove north various shoulder state.</t>
  </si>
  <si>
    <t>Weight accept campaign approach over training.</t>
  </si>
  <si>
    <t>Sing would worry test improve several.</t>
  </si>
  <si>
    <t>Street still that air leg play.</t>
  </si>
  <si>
    <t>Current their name sing production month science little.</t>
  </si>
  <si>
    <t>Story south far cold you current.</t>
  </si>
  <si>
    <t>Writer even movie.</t>
  </si>
  <si>
    <t>Have turn teach Democrat reason treatment ago.</t>
  </si>
  <si>
    <t>Fear film low truth practice.</t>
  </si>
  <si>
    <t>Great table receive then.</t>
  </si>
  <si>
    <t>Decade low that number.</t>
  </si>
  <si>
    <t>Its buy writer kitchen debate coach dream.</t>
  </si>
  <si>
    <t>Whether development ten however career that nearly style.</t>
  </si>
  <si>
    <t>Something production support develop.</t>
  </si>
  <si>
    <t>Discover probably wonder.</t>
  </si>
  <si>
    <t>Affect manager body former maintain stop.</t>
  </si>
  <si>
    <t>A else general simple.</t>
  </si>
  <si>
    <t>Little whole good quickly my successful protect well.</t>
  </si>
  <si>
    <t>Mrs free human sea design big back.</t>
  </si>
  <si>
    <t>Phone usually community or.</t>
  </si>
  <si>
    <t>Particularly indeed remain much American.</t>
  </si>
  <si>
    <t>Two sound yes both better.</t>
  </si>
  <si>
    <t>Draw back world culture.</t>
  </si>
  <si>
    <t>Start happen approach whose she indeed soon president.</t>
  </si>
  <si>
    <t>Standard over mother.</t>
  </si>
  <si>
    <t>Price name why decade.</t>
  </si>
  <si>
    <t>To painting couple step human pressure still.</t>
  </si>
  <si>
    <t>Add he debate computer loss product network.</t>
  </si>
  <si>
    <t>Stage point represent hope company conference thing from.</t>
  </si>
  <si>
    <t>Population single music company.</t>
  </si>
  <si>
    <t>Approach man employee always nature.</t>
  </si>
  <si>
    <t>Local health instead beautiful particularly government create.</t>
  </si>
  <si>
    <t>Large always list more perform west.</t>
  </si>
  <si>
    <t>Reduce soon bar collection democratic sister.</t>
  </si>
  <si>
    <t>This together describe write rate hotel.</t>
  </si>
  <si>
    <t>Program learn close simply month.</t>
  </si>
  <si>
    <t>Spend cause this yet apply capital.</t>
  </si>
  <si>
    <t>Run far course think Republican himself herself.</t>
  </si>
  <si>
    <t>Exactly character lay success.</t>
  </si>
  <si>
    <t>Significant education ever.</t>
  </si>
  <si>
    <t>Smile wait police.</t>
  </si>
  <si>
    <t>Ground fight create while.</t>
  </si>
  <si>
    <t>Than speak manage before really.</t>
  </si>
  <si>
    <t>Report career speak yard.</t>
  </si>
  <si>
    <t>Rock kitchen fight agreement upon even ahead free.</t>
  </si>
  <si>
    <t>Ready TV kid likely despite.</t>
  </si>
  <si>
    <t>Drop move hope fight various military throw bad.</t>
  </si>
  <si>
    <t>Make statement positive couple.</t>
  </si>
  <si>
    <t>Seem by child human space month.</t>
  </si>
  <si>
    <t>Different one great parent civil much.</t>
  </si>
  <si>
    <t>Debate fish sea though mind natural.</t>
  </si>
  <si>
    <t>Hair quite specific so green answer.</t>
  </si>
  <si>
    <t>Develop fund I new.</t>
  </si>
  <si>
    <t>Who effect hospital scientist tax eat.</t>
  </si>
  <si>
    <t>Form less shake think from machine.</t>
  </si>
  <si>
    <t>Ahead response reason remain prepare.</t>
  </si>
  <si>
    <t>Western simply international final.</t>
  </si>
  <si>
    <t>Suffer kitchen modern under item keep.</t>
  </si>
  <si>
    <t>Half structure wish they.</t>
  </si>
  <si>
    <t>Determine whom beautiful.</t>
  </si>
  <si>
    <t>Security challenge house war teach.</t>
  </si>
  <si>
    <t>Loss parent house attention after.</t>
  </si>
  <si>
    <t>Mr blood everyone civil that draw.</t>
  </si>
  <si>
    <t>Note beautiful forget space realize.</t>
  </si>
  <si>
    <t>Ground because office indicate stop.</t>
  </si>
  <si>
    <t>Leg husband standard subject who bank environment.</t>
  </si>
  <si>
    <t>Good safe report us hand society yard into.</t>
  </si>
  <si>
    <t>Girl fact miss interview step age.</t>
  </si>
  <si>
    <t>Relationship onto himself fact fund.</t>
  </si>
  <si>
    <t>Must fill me woman service material rest hit.</t>
  </si>
  <si>
    <t>Former production at stand technology.</t>
  </si>
  <si>
    <t>Then develop woman event.</t>
  </si>
  <si>
    <t>Car star mind center top dog discuss.</t>
  </si>
  <si>
    <t>Others six blood.</t>
  </si>
  <si>
    <t>Hundred participant learn big save discuss create service.</t>
  </si>
  <si>
    <t>Plant management little among item.</t>
  </si>
  <si>
    <t>Wonder write shoulder share.</t>
  </si>
  <si>
    <t>Husband even fill be design.</t>
  </si>
  <si>
    <t>Ability notice war seat tell job along fill.</t>
  </si>
  <si>
    <t>Attorney technology order air.</t>
  </si>
  <si>
    <t>Scene rise billion option.</t>
  </si>
  <si>
    <t>Claim system official possible season sign city speech.</t>
  </si>
  <si>
    <t>Over war represent read.</t>
  </si>
  <si>
    <t>Mrs military skill card to.</t>
  </si>
  <si>
    <t>Main then wear pretty beautiful strong risk.</t>
  </si>
  <si>
    <t>Guess church argue source work.</t>
  </si>
  <si>
    <t>Conference head cover population.</t>
  </si>
  <si>
    <t>Media themselves other part pattern them.</t>
  </si>
  <si>
    <t>Writer police factor nearly name require.</t>
  </si>
  <si>
    <t>Later film free future.</t>
  </si>
  <si>
    <t>Nothing gun because better new do.</t>
  </si>
  <si>
    <t>End help seek good.</t>
  </si>
  <si>
    <t>Guy community protect relationship theory name.</t>
  </si>
  <si>
    <t>Style unit power.</t>
  </si>
  <si>
    <t>Although deal determine.</t>
  </si>
  <si>
    <t>Job business billion skin mention not hundred.</t>
  </si>
  <si>
    <t>Should single officer success.</t>
  </si>
  <si>
    <t>Friendship_ID</t>
  </si>
  <si>
    <t>User_ID1</t>
  </si>
  <si>
    <t>User_ID2</t>
  </si>
  <si>
    <t>Since_Date</t>
  </si>
  <si>
    <t>Domain</t>
  </si>
  <si>
    <t>hotmail.com</t>
  </si>
  <si>
    <t>mayo.com</t>
  </si>
  <si>
    <t>jenkins-martinez.com</t>
  </si>
  <si>
    <t>gmail.com</t>
  </si>
  <si>
    <t>cruz-sullivan.com</t>
  </si>
  <si>
    <t>savage.com</t>
  </si>
  <si>
    <t>horton.com</t>
  </si>
  <si>
    <t>huang.net</t>
  </si>
  <si>
    <t>lopez.com</t>
  </si>
  <si>
    <t>delgado.net</t>
  </si>
  <si>
    <t>graves.com</t>
  </si>
  <si>
    <t>norton.info</t>
  </si>
  <si>
    <t>griffin-herring.com</t>
  </si>
  <si>
    <t>smith-robertson.com</t>
  </si>
  <si>
    <t>long-golden.biz</t>
  </si>
  <si>
    <t>yahoo.com</t>
  </si>
  <si>
    <t>hicks.com</t>
  </si>
  <si>
    <t>wilson.com</t>
  </si>
  <si>
    <t>chavez-robinson.com</t>
  </si>
  <si>
    <t>schneider.org</t>
  </si>
  <si>
    <t>thomas-newman.biz</t>
  </si>
  <si>
    <t>graham.biz</t>
  </si>
  <si>
    <t>cook.com</t>
  </si>
  <si>
    <t>gregory.biz</t>
  </si>
  <si>
    <t>clayton-gonzalez.com</t>
  </si>
  <si>
    <t>morales.org</t>
  </si>
  <si>
    <t>buchanan-sawyer.com</t>
  </si>
  <si>
    <t>keller.com</t>
  </si>
  <si>
    <t>whitehead-harris.com</t>
  </si>
  <si>
    <t>walker.com</t>
  </si>
  <si>
    <t>ramos-ballard.com</t>
  </si>
  <si>
    <t>whitaker.info</t>
  </si>
  <si>
    <t>rice-schmidt.com</t>
  </si>
  <si>
    <t>No of Posts</t>
  </si>
  <si>
    <t>Avg Content Length</t>
  </si>
  <si>
    <t>Likes Given</t>
  </si>
  <si>
    <t>Comments Given</t>
  </si>
  <si>
    <t>Total Activity</t>
  </si>
  <si>
    <t>Most Active UserID</t>
  </si>
  <si>
    <t>Most Active UserName</t>
  </si>
  <si>
    <t>Commenter Username</t>
  </si>
  <si>
    <t>Duration(Months)</t>
  </si>
  <si>
    <t>Total Likes</t>
  </si>
  <si>
    <t>Total Comments</t>
  </si>
  <si>
    <t>Row Labels</t>
  </si>
  <si>
    <t>Grand Total</t>
  </si>
  <si>
    <t>Sum of Total Likes</t>
  </si>
  <si>
    <t>Sum of Total Comments</t>
  </si>
  <si>
    <t>Sum of User_ID</t>
  </si>
  <si>
    <t>Count of User_ID</t>
  </si>
  <si>
    <t>Count of Post_ID</t>
  </si>
  <si>
    <t>Unknown</t>
  </si>
  <si>
    <t>Count of Like_ID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</si>
</sst>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mmm/yyyy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0" fontId="3" fillId="0" borderId="2" xfId="0" applyFont="1" applyBorder="1" applyAlignment="1">
      <alignment horizontal="center" vertical="top"/>
    </xf>
    <xf numFmtId="2" fontId="3" fillId="0" borderId="2" xfId="0" applyNumberFormat="1" applyFont="1" applyBorder="1" applyAlignment="1">
      <alignment horizontal="center" vertical="top"/>
    </xf>
    <xf numFmtId="2" fontId="0" fillId="0" borderId="0" xfId="0" applyNumberFormat="1"/>
    <xf numFmtId="0" fontId="2" fillId="0" borderId="0" xfId="0" applyFont="1"/>
    <xf numFmtId="0" fontId="3" fillId="0" borderId="3" xfId="0" applyFont="1" applyBorder="1" applyAlignment="1">
      <alignment horizontal="center" vertical="top"/>
    </xf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C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microsoft.com/office/2011/relationships/timelineCache" Target="timelineCaches/timelineCach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4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[ConnectHub_Analysis.xlsx]Sheet10!PivotTable8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Sheet10!$B$3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821-486E-96AB-AB83BAE26B7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821-486E-96AB-AB83BAE26B7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821-486E-96AB-AB83BAE26B7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821-486E-96AB-AB83BAE26B7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821-486E-96AB-AB83BAE26B7B}"/>
              </c:ext>
            </c:extLst>
          </c:dPt>
          <c:cat>
            <c:strRef>
              <c:f>Sheet10!$A$4:$A$9</c:f>
              <c:strCache>
                <c:ptCount val="5"/>
                <c:pt idx="0">
                  <c:v>Josephshire</c:v>
                </c:pt>
                <c:pt idx="1">
                  <c:v>Mendezborough</c:v>
                </c:pt>
                <c:pt idx="2">
                  <c:v>New Amanda</c:v>
                </c:pt>
                <c:pt idx="3">
                  <c:v>Port Lanceland</c:v>
                </c:pt>
                <c:pt idx="4">
                  <c:v>Watsonton</c:v>
                </c:pt>
              </c:strCache>
            </c:strRef>
          </c:cat>
          <c:val>
            <c:numRef>
              <c:f>Sheet10!$B$4:$B$9</c:f>
              <c:numCache>
                <c:formatCode>General</c:formatCode>
                <c:ptCount val="5"/>
                <c:pt idx="0">
                  <c:v>48</c:v>
                </c:pt>
                <c:pt idx="1">
                  <c:v>47</c:v>
                </c:pt>
                <c:pt idx="2">
                  <c:v>49</c:v>
                </c:pt>
                <c:pt idx="3">
                  <c:v>46</c:v>
                </c:pt>
                <c:pt idx="4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CA-443A-B11A-3EDA8C71E9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[ConnectHub_Analysis.xlsx]PT_Trend!PivotTable7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PT_Trend!$B$3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PT_Trend!$A$4:$A$92</c:f>
              <c:strCache>
                <c:ptCount val="88"/>
                <c:pt idx="0">
                  <c:v>2024-09-16</c:v>
                </c:pt>
                <c:pt idx="1">
                  <c:v>2024-09-19</c:v>
                </c:pt>
                <c:pt idx="2">
                  <c:v>2024-09-29</c:v>
                </c:pt>
                <c:pt idx="3">
                  <c:v>2024-10-01</c:v>
                </c:pt>
                <c:pt idx="4">
                  <c:v>2024-10-07</c:v>
                </c:pt>
                <c:pt idx="5">
                  <c:v>2024-10-08</c:v>
                </c:pt>
                <c:pt idx="6">
                  <c:v>2024-10-10</c:v>
                </c:pt>
                <c:pt idx="7">
                  <c:v>2024-10-17</c:v>
                </c:pt>
                <c:pt idx="8">
                  <c:v>2024-10-22</c:v>
                </c:pt>
                <c:pt idx="9">
                  <c:v>2024-10-27</c:v>
                </c:pt>
                <c:pt idx="10">
                  <c:v>2024-10-31</c:v>
                </c:pt>
                <c:pt idx="11">
                  <c:v>2024-11-12</c:v>
                </c:pt>
                <c:pt idx="12">
                  <c:v>2024-11-13</c:v>
                </c:pt>
                <c:pt idx="13">
                  <c:v>2024-11-20</c:v>
                </c:pt>
                <c:pt idx="14">
                  <c:v>2024-11-21</c:v>
                </c:pt>
                <c:pt idx="15">
                  <c:v>2024-11-22</c:v>
                </c:pt>
                <c:pt idx="16">
                  <c:v>2024-11-25</c:v>
                </c:pt>
                <c:pt idx="17">
                  <c:v>2024-11-28</c:v>
                </c:pt>
                <c:pt idx="18">
                  <c:v>2024-11-30</c:v>
                </c:pt>
                <c:pt idx="19">
                  <c:v>2024-12-03</c:v>
                </c:pt>
                <c:pt idx="20">
                  <c:v>2024-12-04</c:v>
                </c:pt>
                <c:pt idx="21">
                  <c:v>2024-12-07</c:v>
                </c:pt>
                <c:pt idx="22">
                  <c:v>2024-12-13</c:v>
                </c:pt>
                <c:pt idx="23">
                  <c:v>2024-12-17</c:v>
                </c:pt>
                <c:pt idx="24">
                  <c:v>2024-12-21</c:v>
                </c:pt>
                <c:pt idx="25">
                  <c:v>2025-01-02</c:v>
                </c:pt>
                <c:pt idx="26">
                  <c:v>2025-01-03</c:v>
                </c:pt>
                <c:pt idx="27">
                  <c:v>2025-01-08</c:v>
                </c:pt>
                <c:pt idx="28">
                  <c:v>2025-01-13</c:v>
                </c:pt>
                <c:pt idx="29">
                  <c:v>2025-01-17</c:v>
                </c:pt>
                <c:pt idx="30">
                  <c:v>2025-01-18</c:v>
                </c:pt>
                <c:pt idx="31">
                  <c:v>2025-01-19</c:v>
                </c:pt>
                <c:pt idx="32">
                  <c:v>2025-01-21</c:v>
                </c:pt>
                <c:pt idx="33">
                  <c:v>2025-01-25</c:v>
                </c:pt>
                <c:pt idx="34">
                  <c:v>2025-01-29</c:v>
                </c:pt>
                <c:pt idx="35">
                  <c:v>2025-02-03</c:v>
                </c:pt>
                <c:pt idx="36">
                  <c:v>2025-02-05</c:v>
                </c:pt>
                <c:pt idx="37">
                  <c:v>2025-02-06</c:v>
                </c:pt>
                <c:pt idx="38">
                  <c:v>2025-02-12</c:v>
                </c:pt>
                <c:pt idx="39">
                  <c:v>2025-02-15</c:v>
                </c:pt>
                <c:pt idx="40">
                  <c:v>2025-02-16</c:v>
                </c:pt>
                <c:pt idx="41">
                  <c:v>2025-02-17</c:v>
                </c:pt>
                <c:pt idx="42">
                  <c:v>2025-02-19</c:v>
                </c:pt>
                <c:pt idx="43">
                  <c:v>2025-02-27</c:v>
                </c:pt>
                <c:pt idx="44">
                  <c:v>2025-02-28</c:v>
                </c:pt>
                <c:pt idx="45">
                  <c:v>2025-03-01</c:v>
                </c:pt>
                <c:pt idx="46">
                  <c:v>2025-03-06</c:v>
                </c:pt>
                <c:pt idx="47">
                  <c:v>2025-03-12</c:v>
                </c:pt>
                <c:pt idx="48">
                  <c:v>2025-03-13</c:v>
                </c:pt>
                <c:pt idx="49">
                  <c:v>2025-03-20</c:v>
                </c:pt>
                <c:pt idx="50">
                  <c:v>2025-03-21</c:v>
                </c:pt>
                <c:pt idx="51">
                  <c:v>2025-03-25</c:v>
                </c:pt>
                <c:pt idx="52">
                  <c:v>2025-03-27</c:v>
                </c:pt>
                <c:pt idx="53">
                  <c:v>2025-03-31</c:v>
                </c:pt>
                <c:pt idx="54">
                  <c:v>2025-04-03</c:v>
                </c:pt>
                <c:pt idx="55">
                  <c:v>2025-04-09</c:v>
                </c:pt>
                <c:pt idx="56">
                  <c:v>2025-04-11</c:v>
                </c:pt>
                <c:pt idx="57">
                  <c:v>2025-04-12</c:v>
                </c:pt>
                <c:pt idx="58">
                  <c:v>2025-04-13</c:v>
                </c:pt>
                <c:pt idx="59">
                  <c:v>2025-04-14</c:v>
                </c:pt>
                <c:pt idx="60">
                  <c:v>2025-04-28</c:v>
                </c:pt>
                <c:pt idx="61">
                  <c:v>2025-04-29</c:v>
                </c:pt>
                <c:pt idx="62">
                  <c:v>2025-05-02</c:v>
                </c:pt>
                <c:pt idx="63">
                  <c:v>2025-05-04</c:v>
                </c:pt>
                <c:pt idx="64">
                  <c:v>2025-05-08</c:v>
                </c:pt>
                <c:pt idx="65">
                  <c:v>2025-05-10</c:v>
                </c:pt>
                <c:pt idx="66">
                  <c:v>2025-05-11</c:v>
                </c:pt>
                <c:pt idx="67">
                  <c:v>2025-05-17</c:v>
                </c:pt>
                <c:pt idx="68">
                  <c:v>2025-05-24</c:v>
                </c:pt>
                <c:pt idx="69">
                  <c:v>2025-05-27</c:v>
                </c:pt>
                <c:pt idx="70">
                  <c:v>2025-06-04</c:v>
                </c:pt>
                <c:pt idx="71">
                  <c:v>2025-06-05</c:v>
                </c:pt>
                <c:pt idx="72">
                  <c:v>2025-06-07</c:v>
                </c:pt>
                <c:pt idx="73">
                  <c:v>2025-06-14</c:v>
                </c:pt>
                <c:pt idx="74">
                  <c:v>2025-06-25</c:v>
                </c:pt>
                <c:pt idx="75">
                  <c:v>2025-06-27</c:v>
                </c:pt>
                <c:pt idx="76">
                  <c:v>2025-07-03</c:v>
                </c:pt>
                <c:pt idx="77">
                  <c:v>2025-07-04</c:v>
                </c:pt>
                <c:pt idx="78">
                  <c:v>2025-07-09</c:v>
                </c:pt>
                <c:pt idx="79">
                  <c:v>2025-07-12</c:v>
                </c:pt>
                <c:pt idx="80">
                  <c:v>2025-08-06</c:v>
                </c:pt>
                <c:pt idx="81">
                  <c:v>2025-08-11</c:v>
                </c:pt>
                <c:pt idx="82">
                  <c:v>2025-08-18</c:v>
                </c:pt>
                <c:pt idx="83">
                  <c:v>2025-08-19</c:v>
                </c:pt>
                <c:pt idx="84">
                  <c:v>2025-08-22</c:v>
                </c:pt>
                <c:pt idx="85">
                  <c:v>2025-09-04</c:v>
                </c:pt>
                <c:pt idx="86">
                  <c:v>2025-09-05</c:v>
                </c:pt>
                <c:pt idx="87">
                  <c:v>2025-09-10</c:v>
                </c:pt>
              </c:strCache>
            </c:strRef>
          </c:cat>
          <c:val>
            <c:numRef>
              <c:f>PT_Trend!$B$4:$B$92</c:f>
              <c:numCache>
                <c:formatCode>General</c:formatCode>
                <c:ptCount val="88"/>
                <c:pt idx="0">
                  <c:v>1</c:v>
                </c:pt>
                <c:pt idx="1">
                  <c:v>3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2</c:v>
                </c:pt>
                <c:pt idx="17">
                  <c:v>2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2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2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2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2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2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2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2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6D7-4484-9DBB-D0D837DCC5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9352191"/>
        <c:axId val="539363711"/>
      </c:lineChart>
      <c:catAx>
        <c:axId val="5393521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363711"/>
        <c:crosses val="autoZero"/>
        <c:auto val="1"/>
        <c:lblAlgn val="ctr"/>
        <c:lblOffset val="100"/>
        <c:noMultiLvlLbl val="0"/>
      </c:catAx>
      <c:valAx>
        <c:axId val="53936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3521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[ConnectHub_Analysis.xlsx]PT_Posts!PivotTable2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Posts</a:t>
            </a:r>
            <a:r>
              <a:rPr lang="en-IN" baseline="0"/>
              <a:t> Vs Likes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PT_Posts!$B$3</c:f>
              <c:strCache>
                <c:ptCount val="1"/>
                <c:pt idx="0">
                  <c:v>Sum of Total Likes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PT_Posts!$A$4:$A$10</c:f>
              <c:strCache>
                <c:ptCount val="6"/>
                <c:pt idx="0">
                  <c:v>2</c:v>
                </c:pt>
                <c:pt idx="1">
                  <c:v>7</c:v>
                </c:pt>
                <c:pt idx="2">
                  <c:v>10</c:v>
                </c:pt>
                <c:pt idx="3">
                  <c:v>19</c:v>
                </c:pt>
                <c:pt idx="4">
                  <c:v>33</c:v>
                </c:pt>
                <c:pt idx="5">
                  <c:v>46</c:v>
                </c:pt>
              </c:strCache>
            </c:strRef>
          </c:cat>
          <c:val>
            <c:numRef>
              <c:f>PT_Posts!$B$4:$B$10</c:f>
              <c:numCache>
                <c:formatCode>General</c:formatCode>
                <c:ptCount val="6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B5-48E2-B62C-114AF506BBA4}"/>
            </c:ext>
          </c:extLst>
        </c:ser>
        <c:ser>
          <c:idx val="1"/>
          <c:order val="1"/>
          <c:tx>
            <c:strRef>
              <c:f>PT_Posts!$C$3</c:f>
              <c:strCache>
                <c:ptCount val="1"/>
                <c:pt idx="0">
                  <c:v>Sum of Total Comments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PT_Posts!$A$4:$A$10</c:f>
              <c:strCache>
                <c:ptCount val="6"/>
                <c:pt idx="0">
                  <c:v>2</c:v>
                </c:pt>
                <c:pt idx="1">
                  <c:v>7</c:v>
                </c:pt>
                <c:pt idx="2">
                  <c:v>10</c:v>
                </c:pt>
                <c:pt idx="3">
                  <c:v>19</c:v>
                </c:pt>
                <c:pt idx="4">
                  <c:v>33</c:v>
                </c:pt>
                <c:pt idx="5">
                  <c:v>46</c:v>
                </c:pt>
              </c:strCache>
            </c:strRef>
          </c:cat>
          <c:val>
            <c:numRef>
              <c:f>PT_Posts!$C$4:$C$10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DB5-48E2-B62C-114AF506BB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19420287"/>
        <c:axId val="719421727"/>
      </c:barChart>
      <c:catAx>
        <c:axId val="719420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9421727"/>
        <c:crosses val="autoZero"/>
        <c:auto val="1"/>
        <c:lblAlgn val="ctr"/>
        <c:lblOffset val="100"/>
        <c:noMultiLvlLbl val="0"/>
      </c:catAx>
      <c:valAx>
        <c:axId val="71942172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94202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[ConnectHub_Analysis.xlsx]PT_Posts!PivotTable2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POSTS</a:t>
            </a:r>
            <a:r>
              <a:rPr lang="en-IN" baseline="0"/>
              <a:t> VS LIKES (TOP 5)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PT_Posts!$B$3</c:f>
              <c:strCache>
                <c:ptCount val="1"/>
                <c:pt idx="0">
                  <c:v>Sum of Total Likes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PT_Posts!$A$4:$A$10</c:f>
              <c:strCache>
                <c:ptCount val="6"/>
                <c:pt idx="0">
                  <c:v>2</c:v>
                </c:pt>
                <c:pt idx="1">
                  <c:v>7</c:v>
                </c:pt>
                <c:pt idx="2">
                  <c:v>10</c:v>
                </c:pt>
                <c:pt idx="3">
                  <c:v>19</c:v>
                </c:pt>
                <c:pt idx="4">
                  <c:v>33</c:v>
                </c:pt>
                <c:pt idx="5">
                  <c:v>46</c:v>
                </c:pt>
              </c:strCache>
            </c:strRef>
          </c:cat>
          <c:val>
            <c:numRef>
              <c:f>PT_Posts!$B$4:$B$10</c:f>
              <c:numCache>
                <c:formatCode>General</c:formatCode>
                <c:ptCount val="6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CF-4A5E-BE60-77E2CF9E0ACC}"/>
            </c:ext>
          </c:extLst>
        </c:ser>
        <c:ser>
          <c:idx val="1"/>
          <c:order val="1"/>
          <c:tx>
            <c:strRef>
              <c:f>PT_Posts!$C$3</c:f>
              <c:strCache>
                <c:ptCount val="1"/>
                <c:pt idx="0">
                  <c:v>Sum of Total Comments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PT_Posts!$A$4:$A$10</c:f>
              <c:strCache>
                <c:ptCount val="6"/>
                <c:pt idx="0">
                  <c:v>2</c:v>
                </c:pt>
                <c:pt idx="1">
                  <c:v>7</c:v>
                </c:pt>
                <c:pt idx="2">
                  <c:v>10</c:v>
                </c:pt>
                <c:pt idx="3">
                  <c:v>19</c:v>
                </c:pt>
                <c:pt idx="4">
                  <c:v>33</c:v>
                </c:pt>
                <c:pt idx="5">
                  <c:v>46</c:v>
                </c:pt>
              </c:strCache>
            </c:strRef>
          </c:cat>
          <c:val>
            <c:numRef>
              <c:f>PT_Posts!$C$4:$C$10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9CF-4A5E-BE60-77E2CF9E0A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719420287"/>
        <c:axId val="719421727"/>
      </c:barChart>
      <c:catAx>
        <c:axId val="719420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9421727"/>
        <c:crosses val="autoZero"/>
        <c:auto val="1"/>
        <c:lblAlgn val="ctr"/>
        <c:lblOffset val="100"/>
        <c:noMultiLvlLbl val="0"/>
      </c:catAx>
      <c:valAx>
        <c:axId val="719421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94202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[ConnectHub_Analysis.xlsx]Sheet10!PivotTable8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USERS DISTRIBUTION BY CITY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9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1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2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</c:pivotFmts>
    <c:plotArea>
      <c:layout/>
      <c:pieChart>
        <c:varyColors val="1"/>
        <c:ser>
          <c:idx val="0"/>
          <c:order val="0"/>
          <c:tx>
            <c:strRef>
              <c:f>Sheet10!$B$3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1-FC78-45C7-9410-1BD23FEFDA9E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3-FC78-45C7-9410-1BD23FEFDA9E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hade val="51000"/>
                      <a:satMod val="130000"/>
                    </a:schemeClr>
                  </a:gs>
                  <a:gs pos="80000">
                    <a:schemeClr val="accent3">
                      <a:shade val="93000"/>
                      <a:satMod val="130000"/>
                    </a:schemeClr>
                  </a:gs>
                  <a:gs pos="100000">
                    <a:schemeClr val="accent3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5-FC78-45C7-9410-1BD23FEFDA9E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hade val="51000"/>
                      <a:satMod val="130000"/>
                    </a:schemeClr>
                  </a:gs>
                  <a:gs pos="80000">
                    <a:schemeClr val="accent4">
                      <a:shade val="93000"/>
                      <a:satMod val="130000"/>
                    </a:schemeClr>
                  </a:gs>
                  <a:gs pos="100000">
                    <a:schemeClr val="accent4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7-FC78-45C7-9410-1BD23FEFDA9E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hade val="51000"/>
                      <a:satMod val="130000"/>
                    </a:schemeClr>
                  </a:gs>
                  <a:gs pos="80000">
                    <a:schemeClr val="accent5">
                      <a:shade val="93000"/>
                      <a:satMod val="130000"/>
                    </a:schemeClr>
                  </a:gs>
                  <a:gs pos="100000">
                    <a:schemeClr val="accent5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9-FC78-45C7-9410-1BD23FEFDA9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Sheet10!$A$4:$A$9</c:f>
              <c:strCache>
                <c:ptCount val="5"/>
                <c:pt idx="0">
                  <c:v>Josephshire</c:v>
                </c:pt>
                <c:pt idx="1">
                  <c:v>Mendezborough</c:v>
                </c:pt>
                <c:pt idx="2">
                  <c:v>New Amanda</c:v>
                </c:pt>
                <c:pt idx="3">
                  <c:v>Port Lanceland</c:v>
                </c:pt>
                <c:pt idx="4">
                  <c:v>Watsonton</c:v>
                </c:pt>
              </c:strCache>
            </c:strRef>
          </c:cat>
          <c:val>
            <c:numRef>
              <c:f>Sheet10!$B$4:$B$9</c:f>
              <c:numCache>
                <c:formatCode>General</c:formatCode>
                <c:ptCount val="5"/>
                <c:pt idx="0">
                  <c:v>48</c:v>
                </c:pt>
                <c:pt idx="1">
                  <c:v>47</c:v>
                </c:pt>
                <c:pt idx="2">
                  <c:v>49</c:v>
                </c:pt>
                <c:pt idx="3">
                  <c:v>46</c:v>
                </c:pt>
                <c:pt idx="4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C78-45C7-9410-1BD23FEFDA9E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[ConnectHub_Analysis.xlsx]PT_Trend!PivotTable7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IN">
                <a:solidFill>
                  <a:schemeClr val="tx1"/>
                </a:solidFill>
              </a:rPr>
              <a:t>MONTHLY</a:t>
            </a:r>
            <a:r>
              <a:rPr lang="en-IN" baseline="0">
                <a:solidFill>
                  <a:schemeClr val="tx1"/>
                </a:solidFill>
              </a:rPr>
              <a:t> POSTING TREND</a:t>
            </a:r>
            <a:endParaRPr lang="en-IN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PT_Trend!$B$3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PT_Trend!$A$4:$A$92</c:f>
              <c:strCache>
                <c:ptCount val="88"/>
                <c:pt idx="0">
                  <c:v>2024-09-16</c:v>
                </c:pt>
                <c:pt idx="1">
                  <c:v>2024-09-19</c:v>
                </c:pt>
                <c:pt idx="2">
                  <c:v>2024-09-29</c:v>
                </c:pt>
                <c:pt idx="3">
                  <c:v>2024-10-01</c:v>
                </c:pt>
                <c:pt idx="4">
                  <c:v>2024-10-07</c:v>
                </c:pt>
                <c:pt idx="5">
                  <c:v>2024-10-08</c:v>
                </c:pt>
                <c:pt idx="6">
                  <c:v>2024-10-10</c:v>
                </c:pt>
                <c:pt idx="7">
                  <c:v>2024-10-17</c:v>
                </c:pt>
                <c:pt idx="8">
                  <c:v>2024-10-22</c:v>
                </c:pt>
                <c:pt idx="9">
                  <c:v>2024-10-27</c:v>
                </c:pt>
                <c:pt idx="10">
                  <c:v>2024-10-31</c:v>
                </c:pt>
                <c:pt idx="11">
                  <c:v>2024-11-12</c:v>
                </c:pt>
                <c:pt idx="12">
                  <c:v>2024-11-13</c:v>
                </c:pt>
                <c:pt idx="13">
                  <c:v>2024-11-20</c:v>
                </c:pt>
                <c:pt idx="14">
                  <c:v>2024-11-21</c:v>
                </c:pt>
                <c:pt idx="15">
                  <c:v>2024-11-22</c:v>
                </c:pt>
                <c:pt idx="16">
                  <c:v>2024-11-25</c:v>
                </c:pt>
                <c:pt idx="17">
                  <c:v>2024-11-28</c:v>
                </c:pt>
                <c:pt idx="18">
                  <c:v>2024-11-30</c:v>
                </c:pt>
                <c:pt idx="19">
                  <c:v>2024-12-03</c:v>
                </c:pt>
                <c:pt idx="20">
                  <c:v>2024-12-04</c:v>
                </c:pt>
                <c:pt idx="21">
                  <c:v>2024-12-07</c:v>
                </c:pt>
                <c:pt idx="22">
                  <c:v>2024-12-13</c:v>
                </c:pt>
                <c:pt idx="23">
                  <c:v>2024-12-17</c:v>
                </c:pt>
                <c:pt idx="24">
                  <c:v>2024-12-21</c:v>
                </c:pt>
                <c:pt idx="25">
                  <c:v>2025-01-02</c:v>
                </c:pt>
                <c:pt idx="26">
                  <c:v>2025-01-03</c:v>
                </c:pt>
                <c:pt idx="27">
                  <c:v>2025-01-08</c:v>
                </c:pt>
                <c:pt idx="28">
                  <c:v>2025-01-13</c:v>
                </c:pt>
                <c:pt idx="29">
                  <c:v>2025-01-17</c:v>
                </c:pt>
                <c:pt idx="30">
                  <c:v>2025-01-18</c:v>
                </c:pt>
                <c:pt idx="31">
                  <c:v>2025-01-19</c:v>
                </c:pt>
                <c:pt idx="32">
                  <c:v>2025-01-21</c:v>
                </c:pt>
                <c:pt idx="33">
                  <c:v>2025-01-25</c:v>
                </c:pt>
                <c:pt idx="34">
                  <c:v>2025-01-29</c:v>
                </c:pt>
                <c:pt idx="35">
                  <c:v>2025-02-03</c:v>
                </c:pt>
                <c:pt idx="36">
                  <c:v>2025-02-05</c:v>
                </c:pt>
                <c:pt idx="37">
                  <c:v>2025-02-06</c:v>
                </c:pt>
                <c:pt idx="38">
                  <c:v>2025-02-12</c:v>
                </c:pt>
                <c:pt idx="39">
                  <c:v>2025-02-15</c:v>
                </c:pt>
                <c:pt idx="40">
                  <c:v>2025-02-16</c:v>
                </c:pt>
                <c:pt idx="41">
                  <c:v>2025-02-17</c:v>
                </c:pt>
                <c:pt idx="42">
                  <c:v>2025-02-19</c:v>
                </c:pt>
                <c:pt idx="43">
                  <c:v>2025-02-27</c:v>
                </c:pt>
                <c:pt idx="44">
                  <c:v>2025-02-28</c:v>
                </c:pt>
                <c:pt idx="45">
                  <c:v>2025-03-01</c:v>
                </c:pt>
                <c:pt idx="46">
                  <c:v>2025-03-06</c:v>
                </c:pt>
                <c:pt idx="47">
                  <c:v>2025-03-12</c:v>
                </c:pt>
                <c:pt idx="48">
                  <c:v>2025-03-13</c:v>
                </c:pt>
                <c:pt idx="49">
                  <c:v>2025-03-20</c:v>
                </c:pt>
                <c:pt idx="50">
                  <c:v>2025-03-21</c:v>
                </c:pt>
                <c:pt idx="51">
                  <c:v>2025-03-25</c:v>
                </c:pt>
                <c:pt idx="52">
                  <c:v>2025-03-27</c:v>
                </c:pt>
                <c:pt idx="53">
                  <c:v>2025-03-31</c:v>
                </c:pt>
                <c:pt idx="54">
                  <c:v>2025-04-03</c:v>
                </c:pt>
                <c:pt idx="55">
                  <c:v>2025-04-09</c:v>
                </c:pt>
                <c:pt idx="56">
                  <c:v>2025-04-11</c:v>
                </c:pt>
                <c:pt idx="57">
                  <c:v>2025-04-12</c:v>
                </c:pt>
                <c:pt idx="58">
                  <c:v>2025-04-13</c:v>
                </c:pt>
                <c:pt idx="59">
                  <c:v>2025-04-14</c:v>
                </c:pt>
                <c:pt idx="60">
                  <c:v>2025-04-28</c:v>
                </c:pt>
                <c:pt idx="61">
                  <c:v>2025-04-29</c:v>
                </c:pt>
                <c:pt idx="62">
                  <c:v>2025-05-02</c:v>
                </c:pt>
                <c:pt idx="63">
                  <c:v>2025-05-04</c:v>
                </c:pt>
                <c:pt idx="64">
                  <c:v>2025-05-08</c:v>
                </c:pt>
                <c:pt idx="65">
                  <c:v>2025-05-10</c:v>
                </c:pt>
                <c:pt idx="66">
                  <c:v>2025-05-11</c:v>
                </c:pt>
                <c:pt idx="67">
                  <c:v>2025-05-17</c:v>
                </c:pt>
                <c:pt idx="68">
                  <c:v>2025-05-24</c:v>
                </c:pt>
                <c:pt idx="69">
                  <c:v>2025-05-27</c:v>
                </c:pt>
                <c:pt idx="70">
                  <c:v>2025-06-04</c:v>
                </c:pt>
                <c:pt idx="71">
                  <c:v>2025-06-05</c:v>
                </c:pt>
                <c:pt idx="72">
                  <c:v>2025-06-07</c:v>
                </c:pt>
                <c:pt idx="73">
                  <c:v>2025-06-14</c:v>
                </c:pt>
                <c:pt idx="74">
                  <c:v>2025-06-25</c:v>
                </c:pt>
                <c:pt idx="75">
                  <c:v>2025-06-27</c:v>
                </c:pt>
                <c:pt idx="76">
                  <c:v>2025-07-03</c:v>
                </c:pt>
                <c:pt idx="77">
                  <c:v>2025-07-04</c:v>
                </c:pt>
                <c:pt idx="78">
                  <c:v>2025-07-09</c:v>
                </c:pt>
                <c:pt idx="79">
                  <c:v>2025-07-12</c:v>
                </c:pt>
                <c:pt idx="80">
                  <c:v>2025-08-06</c:v>
                </c:pt>
                <c:pt idx="81">
                  <c:v>2025-08-11</c:v>
                </c:pt>
                <c:pt idx="82">
                  <c:v>2025-08-18</c:v>
                </c:pt>
                <c:pt idx="83">
                  <c:v>2025-08-19</c:v>
                </c:pt>
                <c:pt idx="84">
                  <c:v>2025-08-22</c:v>
                </c:pt>
                <c:pt idx="85">
                  <c:v>2025-09-04</c:v>
                </c:pt>
                <c:pt idx="86">
                  <c:v>2025-09-05</c:v>
                </c:pt>
                <c:pt idx="87">
                  <c:v>2025-09-10</c:v>
                </c:pt>
              </c:strCache>
            </c:strRef>
          </c:cat>
          <c:val>
            <c:numRef>
              <c:f>PT_Trend!$B$4:$B$92</c:f>
              <c:numCache>
                <c:formatCode>General</c:formatCode>
                <c:ptCount val="88"/>
                <c:pt idx="0">
                  <c:v>1</c:v>
                </c:pt>
                <c:pt idx="1">
                  <c:v>3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2</c:v>
                </c:pt>
                <c:pt idx="17">
                  <c:v>2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2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2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2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2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2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2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2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01-4E73-95E7-8B69D67BE4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9352191"/>
        <c:axId val="539363711"/>
      </c:lineChart>
      <c:catAx>
        <c:axId val="5393521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363711"/>
        <c:crosses val="autoZero"/>
        <c:auto val="1"/>
        <c:lblAlgn val="ctr"/>
        <c:lblOffset val="100"/>
        <c:noMultiLvlLbl val="0"/>
      </c:catAx>
      <c:valAx>
        <c:axId val="53936371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3521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>
        <a:lumMod val="8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image" Target="../media/image1.emf"/><Relationship Id="rId1" Type="http://schemas.openxmlformats.org/officeDocument/2006/relationships/chart" Target="../charts/chart4.xml"/><Relationship Id="rId4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146050</xdr:colOff>
      <xdr:row>1</xdr:row>
      <xdr:rowOff>161925</xdr:rowOff>
    </xdr:from>
    <xdr:to>
      <xdr:col>10</xdr:col>
      <xdr:colOff>450850</xdr:colOff>
      <xdr:row>16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A93D57-D0EB-2C7A-C353-1B11C13FB4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133350</xdr:colOff>
      <xdr:row>6</xdr:row>
      <xdr:rowOff>31750</xdr:rowOff>
    </xdr:from>
    <xdr:to>
      <xdr:col>10</xdr:col>
      <xdr:colOff>82550</xdr:colOff>
      <xdr:row>13</xdr:row>
      <xdr:rowOff>165100</xdr:rowOff>
    </xdr:to>
    <mc:AlternateContent xmlns:mc="http://schemas.openxmlformats.org/markup-compatibility/2006" xmlns:tsle="http://schemas.microsoft.com/office/drawing/2012/timeslicer">
      <mc:Choice Requires="tsle">
        <xdr:graphicFrame macro="">
          <xdr:nvGraphicFramePr>
            <xdr:cNvPr id="2" name="Post_Date">
              <a:extLst>
                <a:ext uri="{FF2B5EF4-FFF2-40B4-BE49-F238E27FC236}">
                  <a16:creationId xmlns:a16="http://schemas.microsoft.com/office/drawing/2014/main" id="{6AC171C1-53D3-3FE3-F58B-02DF0A27941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name="Post_Dat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667000" y="1136650"/>
              <a:ext cx="4216400" cy="14224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Timeline: Works in Excel 2013 or higher. Do not move or resize.</a:t>
              </a:r>
            </a:p>
          </xdr:txBody>
        </xdr:sp>
      </mc:Fallback>
    </mc:AlternateContent>
    <xdr:clientData/>
  </xdr:twoCellAnchor>
  <xdr:twoCellAnchor>
    <xdr:from>
      <xdr:col>10</xdr:col>
      <xdr:colOff>184150</xdr:colOff>
      <xdr:row>3</xdr:row>
      <xdr:rowOff>50800</xdr:rowOff>
    </xdr:from>
    <xdr:to>
      <xdr:col>17</xdr:col>
      <xdr:colOff>488950</xdr:colOff>
      <xdr:row>18</xdr:row>
      <xdr:rowOff>31750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BD99274-649F-EC07-5428-DD3CD45A70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196850</xdr:colOff>
      <xdr:row>1</xdr:row>
      <xdr:rowOff>38100</xdr:rowOff>
    </xdr:from>
    <xdr:to>
      <xdr:col>10</xdr:col>
      <xdr:colOff>501650</xdr:colOff>
      <xdr:row>16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EBA34AE-B279-2803-CEF0-D4EBD62CA7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23</xdr:col>
      <xdr:colOff>81643</xdr:colOff>
      <xdr:row>44</xdr:row>
      <xdr:rowOff>136071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5807AC25-0E5B-9210-C0F7-6768C7172C63}"/>
            </a:ext>
          </a:extLst>
        </xdr:cNvPr>
        <xdr:cNvSpPr/>
      </xdr:nvSpPr>
      <xdr:spPr>
        <a:xfrm>
          <a:off x="0" y="0"/>
          <a:ext cx="14060714" cy="8118928"/>
        </a:xfrm>
        <a:prstGeom prst="roundRect">
          <a:avLst>
            <a:gd name="adj" fmla="val 2205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75596</xdr:colOff>
      <xdr:row>0</xdr:row>
      <xdr:rowOff>10582</xdr:rowOff>
    </xdr:from>
    <xdr:to>
      <xdr:col>23</xdr:col>
      <xdr:colOff>48378</xdr:colOff>
      <xdr:row>44</xdr:row>
      <xdr:rowOff>137582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BB6AF592-2D1D-4C29-B874-3CBE79324FF2}"/>
            </a:ext>
          </a:extLst>
        </xdr:cNvPr>
        <xdr:cNvSpPr/>
      </xdr:nvSpPr>
      <xdr:spPr>
        <a:xfrm>
          <a:off x="1917096" y="10582"/>
          <a:ext cx="12249449" cy="8043333"/>
        </a:xfrm>
        <a:prstGeom prst="roundRect">
          <a:avLst>
            <a:gd name="adj" fmla="val 2205"/>
          </a:avLst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89123</xdr:colOff>
      <xdr:row>0</xdr:row>
      <xdr:rowOff>9072</xdr:rowOff>
    </xdr:from>
    <xdr:to>
      <xdr:col>23</xdr:col>
      <xdr:colOff>66047</xdr:colOff>
      <xdr:row>4</xdr:row>
      <xdr:rowOff>18144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F35D898C-7508-965E-B179-14CF8A5ACE2F}"/>
            </a:ext>
          </a:extLst>
        </xdr:cNvPr>
        <xdr:cNvSpPr/>
      </xdr:nvSpPr>
      <xdr:spPr>
        <a:xfrm>
          <a:off x="1927281" y="9072"/>
          <a:ext cx="12231310" cy="766616"/>
        </a:xfrm>
        <a:prstGeom prst="rect">
          <a:avLst/>
        </a:prstGeom>
        <a:solidFill>
          <a:schemeClr val="accent6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000" b="1">
              <a:solidFill>
                <a:schemeClr val="tx1"/>
              </a:solidFill>
              <a:latin typeface="Algerian" panose="04020705040A02060702" pitchFamily="82" charset="0"/>
            </a:rPr>
            <a:t>ConnectHub</a:t>
          </a:r>
          <a:r>
            <a:rPr lang="en-IN" sz="2000" b="1" baseline="0">
              <a:solidFill>
                <a:schemeClr val="tx1"/>
              </a:solidFill>
              <a:latin typeface="Algerian" panose="04020705040A02060702" pitchFamily="82" charset="0"/>
            </a:rPr>
            <a:t> Analytics</a:t>
          </a:r>
          <a:endParaRPr lang="en-IN" sz="2000" b="1">
            <a:solidFill>
              <a:schemeClr val="tx1"/>
            </a:solidFill>
            <a:latin typeface="Algerian" panose="04020705040A02060702" pitchFamily="82" charset="0"/>
          </a:endParaRPr>
        </a:p>
      </xdr:txBody>
    </xdr:sp>
    <xdr:clientData/>
  </xdr:twoCellAnchor>
  <xdr:twoCellAnchor>
    <xdr:from>
      <xdr:col>10</xdr:col>
      <xdr:colOff>453572</xdr:colOff>
      <xdr:row>5</xdr:row>
      <xdr:rowOff>72569</xdr:rowOff>
    </xdr:from>
    <xdr:to>
      <xdr:col>13</xdr:col>
      <xdr:colOff>145144</xdr:colOff>
      <xdr:row>8</xdr:row>
      <xdr:rowOff>126997</xdr:rowOff>
    </xdr:to>
    <xdr:sp macro="" textlink="">
      <xdr:nvSpPr>
        <xdr:cNvPr id="9" name="Rectangle: Rounded Corners 8">
          <a:extLst>
            <a:ext uri="{FF2B5EF4-FFF2-40B4-BE49-F238E27FC236}">
              <a16:creationId xmlns:a16="http://schemas.microsoft.com/office/drawing/2014/main" id="{28BDE303-94D2-6E98-4677-25AF262478CA}"/>
            </a:ext>
          </a:extLst>
        </xdr:cNvPr>
        <xdr:cNvSpPr/>
      </xdr:nvSpPr>
      <xdr:spPr>
        <a:xfrm>
          <a:off x="6531429" y="979712"/>
          <a:ext cx="1514929" cy="598714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400" b="1"/>
            <a:t>Total Users</a:t>
          </a:r>
        </a:p>
        <a:p>
          <a:pPr algn="ctr"/>
          <a:r>
            <a:rPr lang="en-IN" sz="1400" b="1"/>
            <a:t>50</a:t>
          </a:r>
        </a:p>
        <a:p>
          <a:pPr algn="ctr"/>
          <a:endParaRPr lang="en-IN" sz="1050"/>
        </a:p>
      </xdr:txBody>
    </xdr:sp>
    <xdr:clientData/>
  </xdr:twoCellAnchor>
  <xdr:twoCellAnchor>
    <xdr:from>
      <xdr:col>16</xdr:col>
      <xdr:colOff>88901</xdr:colOff>
      <xdr:row>5</xdr:row>
      <xdr:rowOff>116113</xdr:rowOff>
    </xdr:from>
    <xdr:to>
      <xdr:col>18</xdr:col>
      <xdr:colOff>388258</xdr:colOff>
      <xdr:row>8</xdr:row>
      <xdr:rowOff>170541</xdr:rowOff>
    </xdr:to>
    <xdr:sp macro="" textlink="">
      <xdr:nvSpPr>
        <xdr:cNvPr id="11" name="Rectangle: Rounded Corners 10">
          <a:extLst>
            <a:ext uri="{FF2B5EF4-FFF2-40B4-BE49-F238E27FC236}">
              <a16:creationId xmlns:a16="http://schemas.microsoft.com/office/drawing/2014/main" id="{0D626A17-8B75-4C5F-B702-79C16FF4E25B}"/>
            </a:ext>
          </a:extLst>
        </xdr:cNvPr>
        <xdr:cNvSpPr/>
      </xdr:nvSpPr>
      <xdr:spPr>
        <a:xfrm>
          <a:off x="9813472" y="1023256"/>
          <a:ext cx="1514929" cy="598714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ctr"/>
          <a:r>
            <a:rPr lang="en-IN" sz="1400" b="1">
              <a:solidFill>
                <a:schemeClr val="dk1"/>
              </a:solidFill>
              <a:latin typeface="+mn-lt"/>
              <a:ea typeface="+mn-ea"/>
              <a:cs typeface="+mn-cs"/>
            </a:rPr>
            <a:t>Total Posts</a:t>
          </a:r>
        </a:p>
        <a:p>
          <a:pPr marL="0" indent="0" algn="ctr"/>
          <a:r>
            <a:rPr lang="en-IN" sz="1400" b="1">
              <a:solidFill>
                <a:schemeClr val="dk1"/>
              </a:solidFill>
              <a:latin typeface="+mn-lt"/>
              <a:ea typeface="+mn-ea"/>
              <a:cs typeface="+mn-cs"/>
            </a:rPr>
            <a:t>100</a:t>
          </a:r>
        </a:p>
        <a:p>
          <a:pPr marL="0" indent="0" algn="ctr"/>
          <a:endParaRPr lang="en-IN" sz="1400" b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268514</xdr:colOff>
      <xdr:row>5</xdr:row>
      <xdr:rowOff>78013</xdr:rowOff>
    </xdr:from>
    <xdr:to>
      <xdr:col>15</xdr:col>
      <xdr:colOff>567871</xdr:colOff>
      <xdr:row>8</xdr:row>
      <xdr:rowOff>132441</xdr:rowOff>
    </xdr:to>
    <xdr:sp macro="" textlink="">
      <xdr:nvSpPr>
        <xdr:cNvPr id="12" name="Rectangle: Rounded Corners 11">
          <a:extLst>
            <a:ext uri="{FF2B5EF4-FFF2-40B4-BE49-F238E27FC236}">
              <a16:creationId xmlns:a16="http://schemas.microsoft.com/office/drawing/2014/main" id="{C13A0B36-1357-405C-BA65-C544B5FAD4F6}"/>
            </a:ext>
          </a:extLst>
        </xdr:cNvPr>
        <xdr:cNvSpPr/>
      </xdr:nvSpPr>
      <xdr:spPr>
        <a:xfrm>
          <a:off x="8169728" y="985156"/>
          <a:ext cx="1514929" cy="598714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ctr"/>
          <a:r>
            <a:rPr lang="en-IN" sz="1400" b="1">
              <a:solidFill>
                <a:schemeClr val="dk1"/>
              </a:solidFill>
              <a:latin typeface="+mn-lt"/>
              <a:ea typeface="+mn-ea"/>
              <a:cs typeface="+mn-cs"/>
            </a:rPr>
            <a:t>Total Comments</a:t>
          </a:r>
        </a:p>
        <a:p>
          <a:pPr marL="0" indent="0" algn="ctr"/>
          <a:r>
            <a:rPr lang="en-IN" sz="1400" b="1">
              <a:solidFill>
                <a:schemeClr val="dk1"/>
              </a:solidFill>
              <a:latin typeface="+mn-lt"/>
              <a:ea typeface="+mn-ea"/>
              <a:cs typeface="+mn-cs"/>
            </a:rPr>
            <a:t>120</a:t>
          </a:r>
        </a:p>
        <a:p>
          <a:pPr marL="0" indent="0" algn="ctr"/>
          <a:r>
            <a:rPr lang="en-IN" sz="1400" b="1">
              <a:solidFill>
                <a:schemeClr val="dk1"/>
              </a:solidFill>
              <a:latin typeface="+mn-lt"/>
              <a:ea typeface="+mn-ea"/>
              <a:cs typeface="+mn-cs"/>
            </a:rPr>
            <a:t>v</a:t>
          </a:r>
        </a:p>
      </xdr:txBody>
    </xdr:sp>
    <xdr:clientData/>
  </xdr:twoCellAnchor>
  <xdr:twoCellAnchor>
    <xdr:from>
      <xdr:col>18</xdr:col>
      <xdr:colOff>495300</xdr:colOff>
      <xdr:row>5</xdr:row>
      <xdr:rowOff>114298</xdr:rowOff>
    </xdr:from>
    <xdr:to>
      <xdr:col>21</xdr:col>
      <xdr:colOff>186872</xdr:colOff>
      <xdr:row>8</xdr:row>
      <xdr:rowOff>168726</xdr:rowOff>
    </xdr:to>
    <xdr:sp macro="" textlink="">
      <xdr:nvSpPr>
        <xdr:cNvPr id="13" name="Rectangle: Rounded Corners 12">
          <a:extLst>
            <a:ext uri="{FF2B5EF4-FFF2-40B4-BE49-F238E27FC236}">
              <a16:creationId xmlns:a16="http://schemas.microsoft.com/office/drawing/2014/main" id="{025DE41B-F664-457C-8AC1-0459136A5F6E}"/>
            </a:ext>
          </a:extLst>
        </xdr:cNvPr>
        <xdr:cNvSpPr/>
      </xdr:nvSpPr>
      <xdr:spPr>
        <a:xfrm>
          <a:off x="11435443" y="1021441"/>
          <a:ext cx="1514929" cy="598714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ctr"/>
          <a:r>
            <a:rPr lang="en-IN" sz="1400" b="1">
              <a:solidFill>
                <a:schemeClr val="dk1"/>
              </a:solidFill>
              <a:latin typeface="+mn-lt"/>
              <a:ea typeface="+mn-ea"/>
              <a:cs typeface="+mn-cs"/>
            </a:rPr>
            <a:t>Total Likes</a:t>
          </a:r>
        </a:p>
        <a:p>
          <a:pPr marL="0" indent="0" algn="ctr"/>
          <a:r>
            <a:rPr lang="en-IN" sz="1400" b="1">
              <a:solidFill>
                <a:schemeClr val="dk1"/>
              </a:solidFill>
              <a:latin typeface="+mn-lt"/>
              <a:ea typeface="+mn-ea"/>
              <a:cs typeface="+mn-cs"/>
            </a:rPr>
            <a:t>150</a:t>
          </a:r>
        </a:p>
        <a:p>
          <a:pPr marL="0" indent="0" algn="ctr"/>
          <a:endParaRPr lang="en-IN" sz="1400" b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347739</xdr:colOff>
      <xdr:row>12</xdr:row>
      <xdr:rowOff>30239</xdr:rowOff>
    </xdr:from>
    <xdr:to>
      <xdr:col>11</xdr:col>
      <xdr:colOff>583597</xdr:colOff>
      <xdr:row>26</xdr:row>
      <xdr:rowOff>57453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FBB5DAAA-79FA-4C5D-A369-2FCCFF7D77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151191</xdr:colOff>
      <xdr:row>28</xdr:row>
      <xdr:rowOff>169334</xdr:rowOff>
    </xdr:from>
    <xdr:to>
      <xdr:col>10</xdr:col>
      <xdr:colOff>278190</xdr:colOff>
      <xdr:row>31</xdr:row>
      <xdr:rowOff>43846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1658323D-E1D3-C610-9D39-B00B89D81651}"/>
            </a:ext>
          </a:extLst>
        </xdr:cNvPr>
        <xdr:cNvSpPr/>
      </xdr:nvSpPr>
      <xdr:spPr>
        <a:xfrm>
          <a:off x="3834191" y="5207001"/>
          <a:ext cx="2582332" cy="414262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tx1"/>
              </a:solidFill>
            </a:rPr>
            <a:t>Top 5 Most</a:t>
          </a:r>
          <a:r>
            <a:rPr lang="en-IN" sz="1100" b="1" baseline="0">
              <a:solidFill>
                <a:schemeClr val="tx1"/>
              </a:solidFill>
            </a:rPr>
            <a:t> Active Users</a:t>
          </a:r>
          <a:endParaRPr lang="en-IN" sz="1100" b="1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6</xdr:col>
      <xdr:colOff>135832</xdr:colOff>
      <xdr:row>31</xdr:row>
      <xdr:rowOff>143072</xdr:rowOff>
    </xdr:from>
    <xdr:to>
      <xdr:col>10</xdr:col>
      <xdr:colOff>288232</xdr:colOff>
      <xdr:row>42</xdr:row>
      <xdr:rowOff>8514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8F45F817-40B1-A66F-90D4-48B5399CFD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2148" y="6014037"/>
          <a:ext cx="2603277" cy="19486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222807</xdr:colOff>
      <xdr:row>27</xdr:row>
      <xdr:rowOff>138139</xdr:rowOff>
    </xdr:from>
    <xdr:to>
      <xdr:col>19</xdr:col>
      <xdr:colOff>588768</xdr:colOff>
      <xdr:row>42</xdr:row>
      <xdr:rowOff>124103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FE983A06-C97F-457C-AB12-9A6C7C1AA1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275167</xdr:colOff>
      <xdr:row>12</xdr:row>
      <xdr:rowOff>31750</xdr:rowOff>
    </xdr:from>
    <xdr:to>
      <xdr:col>19</xdr:col>
      <xdr:colOff>497417</xdr:colOff>
      <xdr:row>26</xdr:row>
      <xdr:rowOff>74084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FF940758-CE32-400E-B33C-80078C4EF4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3</xdr:col>
      <xdr:colOff>149281</xdr:colOff>
      <xdr:row>4</xdr:row>
      <xdr:rowOff>4455</xdr:rowOff>
    </xdr:from>
    <xdr:to>
      <xdr:col>10</xdr:col>
      <xdr:colOff>356491</xdr:colOff>
      <xdr:row>11</xdr:row>
      <xdr:rowOff>33421</xdr:rowOff>
    </xdr:to>
    <mc:AlternateContent xmlns:mc="http://schemas.openxmlformats.org/markup-compatibility/2006" xmlns:tsle="http://schemas.microsoft.com/office/drawing/2012/timeslicer">
      <mc:Choice Requires="tsle">
        <xdr:graphicFrame macro="">
          <xdr:nvGraphicFramePr>
            <xdr:cNvPr id="22" name="Post_Date 1">
              <a:extLst>
                <a:ext uri="{FF2B5EF4-FFF2-40B4-BE49-F238E27FC236}">
                  <a16:creationId xmlns:a16="http://schemas.microsoft.com/office/drawing/2014/main" id="{B4EE958E-0A53-43CA-B668-1580F9F319E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name="Post_Date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87439" y="761999"/>
              <a:ext cx="4496245" cy="135466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Timeline: Works in Excel 2013 or higher. Do not move or resize.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ODAVALLURI DINESH SAI" refreshedDate="45917.484691666665" createdVersion="8" refreshedVersion="8" minRefreshableVersion="3" recordCount="101" xr:uid="{C737EDF1-7E89-4BA1-821B-DDD8C385C06F}">
  <cacheSource type="worksheet">
    <worksheetSource ref="A1:C102" sheet="Post_Metrics"/>
  </cacheSource>
  <cacheFields count="3">
    <cacheField name="Post_ID" numFmtId="0">
      <sharedItems containsSemiMixedTypes="0" containsString="0" containsNumber="1" containsInteger="1" minValue="1" maxValue="101" count="101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</sharedItems>
    </cacheField>
    <cacheField name="Total Likes" numFmtId="0">
      <sharedItems containsSemiMixedTypes="0" containsString="0" containsNumber="1" containsInteger="1" minValue="0" maxValue="4"/>
    </cacheField>
    <cacheField name="Total Comments" numFmtId="0">
      <sharedItems containsSemiMixedTypes="0" containsString="0" containsNumber="1" containsInteger="1" minValue="0" maxValue="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ODAVALLURI DINESH SAI" refreshedDate="45917.497779398145" createdVersion="8" refreshedVersion="8" minRefreshableVersion="3" recordCount="50" xr:uid="{D92010E5-0F32-4D26-9559-63F9DD06EBD9}">
  <cacheSource type="worksheet">
    <worksheetSource ref="A1:K51" sheet="Users"/>
  </cacheSource>
  <cacheFields count="11">
    <cacheField name="User_ID" numFmtId="0">
      <sharedItems containsSemiMixedTypes="0" containsString="0" containsNumber="1" containsInteger="1" minValue="1" maxValue="50"/>
    </cacheField>
    <cacheField name="Username" numFmtId="0">
      <sharedItems/>
    </cacheField>
    <cacheField name="Email" numFmtId="0">
      <sharedItems/>
    </cacheField>
    <cacheField name="Join_Date" numFmtId="165">
      <sharedItems containsSemiMixedTypes="0" containsNonDate="0" containsDate="1" containsString="0" minDate="2023-09-24T00:00:00" maxDate="2025-08-25T00:00:00"/>
    </cacheField>
    <cacheField name="City" numFmtId="0">
      <sharedItems count="50">
        <s v="New Krystal"/>
        <s v="East Jennifer"/>
        <s v="West Richardchester"/>
        <s v="East Luisberg"/>
        <s v="South Kylemouth"/>
        <s v="Payneshire"/>
        <s v="Taraberg"/>
        <s v="Leahborough"/>
        <s v="Garciashire"/>
        <s v="Edwardsbury"/>
        <s v="Heatherland"/>
        <s v="Jerrychester"/>
        <s v="Stephenbury"/>
        <s v="Andreaborough"/>
        <s v="Morrisfurt"/>
        <s v="East Taylorfurt"/>
        <s v="Kathyview"/>
        <s v="Mooreshire"/>
        <s v="Hunterland"/>
        <s v="Danielhaven"/>
        <s v="Cruzfurt"/>
        <s v="Calderonbury"/>
        <s v="Lake Eric"/>
        <s v="Hollandmouth"/>
        <s v="Kennethside"/>
        <s v="Codyview"/>
        <s v="Walterland"/>
        <s v="Lauraberg"/>
        <s v="North Benjamin"/>
        <s v="North Shawnfurt"/>
        <s v="Lake Nathan"/>
        <s v="North Amandaton"/>
        <s v="East Sharontown"/>
        <s v="Seanville"/>
        <s v="Port Susanfort"/>
        <s v="East Melissaville"/>
        <s v="East Willieton"/>
        <s v="South Brendafurt"/>
        <s v="Bushstad"/>
        <s v="Amandafurt"/>
        <s v="New David"/>
        <s v="Christopherside"/>
        <s v="North Anna"/>
        <s v="Davidville"/>
        <s v="East Michael"/>
        <s v="Port Lanceland"/>
        <s v="Mendezborough"/>
        <s v="Josephshire"/>
        <s v="New Amanda"/>
        <s v="Watsonton"/>
      </sharedItems>
    </cacheField>
    <cacheField name="Domain" numFmtId="0">
      <sharedItems/>
    </cacheField>
    <cacheField name="No of Posts" numFmtId="0">
      <sharedItems containsSemiMixedTypes="0" containsString="0" containsNumber="1" containsInteger="1" minValue="0" maxValue="5"/>
    </cacheField>
    <cacheField name="Avg Content Length" numFmtId="2">
      <sharedItems containsSemiMixedTypes="0" containsString="0" containsNumber="1" minValue="0" maxValue="163.75"/>
    </cacheField>
    <cacheField name="Likes Given" numFmtId="0">
      <sharedItems containsSemiMixedTypes="0" containsString="0" containsNumber="1" containsInteger="1" minValue="0" maxValue="7"/>
    </cacheField>
    <cacheField name="Comments Given" numFmtId="0">
      <sharedItems containsSemiMixedTypes="0" containsString="0" containsNumber="1" containsInteger="1" minValue="0" maxValue="5"/>
    </cacheField>
    <cacheField name="Total Activity" numFmtId="0">
      <sharedItems containsSemiMixedTypes="0" containsString="0" containsNumber="1" containsInteger="1" minValue="0" maxValue="1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ODAVALLURI DINESH SAI" refreshedDate="45917.50022962963" createdVersion="8" refreshedVersion="8" minRefreshableVersion="3" recordCount="100" xr:uid="{D848CAF4-762F-4913-89C4-99FB893308E4}">
  <cacheSource type="worksheet">
    <worksheetSource ref="A1:E101" sheet="Posts"/>
  </cacheSource>
  <cacheFields count="8">
    <cacheField name="Post_ID" numFmtId="0">
      <sharedItems containsSemiMixedTypes="0" containsString="0" containsNumber="1" containsInteger="1" minValue="1" maxValue="100"/>
    </cacheField>
    <cacheField name="User_ID" numFmtId="0">
      <sharedItems containsSemiMixedTypes="0" containsString="0" containsNumber="1" containsInteger="1" minValue="1" maxValue="49"/>
    </cacheField>
    <cacheField name="Content_Length" numFmtId="0">
      <sharedItems containsSemiMixedTypes="0" containsString="0" containsNumber="1" containsInteger="1" minValue="10" maxValue="200"/>
    </cacheField>
    <cacheField name="Post_Date" numFmtId="164">
      <sharedItems containsSemiMixedTypes="0" containsNonDate="0" containsDate="1" containsString="0" minDate="2024-09-16T00:00:00" maxDate="2025-09-11T00:00:00" count="88">
        <d v="2025-01-02T00:00:00"/>
        <d v="2024-12-21T00:00:00"/>
        <d v="2024-11-28T00:00:00"/>
        <d v="2025-07-03T00:00:00"/>
        <d v="2025-08-18T00:00:00"/>
        <d v="2025-03-21T00:00:00"/>
        <d v="2024-09-16T00:00:00"/>
        <d v="2025-05-02T00:00:00"/>
        <d v="2025-02-15T00:00:00"/>
        <d v="2025-02-06T00:00:00"/>
        <d v="2025-03-12T00:00:00"/>
        <d v="2025-07-12T00:00:00"/>
        <d v="2024-09-19T00:00:00"/>
        <d v="2025-04-29T00:00:00"/>
        <d v="2025-02-17T00:00:00"/>
        <d v="2025-04-13T00:00:00"/>
        <d v="2024-12-13T00:00:00"/>
        <d v="2025-05-17T00:00:00"/>
        <d v="2024-11-25T00:00:00"/>
        <d v="2025-05-24T00:00:00"/>
        <d v="2025-04-03T00:00:00"/>
        <d v="2024-10-01T00:00:00"/>
        <d v="2025-02-03T00:00:00"/>
        <d v="2025-01-03T00:00:00"/>
        <d v="2025-08-22T00:00:00"/>
        <d v="2025-02-05T00:00:00"/>
        <d v="2025-01-19T00:00:00"/>
        <d v="2024-11-22T00:00:00"/>
        <d v="2024-11-30T00:00:00"/>
        <d v="2025-01-21T00:00:00"/>
        <d v="2025-05-04T00:00:00"/>
        <d v="2025-03-20T00:00:00"/>
        <d v="2025-01-25T00:00:00"/>
        <d v="2024-10-08T00:00:00"/>
        <d v="2024-10-27T00:00:00"/>
        <d v="2025-04-28T00:00:00"/>
        <d v="2024-10-17T00:00:00"/>
        <d v="2025-05-11T00:00:00"/>
        <d v="2025-06-04T00:00:00"/>
        <d v="2025-02-12T00:00:00"/>
        <d v="2024-12-07T00:00:00"/>
        <d v="2025-08-06T00:00:00"/>
        <d v="2025-09-04T00:00:00"/>
        <d v="2024-11-20T00:00:00"/>
        <d v="2025-06-05T00:00:00"/>
        <d v="2024-11-12T00:00:00"/>
        <d v="2025-04-14T00:00:00"/>
        <d v="2025-08-11T00:00:00"/>
        <d v="2025-01-13T00:00:00"/>
        <d v="2025-01-08T00:00:00"/>
        <d v="2025-09-05T00:00:00"/>
        <d v="2025-04-09T00:00:00"/>
        <d v="2025-09-10T00:00:00"/>
        <d v="2025-03-06T00:00:00"/>
        <d v="2025-05-27T00:00:00"/>
        <d v="2025-07-09T00:00:00"/>
        <d v="2024-11-21T00:00:00"/>
        <d v="2025-02-16T00:00:00"/>
        <d v="2024-10-31T00:00:00"/>
        <d v="2025-06-07T00:00:00"/>
        <d v="2024-12-17T00:00:00"/>
        <d v="2025-03-25T00:00:00"/>
        <d v="2024-12-03T00:00:00"/>
        <d v="2025-02-28T00:00:00"/>
        <d v="2024-10-22T00:00:00"/>
        <d v="2025-05-08T00:00:00"/>
        <d v="2024-10-07T00:00:00"/>
        <d v="2025-06-27T00:00:00"/>
        <d v="2025-02-27T00:00:00"/>
        <d v="2025-03-27T00:00:00"/>
        <d v="2025-03-01T00:00:00"/>
        <d v="2024-10-10T00:00:00"/>
        <d v="2025-05-10T00:00:00"/>
        <d v="2025-06-25T00:00:00"/>
        <d v="2025-06-14T00:00:00"/>
        <d v="2025-01-18T00:00:00"/>
        <d v="2025-04-12T00:00:00"/>
        <d v="2025-04-11T00:00:00"/>
        <d v="2025-08-19T00:00:00"/>
        <d v="2024-09-29T00:00:00"/>
        <d v="2025-01-17T00:00:00"/>
        <d v="2025-03-13T00:00:00"/>
        <d v="2024-11-13T00:00:00"/>
        <d v="2025-01-29T00:00:00"/>
        <d v="2025-07-04T00:00:00"/>
        <d v="2025-02-19T00:00:00"/>
        <d v="2025-03-31T00:00:00"/>
        <d v="2024-12-04T00:00:00"/>
      </sharedItems>
      <fieldGroup par="7"/>
    </cacheField>
    <cacheField name="City" numFmtId="0">
      <sharedItems count="42">
        <s v="Stephenbury"/>
        <s v="Leahborough"/>
        <s v="Mooreshire"/>
        <s v="East Jennifer"/>
        <s v="South Kylemouth"/>
        <s v="New Amanda"/>
        <s v="Andreaborough"/>
        <s v="Heatherland"/>
        <s v="Amandafurt"/>
        <s v="East Michael"/>
        <s v="East Sharontown"/>
        <s v="Hunterland"/>
        <s v="Hollandmouth"/>
        <s v="Danielhaven"/>
        <s v="Garciashire"/>
        <s v="Taraberg"/>
        <s v="Kathyview"/>
        <s v="Calderonbury"/>
        <s v="South Brendafurt"/>
        <s v="Port Lanceland"/>
        <s v="Josephshire"/>
        <s v="New David"/>
        <s v="Walterland"/>
        <s v="North Benjamin"/>
        <s v="West Richardchester"/>
        <s v="Bushstad"/>
        <s v="Payneshire"/>
        <s v="Jerrychester"/>
        <s v="East Taylorfurt"/>
        <s v="New Krystal"/>
        <s v="Lake Eric"/>
        <s v="Morrisfurt"/>
        <s v="Kennethside"/>
        <s v="Seanville"/>
        <s v="North Shawnfurt"/>
        <s v="Lake Nathan"/>
        <s v="East Luisberg"/>
        <s v="East Melissaville"/>
        <s v="Cruzfurt"/>
        <s v="North Anna"/>
        <s v="Mendezborough"/>
        <s v="Port Susanfort"/>
      </sharedItems>
    </cacheField>
    <cacheField name="Months (Post_Date)" numFmtId="0" databaseField="0">
      <fieldGroup base="3">
        <rangePr groupBy="months" startDate="2024-09-16T00:00:00" endDate="2025-09-11T00:00:00"/>
        <groupItems count="14">
          <s v="&lt;16-09-2024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1-09-2025"/>
        </groupItems>
      </fieldGroup>
    </cacheField>
    <cacheField name="Quarters (Post_Date)" numFmtId="0" databaseField="0">
      <fieldGroup base="3">
        <rangePr groupBy="quarters" startDate="2024-09-16T00:00:00" endDate="2025-09-11T00:00:00"/>
        <groupItems count="6">
          <s v="&lt;16-09-2024"/>
          <s v="Qtr1"/>
          <s v="Qtr2"/>
          <s v="Qtr3"/>
          <s v="Qtr4"/>
          <s v="&gt;11-09-2025"/>
        </groupItems>
      </fieldGroup>
    </cacheField>
    <cacheField name="Years (Post_Date)" numFmtId="0" databaseField="0">
      <fieldGroup base="3">
        <rangePr groupBy="years" startDate="2024-09-16T00:00:00" endDate="2025-09-11T00:00:00"/>
        <groupItems count="4">
          <s v="&lt;16-09-2024"/>
          <s v="2024"/>
          <s v="2025"/>
          <s v="&gt;11-09-2025"/>
        </groupItems>
      </fieldGroup>
    </cacheField>
  </cacheFields>
  <extLst>
    <ext xmlns:x14="http://schemas.microsoft.com/office/spreadsheetml/2009/9/main" uri="{725AE2AE-9491-48be-B2B4-4EB974FC3084}">
      <x14:pivotCacheDefinition pivotCacheId="1568681767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ODAVALLURI DINESH SAI" refreshedDate="45917.501492361109" createdVersion="8" refreshedVersion="8" minRefreshableVersion="3" recordCount="150" xr:uid="{017CA994-351E-4109-9E5F-4D6A8255BBF7}">
  <cacheSource type="worksheet">
    <worksheetSource ref="A1:E151" sheet="Likes"/>
  </cacheSource>
  <cacheFields count="5">
    <cacheField name="Like_ID" numFmtId="0">
      <sharedItems containsSemiMixedTypes="0" containsString="0" containsNumber="1" containsInteger="1" minValue="1" maxValue="150"/>
    </cacheField>
    <cacheField name="User_ID" numFmtId="0">
      <sharedItems containsSemiMixedTypes="0" containsString="0" containsNumber="1" containsInteger="1" minValue="1" maxValue="50"/>
    </cacheField>
    <cacheField name="Post_ID" numFmtId="0">
      <sharedItems containsSemiMixedTypes="0" containsString="0" containsNumber="1" containsInteger="1" minValue="2" maxValue="99"/>
    </cacheField>
    <cacheField name="Like_Date" numFmtId="164">
      <sharedItems containsSemiMixedTypes="0" containsNonDate="0" containsDate="1" containsString="0" minDate="2024-09-19T00:00:00" maxDate="2025-09-17T00:00:00"/>
    </cacheField>
    <cacheField name="City" numFmtId="0">
      <sharedItems count="23">
        <s v="North Shawnfurt"/>
        <s v="Danielhaven"/>
        <s v="Edwardsbury"/>
        <s v="Bushstad"/>
        <s v="Kathyview"/>
        <s v="Mendezborough"/>
        <s v="Port Susanfort"/>
        <s v="Calderonbury"/>
        <s v="Unknown"/>
        <s v="Andreaborough"/>
        <s v="Watsonton"/>
        <s v="Davidville"/>
        <s v="Hollandmouth"/>
        <s v="Kennethside"/>
        <s v="Codyview"/>
        <s v="South Brendafurt"/>
        <s v="Amandafurt"/>
        <s v="New David"/>
        <s v="East Willieton"/>
        <s v="Christopherside"/>
        <s v="Josephshire"/>
        <s v="Port Lanceland"/>
        <s v="East Michael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1">
  <r>
    <x v="0"/>
    <n v="0"/>
    <n v="0"/>
  </r>
  <r>
    <x v="1"/>
    <n v="3"/>
    <n v="0"/>
  </r>
  <r>
    <x v="2"/>
    <n v="1"/>
    <n v="2"/>
  </r>
  <r>
    <x v="3"/>
    <n v="2"/>
    <n v="1"/>
  </r>
  <r>
    <x v="4"/>
    <n v="1"/>
    <n v="2"/>
  </r>
  <r>
    <x v="5"/>
    <n v="0"/>
    <n v="1"/>
  </r>
  <r>
    <x v="6"/>
    <n v="3"/>
    <n v="1"/>
  </r>
  <r>
    <x v="7"/>
    <n v="2"/>
    <n v="5"/>
  </r>
  <r>
    <x v="8"/>
    <n v="0"/>
    <n v="0"/>
  </r>
  <r>
    <x v="9"/>
    <n v="3"/>
    <n v="2"/>
  </r>
  <r>
    <x v="10"/>
    <n v="1"/>
    <n v="1"/>
  </r>
  <r>
    <x v="11"/>
    <n v="1"/>
    <n v="1"/>
  </r>
  <r>
    <x v="12"/>
    <n v="2"/>
    <n v="0"/>
  </r>
  <r>
    <x v="13"/>
    <n v="2"/>
    <n v="2"/>
  </r>
  <r>
    <x v="14"/>
    <n v="2"/>
    <n v="2"/>
  </r>
  <r>
    <x v="15"/>
    <n v="2"/>
    <n v="1"/>
  </r>
  <r>
    <x v="16"/>
    <n v="0"/>
    <n v="2"/>
  </r>
  <r>
    <x v="17"/>
    <n v="2"/>
    <n v="0"/>
  </r>
  <r>
    <x v="18"/>
    <n v="3"/>
    <n v="1"/>
  </r>
  <r>
    <x v="19"/>
    <n v="0"/>
    <n v="0"/>
  </r>
  <r>
    <x v="20"/>
    <n v="2"/>
    <n v="0"/>
  </r>
  <r>
    <x v="21"/>
    <n v="1"/>
    <n v="0"/>
  </r>
  <r>
    <x v="22"/>
    <n v="1"/>
    <n v="0"/>
  </r>
  <r>
    <x v="23"/>
    <n v="1"/>
    <n v="2"/>
  </r>
  <r>
    <x v="24"/>
    <n v="1"/>
    <n v="1"/>
  </r>
  <r>
    <x v="25"/>
    <n v="1"/>
    <n v="0"/>
  </r>
  <r>
    <x v="26"/>
    <n v="0"/>
    <n v="1"/>
  </r>
  <r>
    <x v="27"/>
    <n v="1"/>
    <n v="2"/>
  </r>
  <r>
    <x v="28"/>
    <n v="1"/>
    <n v="1"/>
  </r>
  <r>
    <x v="29"/>
    <n v="0"/>
    <n v="1"/>
  </r>
  <r>
    <x v="30"/>
    <n v="2"/>
    <n v="3"/>
  </r>
  <r>
    <x v="31"/>
    <n v="0"/>
    <n v="3"/>
  </r>
  <r>
    <x v="32"/>
    <n v="3"/>
    <n v="0"/>
  </r>
  <r>
    <x v="33"/>
    <n v="0"/>
    <n v="0"/>
  </r>
  <r>
    <x v="34"/>
    <n v="1"/>
    <n v="1"/>
  </r>
  <r>
    <x v="35"/>
    <n v="0"/>
    <n v="0"/>
  </r>
  <r>
    <x v="36"/>
    <n v="2"/>
    <n v="1"/>
  </r>
  <r>
    <x v="37"/>
    <n v="1"/>
    <n v="2"/>
  </r>
  <r>
    <x v="38"/>
    <n v="1"/>
    <n v="0"/>
  </r>
  <r>
    <x v="39"/>
    <n v="2"/>
    <n v="0"/>
  </r>
  <r>
    <x v="40"/>
    <n v="0"/>
    <n v="0"/>
  </r>
  <r>
    <x v="41"/>
    <n v="1"/>
    <n v="0"/>
  </r>
  <r>
    <x v="42"/>
    <n v="0"/>
    <n v="1"/>
  </r>
  <r>
    <x v="43"/>
    <n v="0"/>
    <n v="1"/>
  </r>
  <r>
    <x v="44"/>
    <n v="0"/>
    <n v="0"/>
  </r>
  <r>
    <x v="45"/>
    <n v="4"/>
    <n v="0"/>
  </r>
  <r>
    <x v="46"/>
    <n v="1"/>
    <n v="1"/>
  </r>
  <r>
    <x v="47"/>
    <n v="1"/>
    <n v="0"/>
  </r>
  <r>
    <x v="48"/>
    <n v="2"/>
    <n v="0"/>
  </r>
  <r>
    <x v="49"/>
    <n v="2"/>
    <n v="0"/>
  </r>
  <r>
    <x v="50"/>
    <n v="2"/>
    <n v="2"/>
  </r>
  <r>
    <x v="51"/>
    <n v="1"/>
    <n v="0"/>
  </r>
  <r>
    <x v="52"/>
    <n v="0"/>
    <n v="1"/>
  </r>
  <r>
    <x v="53"/>
    <n v="0"/>
    <n v="0"/>
  </r>
  <r>
    <x v="54"/>
    <n v="1"/>
    <n v="1"/>
  </r>
  <r>
    <x v="55"/>
    <n v="0"/>
    <n v="2"/>
  </r>
  <r>
    <x v="56"/>
    <n v="0"/>
    <n v="1"/>
  </r>
  <r>
    <x v="57"/>
    <n v="1"/>
    <n v="2"/>
  </r>
  <r>
    <x v="58"/>
    <n v="2"/>
    <n v="0"/>
  </r>
  <r>
    <x v="59"/>
    <n v="1"/>
    <n v="0"/>
  </r>
  <r>
    <x v="60"/>
    <n v="0"/>
    <n v="0"/>
  </r>
  <r>
    <x v="61"/>
    <n v="0"/>
    <n v="0"/>
  </r>
  <r>
    <x v="62"/>
    <n v="1"/>
    <n v="0"/>
  </r>
  <r>
    <x v="63"/>
    <n v="2"/>
    <n v="0"/>
  </r>
  <r>
    <x v="64"/>
    <n v="0"/>
    <n v="1"/>
  </r>
  <r>
    <x v="65"/>
    <n v="0"/>
    <n v="1"/>
  </r>
  <r>
    <x v="66"/>
    <n v="1"/>
    <n v="1"/>
  </r>
  <r>
    <x v="67"/>
    <n v="2"/>
    <n v="1"/>
  </r>
  <r>
    <x v="68"/>
    <n v="1"/>
    <n v="0"/>
  </r>
  <r>
    <x v="69"/>
    <n v="0"/>
    <n v="0"/>
  </r>
  <r>
    <x v="70"/>
    <n v="1"/>
    <n v="1"/>
  </r>
  <r>
    <x v="71"/>
    <n v="1"/>
    <n v="0"/>
  </r>
  <r>
    <x v="72"/>
    <n v="0"/>
    <n v="1"/>
  </r>
  <r>
    <x v="73"/>
    <n v="0"/>
    <n v="0"/>
  </r>
  <r>
    <x v="74"/>
    <n v="1"/>
    <n v="1"/>
  </r>
  <r>
    <x v="75"/>
    <n v="2"/>
    <n v="0"/>
  </r>
  <r>
    <x v="76"/>
    <n v="1"/>
    <n v="0"/>
  </r>
  <r>
    <x v="77"/>
    <n v="0"/>
    <n v="0"/>
  </r>
  <r>
    <x v="78"/>
    <n v="1"/>
    <n v="0"/>
  </r>
  <r>
    <x v="79"/>
    <n v="1"/>
    <n v="0"/>
  </r>
  <r>
    <x v="80"/>
    <n v="2"/>
    <n v="1"/>
  </r>
  <r>
    <x v="81"/>
    <n v="1"/>
    <n v="1"/>
  </r>
  <r>
    <x v="82"/>
    <n v="0"/>
    <n v="0"/>
  </r>
  <r>
    <x v="83"/>
    <n v="1"/>
    <n v="1"/>
  </r>
  <r>
    <x v="84"/>
    <n v="2"/>
    <n v="1"/>
  </r>
  <r>
    <x v="85"/>
    <n v="0"/>
    <n v="0"/>
  </r>
  <r>
    <x v="86"/>
    <n v="1"/>
    <n v="1"/>
  </r>
  <r>
    <x v="87"/>
    <n v="0"/>
    <n v="0"/>
  </r>
  <r>
    <x v="88"/>
    <n v="0"/>
    <n v="1"/>
  </r>
  <r>
    <x v="89"/>
    <n v="0"/>
    <n v="1"/>
  </r>
  <r>
    <x v="90"/>
    <n v="1"/>
    <n v="0"/>
  </r>
  <r>
    <x v="91"/>
    <n v="2"/>
    <n v="0"/>
  </r>
  <r>
    <x v="92"/>
    <n v="2"/>
    <n v="0"/>
  </r>
  <r>
    <x v="93"/>
    <n v="1"/>
    <n v="0"/>
  </r>
  <r>
    <x v="94"/>
    <n v="0"/>
    <n v="0"/>
  </r>
  <r>
    <x v="95"/>
    <n v="0"/>
    <n v="1"/>
  </r>
  <r>
    <x v="96"/>
    <n v="0"/>
    <n v="1"/>
  </r>
  <r>
    <x v="97"/>
    <n v="1"/>
    <n v="0"/>
  </r>
  <r>
    <x v="98"/>
    <n v="0"/>
    <n v="1"/>
  </r>
  <r>
    <x v="99"/>
    <n v="0"/>
    <n v="0"/>
  </r>
  <r>
    <x v="100"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n v="1"/>
    <s v="daniel14"/>
    <s v="tina13@hotmail.com"/>
    <d v="2024-02-13T00:00:00"/>
    <x v="0"/>
    <s v="hotmail.com"/>
    <n v="2"/>
    <n v="47"/>
    <n v="6"/>
    <n v="5"/>
    <n v="11"/>
  </r>
  <r>
    <n v="2"/>
    <s v="jacksonbrianna"/>
    <s v="rjohnson@mayo.com"/>
    <d v="2024-01-26T00:00:00"/>
    <x v="1"/>
    <s v="mayo.com"/>
    <n v="2"/>
    <n v="145.5"/>
    <n v="1"/>
    <n v="1"/>
    <n v="2"/>
  </r>
  <r>
    <n v="3"/>
    <s v="restes"/>
    <s v="heatherfernandez@jenkins-martinez.com"/>
    <d v="2023-11-08T00:00:00"/>
    <x v="2"/>
    <s v="jenkins-martinez.com"/>
    <n v="2"/>
    <n v="83"/>
    <n v="2"/>
    <n v="3"/>
    <n v="5"/>
  </r>
  <r>
    <n v="4"/>
    <s v="joshuatucker"/>
    <s v="ortegathomas@gmail.com"/>
    <d v="2025-04-21T00:00:00"/>
    <x v="3"/>
    <s v="gmail.com"/>
    <n v="2"/>
    <n v="136"/>
    <n v="5"/>
    <n v="3"/>
    <n v="8"/>
  </r>
  <r>
    <n v="5"/>
    <s v="matthew35"/>
    <s v="johnsonnathan@cruz-sullivan.com"/>
    <d v="2025-07-10T00:00:00"/>
    <x v="4"/>
    <s v="cruz-sullivan.com"/>
    <n v="2"/>
    <n v="75"/>
    <n v="2"/>
    <n v="1"/>
    <n v="3"/>
  </r>
  <r>
    <n v="6"/>
    <s v="ghogan"/>
    <s v="robert35@gmail.com"/>
    <d v="2024-09-01T00:00:00"/>
    <x v="5"/>
    <s v="gmail.com"/>
    <n v="2"/>
    <n v="47.5"/>
    <n v="2"/>
    <n v="2"/>
    <n v="4"/>
  </r>
  <r>
    <n v="7"/>
    <s v="costamark"/>
    <s v="mercadoheidi@savage.com"/>
    <d v="2023-09-24T00:00:00"/>
    <x v="6"/>
    <s v="savage.com"/>
    <n v="2"/>
    <n v="95.5"/>
    <n v="5"/>
    <n v="3"/>
    <n v="8"/>
  </r>
  <r>
    <n v="8"/>
    <s v="estradatracy"/>
    <s v="porterkatherine@horton.com"/>
    <d v="2024-12-03T00:00:00"/>
    <x v="7"/>
    <s v="horton.com"/>
    <n v="2"/>
    <n v="116.25"/>
    <n v="2"/>
    <n v="2"/>
    <n v="4"/>
  </r>
  <r>
    <n v="9"/>
    <s v="ahamilton"/>
    <s v="qsnow@huang.net"/>
    <d v="2024-03-25T00:00:00"/>
    <x v="8"/>
    <s v="huang.net"/>
    <n v="2"/>
    <n v="117"/>
    <n v="0"/>
    <n v="2"/>
    <n v="2"/>
  </r>
  <r>
    <n v="10"/>
    <s v="chamberslouis"/>
    <s v="davidmoore@gmail.com"/>
    <d v="2024-02-22T00:00:00"/>
    <x v="9"/>
    <s v="gmail.com"/>
    <n v="0"/>
    <n v="0"/>
    <n v="6"/>
    <n v="1"/>
    <n v="7"/>
  </r>
  <r>
    <n v="11"/>
    <s v="georgemartin"/>
    <s v="codyoconnor@lopez.com"/>
    <d v="2024-09-19T00:00:00"/>
    <x v="10"/>
    <s v="lopez.com"/>
    <n v="5"/>
    <n v="124.83333333333333"/>
    <n v="3"/>
    <n v="0"/>
    <n v="3"/>
  </r>
  <r>
    <n v="12"/>
    <s v="meyersjacqueline"/>
    <s v="sfowler@hotmail.com"/>
    <d v="2024-04-12T00:00:00"/>
    <x v="11"/>
    <s v="hotmail.com"/>
    <n v="1"/>
    <n v="114"/>
    <n v="0"/>
    <n v="2"/>
    <n v="2"/>
  </r>
  <r>
    <n v="13"/>
    <s v="ronald33"/>
    <s v="nlarson@delgado.net"/>
    <d v="2024-10-31T00:00:00"/>
    <x v="12"/>
    <s v="delgado.net"/>
    <n v="1"/>
    <n v="149.66666666666666"/>
    <n v="3"/>
    <n v="1"/>
    <n v="4"/>
  </r>
  <r>
    <n v="14"/>
    <s v="williamsrobert"/>
    <s v="michael13@graves.com"/>
    <d v="2025-06-12T00:00:00"/>
    <x v="13"/>
    <s v="graves.com"/>
    <n v="1"/>
    <n v="131.5"/>
    <n v="3"/>
    <n v="1"/>
    <n v="4"/>
  </r>
  <r>
    <n v="15"/>
    <s v="seandonaldson"/>
    <s v="bushandrew@norton.info"/>
    <d v="2024-07-03T00:00:00"/>
    <x v="14"/>
    <s v="norton.info"/>
    <n v="1"/>
    <n v="43"/>
    <n v="2"/>
    <n v="1"/>
    <n v="3"/>
  </r>
  <r>
    <n v="16"/>
    <s v="ericabaker"/>
    <s v="grahamdesiree@griffin-herring.com"/>
    <d v="2024-03-21T00:00:00"/>
    <x v="15"/>
    <s v="griffin-herring.com"/>
    <n v="2"/>
    <n v="81.5"/>
    <n v="2"/>
    <n v="4"/>
    <n v="6"/>
  </r>
  <r>
    <n v="17"/>
    <s v="smithlogan"/>
    <s v="millerkyle@gmail.com"/>
    <d v="2023-10-18T00:00:00"/>
    <x v="16"/>
    <s v="gmail.com"/>
    <n v="3"/>
    <n v="45.666666666666664"/>
    <n v="6"/>
    <n v="1"/>
    <n v="7"/>
  </r>
  <r>
    <n v="18"/>
    <s v="oromero"/>
    <s v="roberthicks@smith-robertson.com"/>
    <d v="2025-01-12T00:00:00"/>
    <x v="17"/>
    <s v="smith-robertson.com"/>
    <n v="0"/>
    <n v="23"/>
    <n v="2"/>
    <n v="1"/>
    <n v="3"/>
  </r>
  <r>
    <n v="19"/>
    <s v="bassjason"/>
    <s v="joshuabell@gmail.com"/>
    <d v="2024-08-22T00:00:00"/>
    <x v="18"/>
    <s v="gmail.com"/>
    <n v="1"/>
    <n v="107.25"/>
    <n v="1"/>
    <n v="1"/>
    <n v="2"/>
  </r>
  <r>
    <n v="20"/>
    <s v="haledavid"/>
    <s v="eric01@long-golden.biz"/>
    <d v="2024-11-13T00:00:00"/>
    <x v="19"/>
    <s v="long-golden.biz"/>
    <n v="1"/>
    <n v="121"/>
    <n v="2"/>
    <n v="3"/>
    <n v="5"/>
  </r>
  <r>
    <n v="21"/>
    <s v="carpentermckenzie"/>
    <s v="tammiemiller@yahoo.com"/>
    <d v="2025-08-14T00:00:00"/>
    <x v="20"/>
    <s v="yahoo.com"/>
    <n v="1"/>
    <n v="85"/>
    <n v="7"/>
    <n v="3"/>
    <n v="10"/>
  </r>
  <r>
    <n v="22"/>
    <s v="erikaphillips"/>
    <s v="franklinamanda@hicks.com"/>
    <d v="2025-05-21T00:00:00"/>
    <x v="21"/>
    <s v="hicks.com"/>
    <n v="5"/>
    <n v="105.4"/>
    <n v="0"/>
    <n v="4"/>
    <n v="4"/>
  </r>
  <r>
    <n v="23"/>
    <s v="kevinhampton"/>
    <s v="nolantiffany@wilson.com"/>
    <d v="2024-09-24T00:00:00"/>
    <x v="22"/>
    <s v="wilson.com"/>
    <n v="4"/>
    <n v="163.75"/>
    <n v="3"/>
    <n v="4"/>
    <n v="7"/>
  </r>
  <r>
    <n v="24"/>
    <s v="privera"/>
    <s v="tiffany20@chavez-robinson.com"/>
    <d v="2024-10-22T00:00:00"/>
    <x v="23"/>
    <s v="chavez-robinson.com"/>
    <n v="1"/>
    <n v="53.5"/>
    <n v="0"/>
    <n v="1"/>
    <n v="1"/>
  </r>
  <r>
    <n v="25"/>
    <s v="abigailmercer"/>
    <s v="kevinporter@schneider.org"/>
    <d v="2025-07-15T00:00:00"/>
    <x v="24"/>
    <s v="schneider.org"/>
    <n v="3"/>
    <n v="95.333333333333329"/>
    <n v="1"/>
    <n v="4"/>
    <n v="5"/>
  </r>
  <r>
    <n v="26"/>
    <s v="mbush"/>
    <s v="xdecker@yahoo.com"/>
    <d v="2024-07-08T00:00:00"/>
    <x v="25"/>
    <s v="yahoo.com"/>
    <n v="0"/>
    <n v="0"/>
    <n v="1"/>
    <n v="0"/>
    <n v="1"/>
  </r>
  <r>
    <n v="27"/>
    <s v="taylorclark"/>
    <s v="amanda22@thomas-newman.biz"/>
    <d v="2025-07-08T00:00:00"/>
    <x v="26"/>
    <s v="thomas-newman.biz"/>
    <n v="3"/>
    <n v="132.66666666666666"/>
    <n v="4"/>
    <n v="2"/>
    <n v="6"/>
  </r>
  <r>
    <n v="28"/>
    <s v="kristendecker"/>
    <s v="benjamincox@graham.biz"/>
    <d v="2023-09-25T00:00:00"/>
    <x v="27"/>
    <s v="graham.biz"/>
    <n v="0"/>
    <n v="0"/>
    <n v="3"/>
    <n v="1"/>
    <n v="4"/>
  </r>
  <r>
    <n v="29"/>
    <s v="ssharp"/>
    <s v="mmurray@hotmail.com"/>
    <d v="2024-04-23T00:00:00"/>
    <x v="28"/>
    <s v="hotmail.com"/>
    <n v="1"/>
    <n v="48"/>
    <n v="2"/>
    <n v="5"/>
    <n v="7"/>
  </r>
  <r>
    <n v="30"/>
    <s v="victorjackson"/>
    <s v="henryblake@yahoo.com"/>
    <d v="2023-12-08T00:00:00"/>
    <x v="29"/>
    <s v="yahoo.com"/>
    <n v="3"/>
    <n v="141.33333333333334"/>
    <n v="5"/>
    <n v="3"/>
    <n v="8"/>
  </r>
  <r>
    <n v="31"/>
    <s v="timothy51"/>
    <s v="laurie37@cook.com"/>
    <d v="2024-09-13T00:00:00"/>
    <x v="30"/>
    <s v="cook.com"/>
    <n v="1"/>
    <n v="40"/>
    <n v="2"/>
    <n v="0"/>
    <n v="2"/>
  </r>
  <r>
    <n v="32"/>
    <s v="lucerodavid"/>
    <s v="schroederdennis@gmail.com"/>
    <d v="2025-08-24T00:00:00"/>
    <x v="31"/>
    <s v="gmail.com"/>
    <n v="0"/>
    <n v="0"/>
    <n v="3"/>
    <n v="5"/>
    <n v="8"/>
  </r>
  <r>
    <n v="33"/>
    <s v="jonessydney"/>
    <s v="courtneyheath@gregory.biz"/>
    <d v="2023-12-05T00:00:00"/>
    <x v="32"/>
    <s v="gregory.biz"/>
    <n v="0"/>
    <n v="56"/>
    <n v="5"/>
    <n v="2"/>
    <n v="7"/>
  </r>
  <r>
    <n v="34"/>
    <s v="carrillotiffany"/>
    <s v="imartinez@yahoo.com"/>
    <d v="2024-09-26T00:00:00"/>
    <x v="33"/>
    <s v="yahoo.com"/>
    <n v="2"/>
    <n v="94"/>
    <n v="0"/>
    <n v="3"/>
    <n v="3"/>
  </r>
  <r>
    <n v="35"/>
    <s v="leegina"/>
    <s v="jrobinson@yahoo.com"/>
    <d v="2025-02-15T00:00:00"/>
    <x v="34"/>
    <s v="yahoo.com"/>
    <n v="1"/>
    <n v="52"/>
    <n v="2"/>
    <n v="1"/>
    <n v="3"/>
  </r>
  <r>
    <n v="36"/>
    <s v="larry37"/>
    <s v="lindseyroy@yahoo.com"/>
    <d v="2025-03-07T00:00:00"/>
    <x v="35"/>
    <s v="yahoo.com"/>
    <n v="1"/>
    <n v="53"/>
    <n v="3"/>
    <n v="3"/>
    <n v="6"/>
  </r>
  <r>
    <n v="37"/>
    <s v="ljohnson"/>
    <s v="coreythomas@yahoo.com"/>
    <d v="2023-12-24T00:00:00"/>
    <x v="36"/>
    <s v="yahoo.com"/>
    <n v="0"/>
    <n v="0"/>
    <n v="0"/>
    <n v="0"/>
    <n v="0"/>
  </r>
  <r>
    <n v="38"/>
    <s v="christian06"/>
    <s v="dennis81@clayton-gonzalez.com"/>
    <d v="2025-06-16T00:00:00"/>
    <x v="37"/>
    <s v="clayton-gonzalez.com"/>
    <n v="1"/>
    <n v="161.5"/>
    <n v="2"/>
    <n v="2"/>
    <n v="4"/>
  </r>
  <r>
    <n v="39"/>
    <s v="traviscarr"/>
    <s v="gordonbrandon@morales.org"/>
    <d v="2023-09-28T00:00:00"/>
    <x v="38"/>
    <s v="morales.org"/>
    <n v="1"/>
    <n v="71"/>
    <n v="1"/>
    <n v="0"/>
    <n v="1"/>
  </r>
  <r>
    <n v="40"/>
    <s v="znelson"/>
    <s v="jonesbrandon@buchanan-sawyer.com"/>
    <d v="2024-06-21T00:00:00"/>
    <x v="39"/>
    <s v="buchanan-sawyer.com"/>
    <n v="1"/>
    <n v="59"/>
    <n v="2"/>
    <n v="2"/>
    <n v="4"/>
  </r>
  <r>
    <n v="41"/>
    <s v="samuel65"/>
    <s v="rileyjason@keller.com"/>
    <d v="2024-05-03T00:00:00"/>
    <x v="40"/>
    <s v="keller.com"/>
    <n v="2"/>
    <n v="89"/>
    <n v="1"/>
    <n v="0"/>
    <n v="1"/>
  </r>
  <r>
    <n v="42"/>
    <s v="lindadelgado"/>
    <s v="cheryllong@whitehead-harris.com"/>
    <d v="2024-05-14T00:00:00"/>
    <x v="41"/>
    <s v="whitehead-harris.com"/>
    <n v="0"/>
    <n v="0"/>
    <n v="5"/>
    <n v="3"/>
    <n v="8"/>
  </r>
  <r>
    <n v="43"/>
    <s v="suzannevillanueva"/>
    <s v="foleythomas@walker.com"/>
    <d v="2023-11-07T00:00:00"/>
    <x v="42"/>
    <s v="walker.com"/>
    <n v="2"/>
    <n v="143.5"/>
    <n v="1"/>
    <n v="3"/>
    <n v="4"/>
  </r>
  <r>
    <n v="44"/>
    <s v="weavergina"/>
    <s v="melissa75@yahoo.com"/>
    <d v="2025-03-19T00:00:00"/>
    <x v="43"/>
    <s v="yahoo.com"/>
    <n v="0"/>
    <n v="0"/>
    <n v="1"/>
    <n v="1"/>
    <n v="2"/>
  </r>
  <r>
    <n v="45"/>
    <s v="rebeccapacheco"/>
    <s v="zunigajohn@gmail.com"/>
    <d v="2024-08-15T00:00:00"/>
    <x v="44"/>
    <s v="gmail.com"/>
    <n v="2"/>
    <n v="100.33333333333333"/>
    <n v="3"/>
    <n v="2"/>
    <n v="5"/>
  </r>
  <r>
    <n v="46"/>
    <s v="vbutler"/>
    <s v="stephaniesantiago@ramos-ballard.com"/>
    <d v="2025-01-19T00:00:00"/>
    <x v="45"/>
    <s v="ramos-ballard.com"/>
    <n v="3"/>
    <n v="136.25"/>
    <n v="4"/>
    <n v="2"/>
    <n v="6"/>
  </r>
  <r>
    <n v="47"/>
    <s v="sheri18"/>
    <s v="monique96@gmail.com"/>
    <d v="2024-01-28T00:00:00"/>
    <x v="46"/>
    <s v="gmail.com"/>
    <n v="1"/>
    <n v="62"/>
    <n v="2"/>
    <n v="2"/>
    <n v="4"/>
  </r>
  <r>
    <n v="48"/>
    <s v="qfields"/>
    <s v="qcox@yahoo.com"/>
    <d v="2025-04-02T00:00:00"/>
    <x v="47"/>
    <s v="yahoo.com"/>
    <n v="1"/>
    <n v="29"/>
    <n v="1"/>
    <n v="1"/>
    <n v="2"/>
  </r>
  <r>
    <n v="49"/>
    <s v="pgarcia"/>
    <s v="ophillips@whitaker.info"/>
    <d v="2025-05-26T00:00:00"/>
    <x v="48"/>
    <s v="whitaker.info"/>
    <n v="2"/>
    <n v="110.2"/>
    <n v="0"/>
    <n v="0"/>
    <n v="0"/>
  </r>
  <r>
    <n v="50"/>
    <s v="tiffanymoore"/>
    <s v="feliciapatrick@rice-schmidt.com"/>
    <d v="2024-09-21T00:00:00"/>
    <x v="49"/>
    <s v="rice-schmidt.com"/>
    <n v="0"/>
    <n v="0"/>
    <n v="2"/>
    <n v="0"/>
    <n v="2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n v="1"/>
    <n v="13"/>
    <n v="191"/>
    <x v="0"/>
    <x v="0"/>
  </r>
  <r>
    <n v="2"/>
    <n v="8"/>
    <n v="175"/>
    <x v="1"/>
    <x v="1"/>
  </r>
  <r>
    <n v="3"/>
    <n v="18"/>
    <n v="23"/>
    <x v="2"/>
    <x v="2"/>
  </r>
  <r>
    <n v="4"/>
    <n v="2"/>
    <n v="152"/>
    <x v="2"/>
    <x v="3"/>
  </r>
  <r>
    <n v="5"/>
    <n v="5"/>
    <n v="112"/>
    <x v="3"/>
    <x v="4"/>
  </r>
  <r>
    <n v="6"/>
    <n v="49"/>
    <n v="22"/>
    <x v="4"/>
    <x v="5"/>
  </r>
  <r>
    <n v="7"/>
    <n v="8"/>
    <n v="92"/>
    <x v="5"/>
    <x v="1"/>
  </r>
  <r>
    <n v="8"/>
    <n v="13"/>
    <n v="69"/>
    <x v="6"/>
    <x v="0"/>
  </r>
  <r>
    <n v="9"/>
    <n v="14"/>
    <n v="70"/>
    <x v="7"/>
    <x v="6"/>
  </r>
  <r>
    <n v="10"/>
    <n v="11"/>
    <n v="187"/>
    <x v="8"/>
    <x v="7"/>
  </r>
  <r>
    <n v="11"/>
    <n v="40"/>
    <n v="67"/>
    <x v="9"/>
    <x v="8"/>
  </r>
  <r>
    <n v="12"/>
    <n v="45"/>
    <n v="96"/>
    <x v="10"/>
    <x v="9"/>
  </r>
  <r>
    <n v="13"/>
    <n v="33"/>
    <n v="93"/>
    <x v="11"/>
    <x v="10"/>
  </r>
  <r>
    <n v="14"/>
    <n v="19"/>
    <n v="37"/>
    <x v="12"/>
    <x v="11"/>
  </r>
  <r>
    <n v="15"/>
    <n v="33"/>
    <n v="19"/>
    <x v="13"/>
    <x v="10"/>
  </r>
  <r>
    <n v="16"/>
    <n v="24"/>
    <n v="93"/>
    <x v="14"/>
    <x v="12"/>
  </r>
  <r>
    <n v="17"/>
    <n v="19"/>
    <n v="124"/>
    <x v="15"/>
    <x v="11"/>
  </r>
  <r>
    <n v="18"/>
    <n v="19"/>
    <n v="153"/>
    <x v="16"/>
    <x v="11"/>
  </r>
  <r>
    <n v="19"/>
    <n v="20"/>
    <n v="182"/>
    <x v="17"/>
    <x v="13"/>
  </r>
  <r>
    <n v="20"/>
    <n v="9"/>
    <n v="40"/>
    <x v="18"/>
    <x v="14"/>
  </r>
  <r>
    <n v="21"/>
    <n v="7"/>
    <n v="129"/>
    <x v="19"/>
    <x v="15"/>
  </r>
  <r>
    <n v="22"/>
    <n v="8"/>
    <n v="84"/>
    <x v="20"/>
    <x v="1"/>
  </r>
  <r>
    <n v="23"/>
    <n v="11"/>
    <n v="158"/>
    <x v="21"/>
    <x v="7"/>
  </r>
  <r>
    <n v="24"/>
    <n v="17"/>
    <n v="29"/>
    <x v="22"/>
    <x v="16"/>
  </r>
  <r>
    <n v="25"/>
    <n v="22"/>
    <n v="144"/>
    <x v="23"/>
    <x v="17"/>
  </r>
  <r>
    <n v="26"/>
    <n v="11"/>
    <n v="14"/>
    <x v="24"/>
    <x v="7"/>
  </r>
  <r>
    <n v="27"/>
    <n v="38"/>
    <n v="150"/>
    <x v="25"/>
    <x v="18"/>
  </r>
  <r>
    <n v="28"/>
    <n v="46"/>
    <n v="181"/>
    <x v="26"/>
    <x v="19"/>
  </r>
  <r>
    <n v="29"/>
    <n v="48"/>
    <n v="10"/>
    <x v="27"/>
    <x v="20"/>
  </r>
  <r>
    <n v="30"/>
    <n v="41"/>
    <n v="44"/>
    <x v="28"/>
    <x v="21"/>
  </r>
  <r>
    <n v="31"/>
    <n v="27"/>
    <n v="164"/>
    <x v="29"/>
    <x v="22"/>
  </r>
  <r>
    <n v="32"/>
    <n v="29"/>
    <n v="48"/>
    <x v="30"/>
    <x v="23"/>
  </r>
  <r>
    <n v="33"/>
    <n v="49"/>
    <n v="121"/>
    <x v="31"/>
    <x v="5"/>
  </r>
  <r>
    <n v="34"/>
    <n v="3"/>
    <n v="60"/>
    <x v="32"/>
    <x v="24"/>
  </r>
  <r>
    <n v="35"/>
    <n v="39"/>
    <n v="64"/>
    <x v="33"/>
    <x v="25"/>
  </r>
  <r>
    <n v="36"/>
    <n v="11"/>
    <n v="109"/>
    <x v="34"/>
    <x v="7"/>
  </r>
  <r>
    <n v="37"/>
    <n v="6"/>
    <n v="31"/>
    <x v="35"/>
    <x v="26"/>
  </r>
  <r>
    <n v="38"/>
    <n v="3"/>
    <n v="106"/>
    <x v="36"/>
    <x v="24"/>
  </r>
  <r>
    <n v="39"/>
    <n v="9"/>
    <n v="194"/>
    <x v="37"/>
    <x v="14"/>
  </r>
  <r>
    <n v="40"/>
    <n v="39"/>
    <n v="78"/>
    <x v="38"/>
    <x v="25"/>
  </r>
  <r>
    <n v="41"/>
    <n v="49"/>
    <n v="142"/>
    <x v="39"/>
    <x v="5"/>
  </r>
  <r>
    <n v="42"/>
    <n v="2"/>
    <n v="139"/>
    <x v="40"/>
    <x v="3"/>
  </r>
  <r>
    <n v="43"/>
    <n v="12"/>
    <n v="114"/>
    <x v="41"/>
    <x v="27"/>
  </r>
  <r>
    <n v="44"/>
    <n v="16"/>
    <n v="17"/>
    <x v="42"/>
    <x v="28"/>
  </r>
  <r>
    <n v="45"/>
    <n v="1"/>
    <n v="27"/>
    <x v="43"/>
    <x v="29"/>
  </r>
  <r>
    <n v="46"/>
    <n v="23"/>
    <n v="173"/>
    <x v="44"/>
    <x v="30"/>
  </r>
  <r>
    <n v="47"/>
    <n v="19"/>
    <n v="115"/>
    <x v="45"/>
    <x v="11"/>
  </r>
  <r>
    <n v="48"/>
    <n v="8"/>
    <n v="114"/>
    <x v="46"/>
    <x v="1"/>
  </r>
  <r>
    <n v="49"/>
    <n v="46"/>
    <n v="61"/>
    <x v="47"/>
    <x v="19"/>
  </r>
  <r>
    <n v="50"/>
    <n v="5"/>
    <n v="38"/>
    <x v="48"/>
    <x v="4"/>
  </r>
  <r>
    <n v="51"/>
    <n v="15"/>
    <n v="43"/>
    <x v="49"/>
    <x v="31"/>
  </r>
  <r>
    <n v="52"/>
    <n v="25"/>
    <n v="169"/>
    <x v="50"/>
    <x v="32"/>
  </r>
  <r>
    <n v="53"/>
    <n v="49"/>
    <n v="181"/>
    <x v="51"/>
    <x v="5"/>
  </r>
  <r>
    <n v="54"/>
    <n v="34"/>
    <n v="39"/>
    <x v="52"/>
    <x v="33"/>
  </r>
  <r>
    <n v="55"/>
    <n v="1"/>
    <n v="67"/>
    <x v="46"/>
    <x v="29"/>
  </r>
  <r>
    <n v="56"/>
    <n v="23"/>
    <n v="200"/>
    <x v="53"/>
    <x v="30"/>
  </r>
  <r>
    <n v="57"/>
    <n v="46"/>
    <n v="173"/>
    <x v="31"/>
    <x v="19"/>
  </r>
  <r>
    <n v="58"/>
    <n v="22"/>
    <n v="69"/>
    <x v="54"/>
    <x v="17"/>
  </r>
  <r>
    <n v="59"/>
    <n v="6"/>
    <n v="64"/>
    <x v="55"/>
    <x v="26"/>
  </r>
  <r>
    <n v="60"/>
    <n v="30"/>
    <n v="135"/>
    <x v="18"/>
    <x v="34"/>
  </r>
  <r>
    <n v="61"/>
    <n v="41"/>
    <n v="123"/>
    <x v="49"/>
    <x v="21"/>
  </r>
  <r>
    <n v="62"/>
    <n v="31"/>
    <n v="40"/>
    <x v="12"/>
    <x v="35"/>
  </r>
  <r>
    <n v="63"/>
    <n v="38"/>
    <n v="173"/>
    <x v="56"/>
    <x v="18"/>
  </r>
  <r>
    <n v="64"/>
    <n v="49"/>
    <n v="85"/>
    <x v="57"/>
    <x v="5"/>
  </r>
  <r>
    <n v="65"/>
    <n v="20"/>
    <n v="60"/>
    <x v="40"/>
    <x v="13"/>
  </r>
  <r>
    <n v="66"/>
    <n v="7"/>
    <n v="62"/>
    <x v="58"/>
    <x v="15"/>
  </r>
  <r>
    <n v="67"/>
    <n v="11"/>
    <n v="90"/>
    <x v="59"/>
    <x v="7"/>
  </r>
  <r>
    <n v="68"/>
    <n v="23"/>
    <n v="196"/>
    <x v="60"/>
    <x v="30"/>
  </r>
  <r>
    <n v="69"/>
    <n v="34"/>
    <n v="149"/>
    <x v="61"/>
    <x v="33"/>
  </r>
  <r>
    <n v="70"/>
    <n v="25"/>
    <n v="52"/>
    <x v="62"/>
    <x v="32"/>
  </r>
  <r>
    <n v="71"/>
    <n v="22"/>
    <n v="37"/>
    <x v="63"/>
    <x v="17"/>
  </r>
  <r>
    <n v="72"/>
    <n v="23"/>
    <n v="86"/>
    <x v="64"/>
    <x v="30"/>
  </r>
  <r>
    <n v="73"/>
    <n v="4"/>
    <n v="80"/>
    <x v="65"/>
    <x v="36"/>
  </r>
  <r>
    <n v="74"/>
    <n v="24"/>
    <n v="14"/>
    <x v="12"/>
    <x v="12"/>
  </r>
  <r>
    <n v="75"/>
    <n v="16"/>
    <n v="146"/>
    <x v="66"/>
    <x v="28"/>
  </r>
  <r>
    <n v="76"/>
    <n v="30"/>
    <n v="129"/>
    <x v="67"/>
    <x v="34"/>
  </r>
  <r>
    <n v="77"/>
    <n v="17"/>
    <n v="90"/>
    <x v="68"/>
    <x v="16"/>
  </r>
  <r>
    <n v="78"/>
    <n v="27"/>
    <n v="125"/>
    <x v="69"/>
    <x v="22"/>
  </r>
  <r>
    <n v="79"/>
    <n v="14"/>
    <n v="193"/>
    <x v="70"/>
    <x v="6"/>
  </r>
  <r>
    <n v="80"/>
    <n v="30"/>
    <n v="160"/>
    <x v="71"/>
    <x v="34"/>
  </r>
  <r>
    <n v="81"/>
    <n v="48"/>
    <n v="48"/>
    <x v="72"/>
    <x v="20"/>
  </r>
  <r>
    <n v="82"/>
    <n v="36"/>
    <n v="53"/>
    <x v="73"/>
    <x v="37"/>
  </r>
  <r>
    <n v="83"/>
    <n v="22"/>
    <n v="131"/>
    <x v="24"/>
    <x v="17"/>
  </r>
  <r>
    <n v="84"/>
    <n v="45"/>
    <n v="147"/>
    <x v="74"/>
    <x v="9"/>
  </r>
  <r>
    <n v="85"/>
    <n v="27"/>
    <n v="109"/>
    <x v="75"/>
    <x v="22"/>
  </r>
  <r>
    <n v="86"/>
    <n v="25"/>
    <n v="65"/>
    <x v="76"/>
    <x v="32"/>
  </r>
  <r>
    <n v="87"/>
    <n v="11"/>
    <n v="191"/>
    <x v="77"/>
    <x v="7"/>
  </r>
  <r>
    <n v="88"/>
    <n v="21"/>
    <n v="85"/>
    <x v="78"/>
    <x v="38"/>
  </r>
  <r>
    <n v="89"/>
    <n v="4"/>
    <n v="192"/>
    <x v="79"/>
    <x v="36"/>
  </r>
  <r>
    <n v="90"/>
    <n v="17"/>
    <n v="18"/>
    <x v="8"/>
    <x v="16"/>
  </r>
  <r>
    <n v="91"/>
    <n v="43"/>
    <n v="183"/>
    <x v="80"/>
    <x v="39"/>
  </r>
  <r>
    <n v="92"/>
    <n v="22"/>
    <n v="146"/>
    <x v="81"/>
    <x v="17"/>
  </r>
  <r>
    <n v="93"/>
    <n v="47"/>
    <n v="62"/>
    <x v="82"/>
    <x v="40"/>
  </r>
  <r>
    <n v="94"/>
    <n v="43"/>
    <n v="104"/>
    <x v="83"/>
    <x v="39"/>
  </r>
  <r>
    <n v="95"/>
    <n v="46"/>
    <n v="130"/>
    <x v="54"/>
    <x v="19"/>
  </r>
  <r>
    <n v="96"/>
    <n v="41"/>
    <n v="100"/>
    <x v="84"/>
    <x v="21"/>
  </r>
  <r>
    <n v="97"/>
    <n v="13"/>
    <n v="189"/>
    <x v="85"/>
    <x v="0"/>
  </r>
  <r>
    <n v="98"/>
    <n v="45"/>
    <n v="58"/>
    <x v="21"/>
    <x v="9"/>
  </r>
  <r>
    <n v="99"/>
    <n v="35"/>
    <n v="52"/>
    <x v="86"/>
    <x v="41"/>
  </r>
  <r>
    <n v="100"/>
    <n v="40"/>
    <n v="51"/>
    <x v="87"/>
    <x v="8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0">
  <r>
    <n v="1"/>
    <n v="30"/>
    <n v="33"/>
    <d v="2024-12-13T00:00:00"/>
    <x v="0"/>
  </r>
  <r>
    <n v="2"/>
    <n v="20"/>
    <n v="7"/>
    <d v="2024-09-23T00:00:00"/>
    <x v="1"/>
  </r>
  <r>
    <n v="3"/>
    <n v="10"/>
    <n v="78"/>
    <d v="2024-11-10T00:00:00"/>
    <x v="2"/>
  </r>
  <r>
    <n v="4"/>
    <n v="39"/>
    <n v="63"/>
    <d v="2025-06-11T00:00:00"/>
    <x v="3"/>
  </r>
  <r>
    <n v="5"/>
    <n v="17"/>
    <n v="27"/>
    <d v="2024-10-10T00:00:00"/>
    <x v="4"/>
  </r>
  <r>
    <n v="6"/>
    <n v="20"/>
    <n v="87"/>
    <d v="2024-10-02T00:00:00"/>
    <x v="1"/>
  </r>
  <r>
    <n v="7"/>
    <n v="47"/>
    <n v="65"/>
    <d v="2025-08-13T00:00:00"/>
    <x v="5"/>
  </r>
  <r>
    <n v="8"/>
    <n v="35"/>
    <n v="90"/>
    <d v="2024-12-26T00:00:00"/>
    <x v="6"/>
  </r>
  <r>
    <n v="9"/>
    <n v="22"/>
    <n v="63"/>
    <d v="2025-05-24T00:00:00"/>
    <x v="7"/>
  </r>
  <r>
    <n v="10"/>
    <n v="47"/>
    <n v="96"/>
    <d v="2025-08-10T00:00:00"/>
    <x v="5"/>
  </r>
  <r>
    <n v="11"/>
    <n v="6"/>
    <n v="95"/>
    <d v="2025-02-10T00:00:00"/>
    <x v="8"/>
  </r>
  <r>
    <n v="12"/>
    <n v="22"/>
    <n v="50"/>
    <d v="2025-09-11T00:00:00"/>
    <x v="7"/>
  </r>
  <r>
    <n v="13"/>
    <n v="14"/>
    <n v="75"/>
    <d v="2024-11-29T00:00:00"/>
    <x v="9"/>
  </r>
  <r>
    <n v="14"/>
    <n v="39"/>
    <n v="2"/>
    <d v="2025-01-26T00:00:00"/>
    <x v="3"/>
  </r>
  <r>
    <n v="15"/>
    <n v="50"/>
    <n v="73"/>
    <d v="2025-04-25T00:00:00"/>
    <x v="10"/>
  </r>
  <r>
    <n v="16"/>
    <n v="7"/>
    <n v="99"/>
    <d v="2025-05-03T00:00:00"/>
    <x v="8"/>
  </r>
  <r>
    <n v="17"/>
    <n v="44"/>
    <n v="39"/>
    <d v="2024-12-28T00:00:00"/>
    <x v="11"/>
  </r>
  <r>
    <n v="18"/>
    <n v="24"/>
    <n v="34"/>
    <d v="2025-02-08T00:00:00"/>
    <x v="12"/>
  </r>
  <r>
    <n v="19"/>
    <n v="25"/>
    <n v="51"/>
    <d v="2025-07-20T00:00:00"/>
    <x v="13"/>
  </r>
  <r>
    <n v="20"/>
    <n v="26"/>
    <n v="75"/>
    <d v="2025-01-18T00:00:00"/>
    <x v="14"/>
  </r>
  <r>
    <n v="21"/>
    <n v="13"/>
    <n v="14"/>
    <d v="2024-12-11T00:00:00"/>
    <x v="8"/>
  </r>
  <r>
    <n v="22"/>
    <n v="10"/>
    <n v="30"/>
    <d v="2025-06-19T00:00:00"/>
    <x v="8"/>
  </r>
  <r>
    <n v="23"/>
    <n v="1"/>
    <n v="76"/>
    <d v="2024-11-04T00:00:00"/>
    <x v="8"/>
  </r>
  <r>
    <n v="24"/>
    <n v="5"/>
    <n v="92"/>
    <d v="2025-01-14T00:00:00"/>
    <x v="8"/>
  </r>
  <r>
    <n v="25"/>
    <n v="50"/>
    <n v="73"/>
    <d v="2025-03-24T00:00:00"/>
    <x v="10"/>
  </r>
  <r>
    <n v="26"/>
    <n v="38"/>
    <n v="96"/>
    <d v="2025-08-18T00:00:00"/>
    <x v="15"/>
  </r>
  <r>
    <n v="27"/>
    <n v="38"/>
    <n v="78"/>
    <d v="2024-11-22T00:00:00"/>
    <x v="15"/>
  </r>
  <r>
    <n v="28"/>
    <n v="40"/>
    <n v="62"/>
    <d v="2025-02-03T00:00:00"/>
    <x v="16"/>
  </r>
  <r>
    <n v="29"/>
    <n v="4"/>
    <n v="39"/>
    <d v="2025-08-11T00:00:00"/>
    <x v="8"/>
  </r>
  <r>
    <n v="30"/>
    <n v="41"/>
    <n v="19"/>
    <d v="2025-06-01T00:00:00"/>
    <x v="17"/>
  </r>
  <r>
    <n v="31"/>
    <n v="13"/>
    <n v="16"/>
    <d v="2024-12-10T00:00:00"/>
    <x v="8"/>
  </r>
  <r>
    <n v="32"/>
    <n v="20"/>
    <n v="81"/>
    <d v="2025-05-02T00:00:00"/>
    <x v="8"/>
  </r>
  <r>
    <n v="33"/>
    <n v="4"/>
    <n v="42"/>
    <d v="2025-03-19T00:00:00"/>
    <x v="8"/>
  </r>
  <r>
    <n v="34"/>
    <n v="37"/>
    <n v="31"/>
    <d v="2025-08-25T00:00:00"/>
    <x v="18"/>
  </r>
  <r>
    <n v="35"/>
    <n v="33"/>
    <n v="14"/>
    <d v="2024-12-07T00:00:00"/>
    <x v="8"/>
  </r>
  <r>
    <n v="36"/>
    <n v="10"/>
    <n v="80"/>
    <d v="2025-04-30T00:00:00"/>
    <x v="8"/>
  </r>
  <r>
    <n v="37"/>
    <n v="42"/>
    <n v="51"/>
    <d v="2025-09-14T00:00:00"/>
    <x v="19"/>
  </r>
  <r>
    <n v="38"/>
    <n v="48"/>
    <n v="12"/>
    <d v="2025-01-12T00:00:00"/>
    <x v="20"/>
  </r>
  <r>
    <n v="39"/>
    <n v="42"/>
    <n v="21"/>
    <d v="2025-08-26T00:00:00"/>
    <x v="19"/>
  </r>
  <r>
    <n v="40"/>
    <n v="46"/>
    <n v="73"/>
    <d v="2024-10-26T00:00:00"/>
    <x v="21"/>
  </r>
  <r>
    <n v="41"/>
    <n v="40"/>
    <n v="31"/>
    <d v="2024-09-25T00:00:00"/>
    <x v="8"/>
  </r>
  <r>
    <n v="42"/>
    <n v="15"/>
    <n v="63"/>
    <d v="2025-05-19T00:00:00"/>
    <x v="8"/>
  </r>
  <r>
    <n v="43"/>
    <n v="45"/>
    <n v="7"/>
    <d v="2025-07-13T00:00:00"/>
    <x v="22"/>
  </r>
  <r>
    <n v="44"/>
    <n v="28"/>
    <n v="28"/>
    <d v="2024-09-30T00:00:00"/>
    <x v="8"/>
  </r>
  <r>
    <n v="45"/>
    <n v="27"/>
    <n v="63"/>
    <d v="2024-11-28T00:00:00"/>
    <x v="8"/>
  </r>
  <r>
    <n v="46"/>
    <n v="14"/>
    <n v="37"/>
    <d v="2025-05-05T00:00:00"/>
    <x v="8"/>
  </r>
  <r>
    <n v="47"/>
    <n v="3"/>
    <n v="15"/>
    <d v="2024-10-08T00:00:00"/>
    <x v="8"/>
  </r>
  <r>
    <n v="48"/>
    <n v="7"/>
    <n v="70"/>
    <d v="2025-03-18T00:00:00"/>
    <x v="8"/>
  </r>
  <r>
    <n v="49"/>
    <n v="13"/>
    <n v="80"/>
    <d v="2024-10-29T00:00:00"/>
    <x v="8"/>
  </r>
  <r>
    <n v="50"/>
    <n v="30"/>
    <n v="21"/>
    <d v="2025-05-28T00:00:00"/>
    <x v="8"/>
  </r>
  <r>
    <n v="51"/>
    <n v="1"/>
    <n v="57"/>
    <d v="2025-02-09T00:00:00"/>
    <x v="8"/>
  </r>
  <r>
    <n v="52"/>
    <n v="20"/>
    <n v="24"/>
    <d v="2025-08-27T00:00:00"/>
    <x v="8"/>
  </r>
  <r>
    <n v="53"/>
    <n v="33"/>
    <n v="73"/>
    <d v="2024-10-28T00:00:00"/>
    <x v="8"/>
  </r>
  <r>
    <n v="54"/>
    <n v="27"/>
    <n v="51"/>
    <d v="2025-03-31T00:00:00"/>
    <x v="8"/>
  </r>
  <r>
    <n v="55"/>
    <n v="42"/>
    <n v="49"/>
    <d v="2025-02-26T00:00:00"/>
    <x v="8"/>
  </r>
  <r>
    <n v="56"/>
    <n v="36"/>
    <n v="23"/>
    <d v="2024-11-13T00:00:00"/>
    <x v="8"/>
  </r>
  <r>
    <n v="57"/>
    <n v="29"/>
    <n v="70"/>
    <d v="2024-12-10T00:00:00"/>
    <x v="8"/>
  </r>
  <r>
    <n v="58"/>
    <n v="7"/>
    <n v="77"/>
    <d v="2025-07-13T00:00:00"/>
    <x v="8"/>
  </r>
  <r>
    <n v="59"/>
    <n v="30"/>
    <n v="2"/>
    <d v="2024-10-05T00:00:00"/>
    <x v="8"/>
  </r>
  <r>
    <n v="60"/>
    <n v="28"/>
    <n v="59"/>
    <d v="2025-04-19T00:00:00"/>
    <x v="8"/>
  </r>
  <r>
    <n v="61"/>
    <n v="35"/>
    <n v="58"/>
    <d v="2024-11-21T00:00:00"/>
    <x v="8"/>
  </r>
  <r>
    <n v="62"/>
    <n v="10"/>
    <n v="89"/>
    <d v="2024-10-26T00:00:00"/>
    <x v="8"/>
  </r>
  <r>
    <n v="63"/>
    <n v="45"/>
    <n v="7"/>
    <d v="2025-04-02T00:00:00"/>
    <x v="8"/>
  </r>
  <r>
    <n v="64"/>
    <n v="33"/>
    <n v="91"/>
    <d v="2024-10-09T00:00:00"/>
    <x v="8"/>
  </r>
  <r>
    <n v="65"/>
    <n v="38"/>
    <n v="94"/>
    <d v="2025-03-06T00:00:00"/>
    <x v="8"/>
  </r>
  <r>
    <n v="66"/>
    <n v="1"/>
    <n v="91"/>
    <d v="2025-01-05T00:00:00"/>
    <x v="8"/>
  </r>
  <r>
    <n v="67"/>
    <n v="1"/>
    <n v="49"/>
    <d v="2025-06-28T00:00:00"/>
    <x v="8"/>
  </r>
  <r>
    <n v="68"/>
    <n v="10"/>
    <n v="18"/>
    <d v="2025-05-18T00:00:00"/>
    <x v="8"/>
  </r>
  <r>
    <n v="69"/>
    <n v="32"/>
    <n v="18"/>
    <d v="2025-02-05T00:00:00"/>
    <x v="8"/>
  </r>
  <r>
    <n v="70"/>
    <n v="17"/>
    <n v="91"/>
    <d v="2025-01-13T00:00:00"/>
    <x v="8"/>
  </r>
  <r>
    <n v="71"/>
    <n v="40"/>
    <n v="59"/>
    <d v="2025-03-28T00:00:00"/>
    <x v="8"/>
  </r>
  <r>
    <n v="72"/>
    <n v="17"/>
    <n v="46"/>
    <d v="2025-04-10T00:00:00"/>
    <x v="8"/>
  </r>
  <r>
    <n v="73"/>
    <n v="46"/>
    <n v="10"/>
    <d v="2024-09-19T00:00:00"/>
    <x v="8"/>
  </r>
  <r>
    <n v="74"/>
    <n v="11"/>
    <n v="13"/>
    <d v="2024-12-04T00:00:00"/>
    <x v="8"/>
  </r>
  <r>
    <n v="75"/>
    <n v="42"/>
    <n v="91"/>
    <d v="2024-10-04T00:00:00"/>
    <x v="8"/>
  </r>
  <r>
    <n v="76"/>
    <n v="17"/>
    <n v="94"/>
    <d v="2024-12-16T00:00:00"/>
    <x v="8"/>
  </r>
  <r>
    <n v="77"/>
    <n v="25"/>
    <n v="79"/>
    <d v="2025-03-09T00:00:00"/>
    <x v="8"/>
  </r>
  <r>
    <n v="78"/>
    <n v="42"/>
    <n v="15"/>
    <d v="2025-05-17T00:00:00"/>
    <x v="8"/>
  </r>
  <r>
    <n v="79"/>
    <n v="18"/>
    <n v="92"/>
    <d v="2024-12-20T00:00:00"/>
    <x v="8"/>
  </r>
  <r>
    <n v="80"/>
    <n v="17"/>
    <n v="93"/>
    <d v="2025-04-10T00:00:00"/>
    <x v="8"/>
  </r>
  <r>
    <n v="81"/>
    <n v="33"/>
    <n v="33"/>
    <d v="2024-09-27T00:00:00"/>
    <x v="8"/>
  </r>
  <r>
    <n v="82"/>
    <n v="6"/>
    <n v="76"/>
    <d v="2024-10-04T00:00:00"/>
    <x v="8"/>
  </r>
  <r>
    <n v="83"/>
    <n v="16"/>
    <n v="48"/>
    <d v="2025-08-27T00:00:00"/>
    <x v="8"/>
  </r>
  <r>
    <n v="84"/>
    <n v="21"/>
    <n v="50"/>
    <d v="2025-08-11T00:00:00"/>
    <x v="8"/>
  </r>
  <r>
    <n v="85"/>
    <n v="21"/>
    <n v="22"/>
    <d v="2025-03-09T00:00:00"/>
    <x v="8"/>
  </r>
  <r>
    <n v="86"/>
    <n v="23"/>
    <n v="76"/>
    <d v="2025-08-03T00:00:00"/>
    <x v="8"/>
  </r>
  <r>
    <n v="87"/>
    <n v="8"/>
    <n v="98"/>
    <d v="2025-09-05T00:00:00"/>
    <x v="8"/>
  </r>
  <r>
    <n v="88"/>
    <n v="11"/>
    <n v="64"/>
    <d v="2025-09-05T00:00:00"/>
    <x v="8"/>
  </r>
  <r>
    <n v="89"/>
    <n v="21"/>
    <n v="10"/>
    <d v="2025-07-19T00:00:00"/>
    <x v="8"/>
  </r>
  <r>
    <n v="90"/>
    <n v="38"/>
    <n v="40"/>
    <d v="2024-11-28T00:00:00"/>
    <x v="8"/>
  </r>
  <r>
    <n v="91"/>
    <n v="27"/>
    <n v="46"/>
    <d v="2025-04-04T00:00:00"/>
    <x v="8"/>
  </r>
  <r>
    <n v="92"/>
    <n v="14"/>
    <n v="16"/>
    <d v="2024-12-16T00:00:00"/>
    <x v="8"/>
  </r>
  <r>
    <n v="93"/>
    <n v="46"/>
    <n v="39"/>
    <d v="2025-05-05T00:00:00"/>
    <x v="8"/>
  </r>
  <r>
    <n v="94"/>
    <n v="4"/>
    <n v="13"/>
    <d v="2025-02-09T00:00:00"/>
    <x v="8"/>
  </r>
  <r>
    <n v="95"/>
    <n v="44"/>
    <n v="7"/>
    <d v="2025-01-08T00:00:00"/>
    <x v="8"/>
  </r>
  <r>
    <n v="96"/>
    <n v="42"/>
    <n v="29"/>
    <d v="2025-01-19T00:00:00"/>
    <x v="8"/>
  </r>
  <r>
    <n v="97"/>
    <n v="4"/>
    <n v="68"/>
    <d v="2025-07-08T00:00:00"/>
    <x v="8"/>
  </r>
  <r>
    <n v="98"/>
    <n v="18"/>
    <n v="93"/>
    <d v="2024-10-21T00:00:00"/>
    <x v="8"/>
  </r>
  <r>
    <n v="99"/>
    <n v="1"/>
    <n v="38"/>
    <d v="2024-10-09T00:00:00"/>
    <x v="8"/>
  </r>
  <r>
    <n v="100"/>
    <n v="21"/>
    <n v="71"/>
    <d v="2025-02-09T00:00:00"/>
    <x v="8"/>
  </r>
  <r>
    <n v="101"/>
    <n v="15"/>
    <n v="64"/>
    <d v="2025-01-30T00:00:00"/>
    <x v="8"/>
  </r>
  <r>
    <n v="102"/>
    <n v="36"/>
    <n v="69"/>
    <d v="2025-03-30T00:00:00"/>
    <x v="8"/>
  </r>
  <r>
    <n v="103"/>
    <n v="31"/>
    <n v="46"/>
    <d v="2024-10-08T00:00:00"/>
    <x v="8"/>
  </r>
  <r>
    <n v="104"/>
    <n v="21"/>
    <n v="10"/>
    <d v="2025-08-07T00:00:00"/>
    <x v="8"/>
  </r>
  <r>
    <n v="105"/>
    <n v="42"/>
    <n v="94"/>
    <d v="2024-11-24T00:00:00"/>
    <x v="8"/>
  </r>
  <r>
    <n v="106"/>
    <n v="7"/>
    <n v="93"/>
    <d v="2025-08-31T00:00:00"/>
    <x v="8"/>
  </r>
  <r>
    <n v="107"/>
    <n v="31"/>
    <n v="79"/>
    <d v="2025-05-18T00:00:00"/>
    <x v="8"/>
  </r>
  <r>
    <n v="108"/>
    <n v="3"/>
    <n v="42"/>
    <d v="2025-04-15T00:00:00"/>
    <x v="8"/>
  </r>
  <r>
    <n v="109"/>
    <n v="43"/>
    <n v="35"/>
    <d v="2025-01-03T00:00:00"/>
    <x v="8"/>
  </r>
  <r>
    <n v="110"/>
    <n v="48"/>
    <n v="46"/>
    <d v="2024-10-31T00:00:00"/>
    <x v="8"/>
  </r>
  <r>
    <n v="111"/>
    <n v="23"/>
    <n v="52"/>
    <d v="2024-10-09T00:00:00"/>
    <x v="8"/>
  </r>
  <r>
    <n v="112"/>
    <n v="39"/>
    <n v="2"/>
    <d v="2025-04-27T00:00:00"/>
    <x v="8"/>
  </r>
  <r>
    <n v="113"/>
    <n v="16"/>
    <n v="92"/>
    <d v="2025-05-27T00:00:00"/>
    <x v="8"/>
  </r>
  <r>
    <n v="114"/>
    <n v="10"/>
    <n v="77"/>
    <d v="2025-05-24T00:00:00"/>
    <x v="8"/>
  </r>
  <r>
    <n v="115"/>
    <n v="8"/>
    <n v="91"/>
    <d v="2025-09-16T00:00:00"/>
    <x v="8"/>
  </r>
  <r>
    <n v="116"/>
    <n v="1"/>
    <n v="37"/>
    <d v="2025-07-06T00:00:00"/>
    <x v="8"/>
  </r>
  <r>
    <n v="117"/>
    <n v="32"/>
    <n v="4"/>
    <d v="2024-11-26T00:00:00"/>
    <x v="8"/>
  </r>
  <r>
    <n v="118"/>
    <n v="46"/>
    <n v="8"/>
    <d v="2024-12-31T00:00:00"/>
    <x v="8"/>
  </r>
  <r>
    <n v="119"/>
    <n v="23"/>
    <n v="87"/>
    <d v="2025-04-24T00:00:00"/>
    <x v="8"/>
  </r>
  <r>
    <n v="120"/>
    <n v="41"/>
    <n v="92"/>
    <d v="2025-05-18T00:00:00"/>
    <x v="8"/>
  </r>
  <r>
    <n v="121"/>
    <n v="36"/>
    <n v="25"/>
    <d v="2025-02-07T00:00:00"/>
    <x v="8"/>
  </r>
  <r>
    <n v="122"/>
    <n v="11"/>
    <n v="5"/>
    <d v="2025-08-30T00:00:00"/>
    <x v="8"/>
  </r>
  <r>
    <n v="123"/>
    <n v="35"/>
    <n v="67"/>
    <d v="2025-06-03T00:00:00"/>
    <x v="8"/>
  </r>
  <r>
    <n v="124"/>
    <n v="10"/>
    <n v="63"/>
    <d v="2025-05-30T00:00:00"/>
    <x v="8"/>
  </r>
  <r>
    <n v="125"/>
    <n v="28"/>
    <n v="82"/>
    <d v="2025-04-16T00:00:00"/>
    <x v="8"/>
  </r>
  <r>
    <n v="126"/>
    <n v="21"/>
    <n v="3"/>
    <d v="2025-05-31T00:00:00"/>
    <x v="8"/>
  </r>
  <r>
    <n v="127"/>
    <n v="2"/>
    <n v="33"/>
    <d v="2024-11-02T00:00:00"/>
    <x v="8"/>
  </r>
  <r>
    <n v="128"/>
    <n v="14"/>
    <n v="75"/>
    <d v="2024-11-26T00:00:00"/>
    <x v="8"/>
  </r>
  <r>
    <n v="129"/>
    <n v="5"/>
    <n v="4"/>
    <d v="2025-05-19T00:00:00"/>
    <x v="8"/>
  </r>
  <r>
    <n v="130"/>
    <n v="45"/>
    <n v="8"/>
    <d v="2025-01-12T00:00:00"/>
    <x v="8"/>
  </r>
  <r>
    <n v="131"/>
    <n v="27"/>
    <n v="81"/>
    <d v="2025-07-26T00:00:00"/>
    <x v="8"/>
  </r>
  <r>
    <n v="132"/>
    <n v="17"/>
    <n v="50"/>
    <d v="2024-10-13T00:00:00"/>
    <x v="8"/>
  </r>
  <r>
    <n v="133"/>
    <n v="21"/>
    <n v="55"/>
    <d v="2025-03-05T00:00:00"/>
    <x v="8"/>
  </r>
  <r>
    <n v="134"/>
    <n v="4"/>
    <n v="47"/>
    <d v="2025-04-25T00:00:00"/>
    <x v="8"/>
  </r>
  <r>
    <n v="135"/>
    <n v="30"/>
    <n v="19"/>
    <d v="2024-12-12T00:00:00"/>
    <x v="8"/>
  </r>
  <r>
    <n v="136"/>
    <n v="26"/>
    <n v="68"/>
    <d v="2025-08-28T00:00:00"/>
    <x v="8"/>
  </r>
  <r>
    <n v="137"/>
    <n v="7"/>
    <n v="72"/>
    <d v="2024-11-22T00:00:00"/>
    <x v="8"/>
  </r>
  <r>
    <n v="138"/>
    <n v="32"/>
    <n v="84"/>
    <d v="2024-09-29T00:00:00"/>
    <x v="8"/>
  </r>
  <r>
    <n v="139"/>
    <n v="33"/>
    <n v="81"/>
    <d v="2024-12-26T00:00:00"/>
    <x v="8"/>
  </r>
  <r>
    <n v="140"/>
    <n v="50"/>
    <n v="98"/>
    <d v="2025-08-20T00:00:00"/>
    <x v="8"/>
  </r>
  <r>
    <n v="141"/>
    <n v="47"/>
    <n v="40"/>
    <d v="2025-01-29T00:00:00"/>
    <x v="8"/>
  </r>
  <r>
    <n v="142"/>
    <n v="47"/>
    <n v="85"/>
    <d v="2025-06-26T00:00:00"/>
    <x v="8"/>
  </r>
  <r>
    <n v="143"/>
    <n v="46"/>
    <n v="51"/>
    <d v="2025-01-15T00:00:00"/>
    <x v="8"/>
  </r>
  <r>
    <n v="144"/>
    <n v="50"/>
    <n v="19"/>
    <d v="2024-10-10T00:00:00"/>
    <x v="8"/>
  </r>
  <r>
    <n v="145"/>
    <n v="30"/>
    <n v="60"/>
    <d v="2025-04-05T00:00:00"/>
    <x v="8"/>
  </r>
  <r>
    <n v="146"/>
    <n v="30"/>
    <n v="85"/>
    <d v="2024-12-05T00:00:00"/>
    <x v="8"/>
  </r>
  <r>
    <n v="147"/>
    <n v="19"/>
    <n v="26"/>
    <d v="2024-10-02T00:00:00"/>
    <x v="8"/>
  </r>
  <r>
    <n v="148"/>
    <n v="29"/>
    <n v="11"/>
    <d v="2024-09-27T00:00:00"/>
    <x v="8"/>
  </r>
  <r>
    <n v="149"/>
    <n v="45"/>
    <n v="33"/>
    <d v="2024-12-12T00:00:00"/>
    <x v="8"/>
  </r>
  <r>
    <n v="150"/>
    <n v="17"/>
    <n v="80"/>
    <d v="2025-02-03T00:00:00"/>
    <x v="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88969BC-FCEA-4717-A280-3F676F4A1A85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City">
  <location ref="A3:B54" firstHeaderRow="1" firstDataRow="1" firstDataCol="1"/>
  <pivotFields count="11">
    <pivotField dataField="1" showAll="0"/>
    <pivotField showAll="0"/>
    <pivotField showAll="0"/>
    <pivotField numFmtId="165" showAll="0"/>
    <pivotField axis="axisRow" showAll="0">
      <items count="51">
        <item x="39"/>
        <item x="13"/>
        <item x="38"/>
        <item x="21"/>
        <item x="41"/>
        <item x="25"/>
        <item x="20"/>
        <item x="19"/>
        <item x="43"/>
        <item x="1"/>
        <item x="3"/>
        <item x="35"/>
        <item x="44"/>
        <item x="32"/>
        <item x="15"/>
        <item x="36"/>
        <item x="9"/>
        <item x="8"/>
        <item x="10"/>
        <item x="23"/>
        <item x="18"/>
        <item x="11"/>
        <item x="47"/>
        <item x="16"/>
        <item x="24"/>
        <item x="22"/>
        <item x="30"/>
        <item x="27"/>
        <item x="7"/>
        <item x="46"/>
        <item x="17"/>
        <item x="14"/>
        <item x="48"/>
        <item x="40"/>
        <item x="0"/>
        <item x="31"/>
        <item x="42"/>
        <item x="28"/>
        <item x="29"/>
        <item x="5"/>
        <item x="45"/>
        <item x="34"/>
        <item x="33"/>
        <item x="37"/>
        <item x="4"/>
        <item x="12"/>
        <item x="6"/>
        <item x="26"/>
        <item x="49"/>
        <item x="2"/>
        <item t="default"/>
      </items>
    </pivotField>
    <pivotField showAll="0"/>
    <pivotField showAll="0"/>
    <pivotField numFmtId="2" showAll="0"/>
    <pivotField showAll="0"/>
    <pivotField showAll="0"/>
    <pivotField showAll="0"/>
  </pivotFields>
  <rowFields count="1">
    <field x="4"/>
  </rowFields>
  <rowItems count="5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 t="grand">
      <x/>
    </i>
  </rowItems>
  <colItems count="1">
    <i/>
  </colItems>
  <dataFields count="1">
    <dataField name="Count of User_ID" fld="0" subtotal="count" baseField="4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45106C8-2275-41A0-96B2-FE43FA980F23}" name="PivotTable6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City">
  <location ref="A102:B126" firstHeaderRow="1" firstDataRow="1" firstDataCol="1"/>
  <pivotFields count="5">
    <pivotField dataField="1" showAll="0"/>
    <pivotField showAll="0"/>
    <pivotField showAll="0"/>
    <pivotField numFmtId="164" showAll="0"/>
    <pivotField axis="axisRow" showAll="0">
      <items count="24">
        <item x="16"/>
        <item x="9"/>
        <item x="3"/>
        <item x="7"/>
        <item x="19"/>
        <item x="14"/>
        <item x="1"/>
        <item x="11"/>
        <item x="22"/>
        <item x="18"/>
        <item x="2"/>
        <item x="12"/>
        <item x="20"/>
        <item x="4"/>
        <item x="13"/>
        <item x="5"/>
        <item x="17"/>
        <item x="0"/>
        <item x="21"/>
        <item x="6"/>
        <item x="15"/>
        <item x="8"/>
        <item x="10"/>
        <item t="default"/>
      </items>
    </pivotField>
  </pivotFields>
  <rowFields count="1">
    <field x="4"/>
  </rowFields>
  <row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 t="grand">
      <x/>
    </i>
  </rowItems>
  <colItems count="1">
    <i/>
  </colItems>
  <dataFields count="1">
    <dataField name="Count of Like_ID" fld="0" subtotal="count" baseField="4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D5333D6-F518-45BA-A61E-20387804C133}" name="PivotTable5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City">
  <location ref="A57:B100" firstHeaderRow="1" firstDataRow="1" firstDataCol="1"/>
  <pivotFields count="8">
    <pivotField dataField="1" showAll="0"/>
    <pivotField showAll="0"/>
    <pivotField showAll="0"/>
    <pivotField numFmtId="164" showAll="0">
      <items count="89">
        <item x="6"/>
        <item x="12"/>
        <item x="79"/>
        <item x="21"/>
        <item x="66"/>
        <item x="33"/>
        <item x="71"/>
        <item x="36"/>
        <item x="64"/>
        <item x="34"/>
        <item x="58"/>
        <item x="45"/>
        <item x="82"/>
        <item x="43"/>
        <item x="56"/>
        <item x="27"/>
        <item x="18"/>
        <item x="2"/>
        <item x="28"/>
        <item x="62"/>
        <item x="87"/>
        <item x="40"/>
        <item x="16"/>
        <item x="60"/>
        <item x="1"/>
        <item x="0"/>
        <item x="23"/>
        <item x="49"/>
        <item x="48"/>
        <item x="80"/>
        <item x="75"/>
        <item x="26"/>
        <item x="29"/>
        <item x="32"/>
        <item x="83"/>
        <item x="22"/>
        <item x="25"/>
        <item x="9"/>
        <item x="39"/>
        <item x="8"/>
        <item x="57"/>
        <item x="14"/>
        <item x="85"/>
        <item x="68"/>
        <item x="63"/>
        <item x="70"/>
        <item x="53"/>
        <item x="10"/>
        <item x="81"/>
        <item x="31"/>
        <item x="5"/>
        <item x="61"/>
        <item x="69"/>
        <item x="86"/>
        <item x="20"/>
        <item x="51"/>
        <item x="77"/>
        <item x="76"/>
        <item x="15"/>
        <item x="46"/>
        <item x="35"/>
        <item x="13"/>
        <item x="7"/>
        <item x="30"/>
        <item x="65"/>
        <item x="72"/>
        <item x="37"/>
        <item x="17"/>
        <item x="19"/>
        <item x="54"/>
        <item x="38"/>
        <item x="44"/>
        <item x="59"/>
        <item x="74"/>
        <item x="73"/>
        <item x="67"/>
        <item x="3"/>
        <item x="84"/>
        <item x="55"/>
        <item x="11"/>
        <item x="41"/>
        <item x="47"/>
        <item x="4"/>
        <item x="78"/>
        <item x="24"/>
        <item x="42"/>
        <item x="50"/>
        <item x="52"/>
        <item t="default"/>
      </items>
    </pivotField>
    <pivotField axis="axisRow" showAll="0">
      <items count="43">
        <item x="8"/>
        <item x="6"/>
        <item x="25"/>
        <item x="17"/>
        <item x="38"/>
        <item x="13"/>
        <item x="3"/>
        <item x="36"/>
        <item x="37"/>
        <item x="9"/>
        <item x="10"/>
        <item x="28"/>
        <item x="14"/>
        <item x="7"/>
        <item x="12"/>
        <item x="11"/>
        <item x="27"/>
        <item x="20"/>
        <item x="16"/>
        <item x="32"/>
        <item x="30"/>
        <item x="35"/>
        <item x="1"/>
        <item x="40"/>
        <item x="2"/>
        <item x="31"/>
        <item x="5"/>
        <item x="21"/>
        <item x="29"/>
        <item x="39"/>
        <item x="23"/>
        <item x="34"/>
        <item x="26"/>
        <item x="19"/>
        <item x="41"/>
        <item x="33"/>
        <item x="18"/>
        <item x="4"/>
        <item x="0"/>
        <item x="15"/>
        <item x="22"/>
        <item x="24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5">
        <item x="0"/>
        <item x="1"/>
        <item x="2"/>
        <item x="3"/>
        <item t="default"/>
      </items>
    </pivotField>
  </pivotFields>
  <rowFields count="1">
    <field x="4"/>
  </rowFields>
  <rowItems count="4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 t="grand">
      <x/>
    </i>
  </rowItems>
  <colItems count="1">
    <i/>
  </colItems>
  <dataFields count="1">
    <dataField name="Count of Post_ID" fld="0" subtotal="count" baseField="4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D399497-DE5C-4ECF-AA08-4163F991B0B9}" name="PivotTable8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 rowHeaderCaption="City">
  <location ref="A3:B9" firstHeaderRow="1" firstDataRow="1" firstDataCol="1"/>
  <pivotFields count="11">
    <pivotField dataField="1" showAll="0"/>
    <pivotField showAll="0"/>
    <pivotField showAll="0"/>
    <pivotField numFmtId="165" showAll="0"/>
    <pivotField axis="axisRow" showAll="0" measureFilter="1">
      <items count="51">
        <item x="39"/>
        <item x="13"/>
        <item x="38"/>
        <item x="21"/>
        <item x="41"/>
        <item x="25"/>
        <item x="20"/>
        <item x="19"/>
        <item x="43"/>
        <item x="1"/>
        <item x="3"/>
        <item x="35"/>
        <item x="44"/>
        <item x="32"/>
        <item x="15"/>
        <item x="36"/>
        <item x="9"/>
        <item x="8"/>
        <item x="10"/>
        <item x="23"/>
        <item x="18"/>
        <item x="11"/>
        <item x="47"/>
        <item x="16"/>
        <item x="24"/>
        <item x="22"/>
        <item x="30"/>
        <item x="27"/>
        <item x="7"/>
        <item x="46"/>
        <item x="17"/>
        <item x="14"/>
        <item x="48"/>
        <item x="40"/>
        <item x="0"/>
        <item x="31"/>
        <item x="42"/>
        <item x="28"/>
        <item x="29"/>
        <item x="5"/>
        <item x="45"/>
        <item x="34"/>
        <item x="33"/>
        <item x="37"/>
        <item x="4"/>
        <item x="12"/>
        <item x="6"/>
        <item x="26"/>
        <item x="49"/>
        <item x="2"/>
        <item t="default"/>
      </items>
    </pivotField>
    <pivotField showAll="0"/>
    <pivotField showAll="0"/>
    <pivotField numFmtId="2" showAll="0"/>
    <pivotField showAll="0"/>
    <pivotField showAll="0"/>
    <pivotField showAll="0"/>
  </pivotFields>
  <rowFields count="1">
    <field x="4"/>
  </rowFields>
  <rowItems count="6">
    <i>
      <x v="22"/>
    </i>
    <i>
      <x v="29"/>
    </i>
    <i>
      <x v="32"/>
    </i>
    <i>
      <x v="40"/>
    </i>
    <i>
      <x v="48"/>
    </i>
    <i t="grand">
      <x/>
    </i>
  </rowItems>
  <colItems count="1">
    <i/>
  </colItems>
  <dataFields count="1">
    <dataField name="Sum of User_ID" fld="0" baseField="0" baseItem="0"/>
  </dataFields>
  <chartFormats count="7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8">
      <pivotArea type="data" outline="0" fieldPosition="0">
        <references count="2">
          <reference field="4294967294" count="1" selected="0">
            <x v="0"/>
          </reference>
          <reference field="4" count="1" selected="0">
            <x v="22"/>
          </reference>
        </references>
      </pivotArea>
    </chartFormat>
    <chartFormat chart="3" format="9">
      <pivotArea type="data" outline="0" fieldPosition="0">
        <references count="2">
          <reference field="4294967294" count="1" selected="0">
            <x v="0"/>
          </reference>
          <reference field="4" count="1" selected="0">
            <x v="29"/>
          </reference>
        </references>
      </pivotArea>
    </chartFormat>
    <chartFormat chart="3" format="10">
      <pivotArea type="data" outline="0" fieldPosition="0">
        <references count="2">
          <reference field="4294967294" count="1" selected="0">
            <x v="0"/>
          </reference>
          <reference field="4" count="1" selected="0">
            <x v="32"/>
          </reference>
        </references>
      </pivotArea>
    </chartFormat>
    <chartFormat chart="3" format="11">
      <pivotArea type="data" outline="0" fieldPosition="0">
        <references count="2">
          <reference field="4294967294" count="1" selected="0">
            <x v="0"/>
          </reference>
          <reference field="4" count="1" selected="0">
            <x v="40"/>
          </reference>
        </references>
      </pivotArea>
    </chartFormat>
    <chartFormat chart="3" format="12">
      <pivotArea type="data" outline="0" fieldPosition="0">
        <references count="2">
          <reference field="4294967294" count="1" selected="0">
            <x v="0"/>
          </reference>
          <reference field="4" count="1" selected="0">
            <x v="48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4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3ACCBF7-5950-46F5-B4A6-1DDC4A69019D}" name="PivotTable7" cacheId="2" applyNumberFormats="0" applyBorderFormats="0" applyFontFormats="0" applyPatternFormats="0" applyAlignmentFormats="0" applyWidthHeightFormats="1" dataCaption="Values" updatedVersion="8" minRefreshableVersion="5" useAutoFormatting="1" itemPrintTitles="1" createdVersion="8" indent="0" outline="1" outlineData="1" multipleFieldFilters="0" chartFormat="8">
  <location ref="A3:B92" firstHeaderRow="1" firstDataRow="1" firstDataCol="1"/>
  <pivotFields count="8">
    <pivotField dataField="1" showAll="0"/>
    <pivotField showAll="0"/>
    <pivotField showAll="0"/>
    <pivotField axis="axisRow" numFmtId="164" showAll="0">
      <items count="89">
        <item x="6"/>
        <item x="12"/>
        <item x="79"/>
        <item x="21"/>
        <item x="66"/>
        <item x="33"/>
        <item x="71"/>
        <item x="36"/>
        <item x="64"/>
        <item x="34"/>
        <item x="58"/>
        <item x="45"/>
        <item x="82"/>
        <item x="43"/>
        <item x="56"/>
        <item x="27"/>
        <item x="18"/>
        <item x="2"/>
        <item x="28"/>
        <item x="62"/>
        <item x="87"/>
        <item x="40"/>
        <item x="16"/>
        <item x="60"/>
        <item x="1"/>
        <item x="0"/>
        <item x="23"/>
        <item x="49"/>
        <item x="48"/>
        <item x="80"/>
        <item x="75"/>
        <item x="26"/>
        <item x="29"/>
        <item x="32"/>
        <item x="83"/>
        <item x="22"/>
        <item x="25"/>
        <item x="9"/>
        <item x="39"/>
        <item x="8"/>
        <item x="57"/>
        <item x="14"/>
        <item x="85"/>
        <item x="68"/>
        <item x="63"/>
        <item x="70"/>
        <item x="53"/>
        <item x="10"/>
        <item x="81"/>
        <item x="31"/>
        <item x="5"/>
        <item x="61"/>
        <item x="69"/>
        <item x="86"/>
        <item x="20"/>
        <item x="51"/>
        <item x="77"/>
        <item x="76"/>
        <item x="15"/>
        <item x="46"/>
        <item x="35"/>
        <item x="13"/>
        <item x="7"/>
        <item x="30"/>
        <item x="65"/>
        <item x="72"/>
        <item x="37"/>
        <item x="17"/>
        <item x="19"/>
        <item x="54"/>
        <item x="38"/>
        <item x="44"/>
        <item x="59"/>
        <item x="74"/>
        <item x="73"/>
        <item x="67"/>
        <item x="3"/>
        <item x="84"/>
        <item x="55"/>
        <item x="11"/>
        <item x="41"/>
        <item x="47"/>
        <item x="4"/>
        <item x="78"/>
        <item x="24"/>
        <item x="42"/>
        <item x="50"/>
        <item x="52"/>
        <item t="default"/>
      </items>
    </pivotField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5">
        <item sd="0" x="0"/>
        <item sd="0" x="1"/>
        <item sd="0" x="2"/>
        <item sd="0" x="3"/>
        <item t="default"/>
      </items>
    </pivotField>
  </pivotFields>
  <rowFields count="1">
    <field x="3"/>
  </rowFields>
  <rowItems count="8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 t="grand">
      <x/>
    </i>
  </rowItems>
  <colItems count="1">
    <i/>
  </colItems>
  <dataFields count="1">
    <dataField name="Count of Post_ID" fld="0" subtotal="count" baseField="3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308B347-DD5A-4607-AC6F-1EFD14346BD2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 rowHeaderCaption="Post_ID">
  <location ref="A3:C10" firstHeaderRow="0" firstDataRow="1" firstDataCol="1"/>
  <pivotFields count="3">
    <pivotField axis="axisRow" showAll="0" measureFilter="1">
      <items count="10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t="default"/>
      </items>
    </pivotField>
    <pivotField dataField="1" showAll="0"/>
    <pivotField dataField="1" showAll="0"/>
  </pivotFields>
  <rowFields count="1">
    <field x="0"/>
  </rowFields>
  <rowItems count="7">
    <i>
      <x v="1"/>
    </i>
    <i>
      <x v="6"/>
    </i>
    <i>
      <x v="9"/>
    </i>
    <i>
      <x v="18"/>
    </i>
    <i>
      <x v="32"/>
    </i>
    <i>
      <x v="45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tal Likes" fld="1" baseField="0" baseItem="0"/>
    <dataField name="Sum of Total Comments" fld="2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ount" evalOrder="-1" id="2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imelineCaches/timelineCache1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NativeTimeline_Post_Date" xr10:uid="{99758614-2A22-4087-BF5A-A9052454B791}" sourceName="Post_Date">
  <pivotTables>
    <pivotTable tabId="13" name="PivotTable7"/>
  </pivotTables>
  <state minimalRefreshVersion="6" lastRefreshVersion="6" pivotCacheId="1568681767" filterType="unknown">
    <bounds startDate="2024-01-01T00:00:00" endDate="2026-01-01T00:00:00"/>
  </state>
</timelineCacheDefinition>
</file>

<file path=xl/timelines/timeline1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Post_Date" xr10:uid="{8DE52A98-411E-47AC-AD68-81A051FE31FC}" cache="NativeTimeline_Post_Date" caption="Post_Date" level="2" selectionLevel="2" scrollPosition="2025-03-01T00:00:00"/>
</timelines>
</file>

<file path=xl/timelines/timeline2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Post_Date 1" xr10:uid="{8B0845D8-55FF-47A5-8EA5-B9F4EA51E260}" cache="NativeTimeline_Post_Date" caption="Post_Date" level="2" selectionLevel="2" scrollPosition="2025-01-01T00:00:00"/>
</timeline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1/relationships/timeline" Target="../timelines/timeline1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6.xml"/></Relationships>
</file>

<file path=xl/worksheets/_rels/sheet11.xml.rels><?xml version="1.0" encoding="UTF-8" standalone="yes"?>
<Relationships xmlns="http://schemas.openxmlformats.org/package/2006/relationships"><Relationship Id="rId2" Type="http://schemas.microsoft.com/office/2011/relationships/timeline" Target="../timelines/timeline2.x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677B0-CF92-48B0-89E5-D86047600DC6}">
  <dimension ref="A3:B126"/>
  <sheetViews>
    <sheetView topLeftCell="A92" workbookViewId="0">
      <selection activeCell="D102" sqref="D102"/>
    </sheetView>
  </sheetViews>
  <sheetFormatPr defaultRowHeight="14.5" x14ac:dyDescent="0.35"/>
  <cols>
    <col min="1" max="1" width="18.08984375" bestFit="1" customWidth="1"/>
    <col min="2" max="2" width="15.1796875" bestFit="1" customWidth="1"/>
  </cols>
  <sheetData>
    <row r="3" spans="1:2" x14ac:dyDescent="0.35">
      <c r="A3" s="14" t="s">
        <v>4</v>
      </c>
      <c r="B3" t="s">
        <v>337</v>
      </c>
    </row>
    <row r="4" spans="1:2" x14ac:dyDescent="0.35">
      <c r="A4" s="15" t="s">
        <v>124</v>
      </c>
      <c r="B4">
        <v>1</v>
      </c>
    </row>
    <row r="5" spans="1:2" x14ac:dyDescent="0.35">
      <c r="A5" s="15" t="s">
        <v>46</v>
      </c>
      <c r="B5">
        <v>1</v>
      </c>
    </row>
    <row r="6" spans="1:2" x14ac:dyDescent="0.35">
      <c r="A6" s="15" t="s">
        <v>121</v>
      </c>
      <c r="B6">
        <v>1</v>
      </c>
    </row>
    <row r="7" spans="1:2" x14ac:dyDescent="0.35">
      <c r="A7" s="15" t="s">
        <v>70</v>
      </c>
      <c r="B7">
        <v>1</v>
      </c>
    </row>
    <row r="8" spans="1:2" x14ac:dyDescent="0.35">
      <c r="A8" s="15" t="s">
        <v>130</v>
      </c>
      <c r="B8">
        <v>1</v>
      </c>
    </row>
    <row r="9" spans="1:2" x14ac:dyDescent="0.35">
      <c r="A9" s="15" t="s">
        <v>82</v>
      </c>
      <c r="B9">
        <v>1</v>
      </c>
    </row>
    <row r="10" spans="1:2" x14ac:dyDescent="0.35">
      <c r="A10" s="15" t="s">
        <v>67</v>
      </c>
      <c r="B10">
        <v>1</v>
      </c>
    </row>
    <row r="11" spans="1:2" x14ac:dyDescent="0.35">
      <c r="A11" s="15" t="s">
        <v>64</v>
      </c>
      <c r="B11">
        <v>1</v>
      </c>
    </row>
    <row r="12" spans="1:2" x14ac:dyDescent="0.35">
      <c r="A12" s="15" t="s">
        <v>136</v>
      </c>
      <c r="B12">
        <v>1</v>
      </c>
    </row>
    <row r="13" spans="1:2" x14ac:dyDescent="0.35">
      <c r="A13" s="15" t="s">
        <v>10</v>
      </c>
      <c r="B13">
        <v>1</v>
      </c>
    </row>
    <row r="14" spans="1:2" x14ac:dyDescent="0.35">
      <c r="A14" s="15" t="s">
        <v>16</v>
      </c>
      <c r="B14">
        <v>1</v>
      </c>
    </row>
    <row r="15" spans="1:2" x14ac:dyDescent="0.35">
      <c r="A15" s="15" t="s">
        <v>112</v>
      </c>
      <c r="B15">
        <v>1</v>
      </c>
    </row>
    <row r="16" spans="1:2" x14ac:dyDescent="0.35">
      <c r="A16" s="15" t="s">
        <v>139</v>
      </c>
      <c r="B16">
        <v>1</v>
      </c>
    </row>
    <row r="17" spans="1:2" x14ac:dyDescent="0.35">
      <c r="A17" s="15" t="s">
        <v>103</v>
      </c>
      <c r="B17">
        <v>1</v>
      </c>
    </row>
    <row r="18" spans="1:2" x14ac:dyDescent="0.35">
      <c r="A18" s="15" t="s">
        <v>52</v>
      </c>
      <c r="B18">
        <v>1</v>
      </c>
    </row>
    <row r="19" spans="1:2" x14ac:dyDescent="0.35">
      <c r="A19" s="15" t="s">
        <v>115</v>
      </c>
      <c r="B19">
        <v>1</v>
      </c>
    </row>
    <row r="20" spans="1:2" x14ac:dyDescent="0.35">
      <c r="A20" s="15" t="s">
        <v>34</v>
      </c>
      <c r="B20">
        <v>1</v>
      </c>
    </row>
    <row r="21" spans="1:2" x14ac:dyDescent="0.35">
      <c r="A21" s="15" t="s">
        <v>31</v>
      </c>
      <c r="B21">
        <v>1</v>
      </c>
    </row>
    <row r="22" spans="1:2" x14ac:dyDescent="0.35">
      <c r="A22" s="15" t="s">
        <v>37</v>
      </c>
      <c r="B22">
        <v>1</v>
      </c>
    </row>
    <row r="23" spans="1:2" x14ac:dyDescent="0.35">
      <c r="A23" s="15" t="s">
        <v>76</v>
      </c>
      <c r="B23">
        <v>1</v>
      </c>
    </row>
    <row r="24" spans="1:2" x14ac:dyDescent="0.35">
      <c r="A24" s="15" t="s">
        <v>61</v>
      </c>
      <c r="B24">
        <v>1</v>
      </c>
    </row>
    <row r="25" spans="1:2" x14ac:dyDescent="0.35">
      <c r="A25" s="15" t="s">
        <v>40</v>
      </c>
      <c r="B25">
        <v>1</v>
      </c>
    </row>
    <row r="26" spans="1:2" x14ac:dyDescent="0.35">
      <c r="A26" s="15" t="s">
        <v>148</v>
      </c>
      <c r="B26">
        <v>1</v>
      </c>
    </row>
    <row r="27" spans="1:2" x14ac:dyDescent="0.35">
      <c r="A27" s="15" t="s">
        <v>55</v>
      </c>
      <c r="B27">
        <v>1</v>
      </c>
    </row>
    <row r="28" spans="1:2" x14ac:dyDescent="0.35">
      <c r="A28" s="15" t="s">
        <v>79</v>
      </c>
      <c r="B28">
        <v>1</v>
      </c>
    </row>
    <row r="29" spans="1:2" x14ac:dyDescent="0.35">
      <c r="A29" s="15" t="s">
        <v>73</v>
      </c>
      <c r="B29">
        <v>1</v>
      </c>
    </row>
    <row r="30" spans="1:2" x14ac:dyDescent="0.35">
      <c r="A30" s="15" t="s">
        <v>97</v>
      </c>
      <c r="B30">
        <v>1</v>
      </c>
    </row>
    <row r="31" spans="1:2" x14ac:dyDescent="0.35">
      <c r="A31" s="15" t="s">
        <v>88</v>
      </c>
      <c r="B31">
        <v>1</v>
      </c>
    </row>
    <row r="32" spans="1:2" x14ac:dyDescent="0.35">
      <c r="A32" s="15" t="s">
        <v>28</v>
      </c>
      <c r="B32">
        <v>1</v>
      </c>
    </row>
    <row r="33" spans="1:2" x14ac:dyDescent="0.35">
      <c r="A33" s="15" t="s">
        <v>145</v>
      </c>
      <c r="B33">
        <v>1</v>
      </c>
    </row>
    <row r="34" spans="1:2" x14ac:dyDescent="0.35">
      <c r="A34" s="15" t="s">
        <v>58</v>
      </c>
      <c r="B34">
        <v>1</v>
      </c>
    </row>
    <row r="35" spans="1:2" x14ac:dyDescent="0.35">
      <c r="A35" s="15" t="s">
        <v>49</v>
      </c>
      <c r="B35">
        <v>1</v>
      </c>
    </row>
    <row r="36" spans="1:2" x14ac:dyDescent="0.35">
      <c r="A36" s="15" t="s">
        <v>151</v>
      </c>
      <c r="B36">
        <v>1</v>
      </c>
    </row>
    <row r="37" spans="1:2" x14ac:dyDescent="0.35">
      <c r="A37" s="15" t="s">
        <v>127</v>
      </c>
      <c r="B37">
        <v>1</v>
      </c>
    </row>
    <row r="38" spans="1:2" x14ac:dyDescent="0.35">
      <c r="A38" s="15" t="s">
        <v>7</v>
      </c>
      <c r="B38">
        <v>1</v>
      </c>
    </row>
    <row r="39" spans="1:2" x14ac:dyDescent="0.35">
      <c r="A39" s="15" t="s">
        <v>100</v>
      </c>
      <c r="B39">
        <v>1</v>
      </c>
    </row>
    <row r="40" spans="1:2" x14ac:dyDescent="0.35">
      <c r="A40" s="15" t="s">
        <v>133</v>
      </c>
      <c r="B40">
        <v>1</v>
      </c>
    </row>
    <row r="41" spans="1:2" x14ac:dyDescent="0.35">
      <c r="A41" s="15" t="s">
        <v>91</v>
      </c>
      <c r="B41">
        <v>1</v>
      </c>
    </row>
    <row r="42" spans="1:2" x14ac:dyDescent="0.35">
      <c r="A42" s="15" t="s">
        <v>94</v>
      </c>
      <c r="B42">
        <v>1</v>
      </c>
    </row>
    <row r="43" spans="1:2" x14ac:dyDescent="0.35">
      <c r="A43" s="15" t="s">
        <v>22</v>
      </c>
      <c r="B43">
        <v>1</v>
      </c>
    </row>
    <row r="44" spans="1:2" x14ac:dyDescent="0.35">
      <c r="A44" s="15" t="s">
        <v>142</v>
      </c>
      <c r="B44">
        <v>1</v>
      </c>
    </row>
    <row r="45" spans="1:2" x14ac:dyDescent="0.35">
      <c r="A45" s="15" t="s">
        <v>109</v>
      </c>
      <c r="B45">
        <v>1</v>
      </c>
    </row>
    <row r="46" spans="1:2" x14ac:dyDescent="0.35">
      <c r="A46" s="15" t="s">
        <v>106</v>
      </c>
      <c r="B46">
        <v>1</v>
      </c>
    </row>
    <row r="47" spans="1:2" x14ac:dyDescent="0.35">
      <c r="A47" s="15" t="s">
        <v>118</v>
      </c>
      <c r="B47">
        <v>1</v>
      </c>
    </row>
    <row r="48" spans="1:2" x14ac:dyDescent="0.35">
      <c r="A48" s="15" t="s">
        <v>19</v>
      </c>
      <c r="B48">
        <v>1</v>
      </c>
    </row>
    <row r="49" spans="1:2" x14ac:dyDescent="0.35">
      <c r="A49" s="15" t="s">
        <v>43</v>
      </c>
      <c r="B49">
        <v>1</v>
      </c>
    </row>
    <row r="50" spans="1:2" x14ac:dyDescent="0.35">
      <c r="A50" s="15" t="s">
        <v>25</v>
      </c>
      <c r="B50">
        <v>1</v>
      </c>
    </row>
    <row r="51" spans="1:2" x14ac:dyDescent="0.35">
      <c r="A51" s="15" t="s">
        <v>85</v>
      </c>
      <c r="B51">
        <v>1</v>
      </c>
    </row>
    <row r="52" spans="1:2" x14ac:dyDescent="0.35">
      <c r="A52" s="15" t="s">
        <v>154</v>
      </c>
      <c r="B52">
        <v>1</v>
      </c>
    </row>
    <row r="53" spans="1:2" x14ac:dyDescent="0.35">
      <c r="A53" s="15" t="s">
        <v>13</v>
      </c>
      <c r="B53">
        <v>1</v>
      </c>
    </row>
    <row r="54" spans="1:2" x14ac:dyDescent="0.35">
      <c r="A54" s="15" t="s">
        <v>333</v>
      </c>
      <c r="B54">
        <v>50</v>
      </c>
    </row>
    <row r="57" spans="1:2" x14ac:dyDescent="0.35">
      <c r="A57" s="14" t="s">
        <v>4</v>
      </c>
      <c r="B57" t="s">
        <v>338</v>
      </c>
    </row>
    <row r="58" spans="1:2" x14ac:dyDescent="0.35">
      <c r="A58" s="15" t="s">
        <v>124</v>
      </c>
      <c r="B58">
        <v>2</v>
      </c>
    </row>
    <row r="59" spans="1:2" x14ac:dyDescent="0.35">
      <c r="A59" s="15" t="s">
        <v>46</v>
      </c>
      <c r="B59">
        <v>2</v>
      </c>
    </row>
    <row r="60" spans="1:2" x14ac:dyDescent="0.35">
      <c r="A60" s="15" t="s">
        <v>121</v>
      </c>
      <c r="B60">
        <v>2</v>
      </c>
    </row>
    <row r="61" spans="1:2" x14ac:dyDescent="0.35">
      <c r="A61" s="15" t="s">
        <v>70</v>
      </c>
      <c r="B61">
        <v>5</v>
      </c>
    </row>
    <row r="62" spans="1:2" x14ac:dyDescent="0.35">
      <c r="A62" s="15" t="s">
        <v>67</v>
      </c>
      <c r="B62">
        <v>1</v>
      </c>
    </row>
    <row r="63" spans="1:2" x14ac:dyDescent="0.35">
      <c r="A63" s="15" t="s">
        <v>64</v>
      </c>
      <c r="B63">
        <v>2</v>
      </c>
    </row>
    <row r="64" spans="1:2" x14ac:dyDescent="0.35">
      <c r="A64" s="15" t="s">
        <v>10</v>
      </c>
      <c r="B64">
        <v>2</v>
      </c>
    </row>
    <row r="65" spans="1:2" x14ac:dyDescent="0.35">
      <c r="A65" s="15" t="s">
        <v>16</v>
      </c>
      <c r="B65">
        <v>2</v>
      </c>
    </row>
    <row r="66" spans="1:2" x14ac:dyDescent="0.35">
      <c r="A66" s="15" t="s">
        <v>112</v>
      </c>
      <c r="B66">
        <v>1</v>
      </c>
    </row>
    <row r="67" spans="1:2" x14ac:dyDescent="0.35">
      <c r="A67" s="15" t="s">
        <v>139</v>
      </c>
      <c r="B67">
        <v>3</v>
      </c>
    </row>
    <row r="68" spans="1:2" x14ac:dyDescent="0.35">
      <c r="A68" s="15" t="s">
        <v>103</v>
      </c>
      <c r="B68">
        <v>2</v>
      </c>
    </row>
    <row r="69" spans="1:2" x14ac:dyDescent="0.35">
      <c r="A69" s="15" t="s">
        <v>52</v>
      </c>
      <c r="B69">
        <v>2</v>
      </c>
    </row>
    <row r="70" spans="1:2" x14ac:dyDescent="0.35">
      <c r="A70" s="15" t="s">
        <v>31</v>
      </c>
      <c r="B70">
        <v>2</v>
      </c>
    </row>
    <row r="71" spans="1:2" x14ac:dyDescent="0.35">
      <c r="A71" s="15" t="s">
        <v>37</v>
      </c>
      <c r="B71">
        <v>6</v>
      </c>
    </row>
    <row r="72" spans="1:2" x14ac:dyDescent="0.35">
      <c r="A72" s="15" t="s">
        <v>76</v>
      </c>
      <c r="B72">
        <v>2</v>
      </c>
    </row>
    <row r="73" spans="1:2" x14ac:dyDescent="0.35">
      <c r="A73" s="15" t="s">
        <v>61</v>
      </c>
      <c r="B73">
        <v>4</v>
      </c>
    </row>
    <row r="74" spans="1:2" x14ac:dyDescent="0.35">
      <c r="A74" s="15" t="s">
        <v>40</v>
      </c>
      <c r="B74">
        <v>1</v>
      </c>
    </row>
    <row r="75" spans="1:2" x14ac:dyDescent="0.35">
      <c r="A75" s="15" t="s">
        <v>148</v>
      </c>
      <c r="B75">
        <v>2</v>
      </c>
    </row>
    <row r="76" spans="1:2" x14ac:dyDescent="0.35">
      <c r="A76" s="15" t="s">
        <v>55</v>
      </c>
      <c r="B76">
        <v>3</v>
      </c>
    </row>
    <row r="77" spans="1:2" x14ac:dyDescent="0.35">
      <c r="A77" s="15" t="s">
        <v>79</v>
      </c>
      <c r="B77">
        <v>3</v>
      </c>
    </row>
    <row r="78" spans="1:2" x14ac:dyDescent="0.35">
      <c r="A78" s="15" t="s">
        <v>73</v>
      </c>
      <c r="B78">
        <v>4</v>
      </c>
    </row>
    <row r="79" spans="1:2" x14ac:dyDescent="0.35">
      <c r="A79" s="15" t="s">
        <v>97</v>
      </c>
      <c r="B79">
        <v>1</v>
      </c>
    </row>
    <row r="80" spans="1:2" x14ac:dyDescent="0.35">
      <c r="A80" s="15" t="s">
        <v>28</v>
      </c>
      <c r="B80">
        <v>4</v>
      </c>
    </row>
    <row r="81" spans="1:2" x14ac:dyDescent="0.35">
      <c r="A81" s="15" t="s">
        <v>145</v>
      </c>
      <c r="B81">
        <v>1</v>
      </c>
    </row>
    <row r="82" spans="1:2" x14ac:dyDescent="0.35">
      <c r="A82" s="15" t="s">
        <v>58</v>
      </c>
      <c r="B82">
        <v>1</v>
      </c>
    </row>
    <row r="83" spans="1:2" x14ac:dyDescent="0.35">
      <c r="A83" s="15" t="s">
        <v>49</v>
      </c>
      <c r="B83">
        <v>1</v>
      </c>
    </row>
    <row r="84" spans="1:2" x14ac:dyDescent="0.35">
      <c r="A84" s="15" t="s">
        <v>151</v>
      </c>
      <c r="B84">
        <v>5</v>
      </c>
    </row>
    <row r="85" spans="1:2" x14ac:dyDescent="0.35">
      <c r="A85" s="15" t="s">
        <v>127</v>
      </c>
      <c r="B85">
        <v>3</v>
      </c>
    </row>
    <row r="86" spans="1:2" x14ac:dyDescent="0.35">
      <c r="A86" s="15" t="s">
        <v>7</v>
      </c>
      <c r="B86">
        <v>2</v>
      </c>
    </row>
    <row r="87" spans="1:2" x14ac:dyDescent="0.35">
      <c r="A87" s="15" t="s">
        <v>133</v>
      </c>
      <c r="B87">
        <v>2</v>
      </c>
    </row>
    <row r="88" spans="1:2" x14ac:dyDescent="0.35">
      <c r="A88" s="15" t="s">
        <v>91</v>
      </c>
      <c r="B88">
        <v>1</v>
      </c>
    </row>
    <row r="89" spans="1:2" x14ac:dyDescent="0.35">
      <c r="A89" s="15" t="s">
        <v>94</v>
      </c>
      <c r="B89">
        <v>3</v>
      </c>
    </row>
    <row r="90" spans="1:2" x14ac:dyDescent="0.35">
      <c r="A90" s="15" t="s">
        <v>22</v>
      </c>
      <c r="B90">
        <v>2</v>
      </c>
    </row>
    <row r="91" spans="1:2" x14ac:dyDescent="0.35">
      <c r="A91" s="15" t="s">
        <v>142</v>
      </c>
      <c r="B91">
        <v>4</v>
      </c>
    </row>
    <row r="92" spans="1:2" x14ac:dyDescent="0.35">
      <c r="A92" s="15" t="s">
        <v>109</v>
      </c>
      <c r="B92">
        <v>1</v>
      </c>
    </row>
    <row r="93" spans="1:2" x14ac:dyDescent="0.35">
      <c r="A93" s="15" t="s">
        <v>106</v>
      </c>
      <c r="B93">
        <v>2</v>
      </c>
    </row>
    <row r="94" spans="1:2" x14ac:dyDescent="0.35">
      <c r="A94" s="15" t="s">
        <v>118</v>
      </c>
      <c r="B94">
        <v>2</v>
      </c>
    </row>
    <row r="95" spans="1:2" x14ac:dyDescent="0.35">
      <c r="A95" s="15" t="s">
        <v>19</v>
      </c>
      <c r="B95">
        <v>2</v>
      </c>
    </row>
    <row r="96" spans="1:2" x14ac:dyDescent="0.35">
      <c r="A96" s="15" t="s">
        <v>43</v>
      </c>
      <c r="B96">
        <v>3</v>
      </c>
    </row>
    <row r="97" spans="1:2" x14ac:dyDescent="0.35">
      <c r="A97" s="15" t="s">
        <v>25</v>
      </c>
      <c r="B97">
        <v>2</v>
      </c>
    </row>
    <row r="98" spans="1:2" x14ac:dyDescent="0.35">
      <c r="A98" s="15" t="s">
        <v>85</v>
      </c>
      <c r="B98">
        <v>3</v>
      </c>
    </row>
    <row r="99" spans="1:2" x14ac:dyDescent="0.35">
      <c r="A99" s="15" t="s">
        <v>13</v>
      </c>
      <c r="B99">
        <v>2</v>
      </c>
    </row>
    <row r="100" spans="1:2" x14ac:dyDescent="0.35">
      <c r="A100" s="15" t="s">
        <v>333</v>
      </c>
      <c r="B100">
        <v>100</v>
      </c>
    </row>
    <row r="102" spans="1:2" x14ac:dyDescent="0.35">
      <c r="A102" s="14" t="s">
        <v>4</v>
      </c>
      <c r="B102" t="s">
        <v>340</v>
      </c>
    </row>
    <row r="103" spans="1:2" x14ac:dyDescent="0.35">
      <c r="A103" s="15" t="s">
        <v>124</v>
      </c>
      <c r="B103">
        <v>1</v>
      </c>
    </row>
    <row r="104" spans="1:2" x14ac:dyDescent="0.35">
      <c r="A104" s="15" t="s">
        <v>46</v>
      </c>
      <c r="B104">
        <v>1</v>
      </c>
    </row>
    <row r="105" spans="1:2" x14ac:dyDescent="0.35">
      <c r="A105" s="15" t="s">
        <v>121</v>
      </c>
      <c r="B105">
        <v>2</v>
      </c>
    </row>
    <row r="106" spans="1:2" x14ac:dyDescent="0.35">
      <c r="A106" s="15" t="s">
        <v>70</v>
      </c>
      <c r="B106">
        <v>2</v>
      </c>
    </row>
    <row r="107" spans="1:2" x14ac:dyDescent="0.35">
      <c r="A107" s="15" t="s">
        <v>130</v>
      </c>
      <c r="B107">
        <v>2</v>
      </c>
    </row>
    <row r="108" spans="1:2" x14ac:dyDescent="0.35">
      <c r="A108" s="15" t="s">
        <v>82</v>
      </c>
      <c r="B108">
        <v>1</v>
      </c>
    </row>
    <row r="109" spans="1:2" x14ac:dyDescent="0.35">
      <c r="A109" s="15" t="s">
        <v>64</v>
      </c>
      <c r="B109">
        <v>2</v>
      </c>
    </row>
    <row r="110" spans="1:2" x14ac:dyDescent="0.35">
      <c r="A110" s="15" t="s">
        <v>136</v>
      </c>
      <c r="B110">
        <v>1</v>
      </c>
    </row>
    <row r="111" spans="1:2" x14ac:dyDescent="0.35">
      <c r="A111" s="15" t="s">
        <v>139</v>
      </c>
      <c r="B111">
        <v>1</v>
      </c>
    </row>
    <row r="112" spans="1:2" x14ac:dyDescent="0.35">
      <c r="A112" s="15" t="s">
        <v>115</v>
      </c>
      <c r="B112">
        <v>1</v>
      </c>
    </row>
    <row r="113" spans="1:2" x14ac:dyDescent="0.35">
      <c r="A113" s="15" t="s">
        <v>34</v>
      </c>
      <c r="B113">
        <v>1</v>
      </c>
    </row>
    <row r="114" spans="1:2" x14ac:dyDescent="0.35">
      <c r="A114" s="15" t="s">
        <v>76</v>
      </c>
      <c r="B114">
        <v>1</v>
      </c>
    </row>
    <row r="115" spans="1:2" x14ac:dyDescent="0.35">
      <c r="A115" s="15" t="s">
        <v>148</v>
      </c>
      <c r="B115">
        <v>1</v>
      </c>
    </row>
    <row r="116" spans="1:2" x14ac:dyDescent="0.35">
      <c r="A116" s="15" t="s">
        <v>55</v>
      </c>
      <c r="B116">
        <v>1</v>
      </c>
    </row>
    <row r="117" spans="1:2" x14ac:dyDescent="0.35">
      <c r="A117" s="15" t="s">
        <v>79</v>
      </c>
      <c r="B117">
        <v>1</v>
      </c>
    </row>
    <row r="118" spans="1:2" x14ac:dyDescent="0.35">
      <c r="A118" s="15" t="s">
        <v>145</v>
      </c>
      <c r="B118">
        <v>2</v>
      </c>
    </row>
    <row r="119" spans="1:2" x14ac:dyDescent="0.35">
      <c r="A119" s="15" t="s">
        <v>127</v>
      </c>
      <c r="B119">
        <v>1</v>
      </c>
    </row>
    <row r="120" spans="1:2" x14ac:dyDescent="0.35">
      <c r="A120" s="15" t="s">
        <v>94</v>
      </c>
      <c r="B120">
        <v>1</v>
      </c>
    </row>
    <row r="121" spans="1:2" x14ac:dyDescent="0.35">
      <c r="A121" s="15" t="s">
        <v>142</v>
      </c>
      <c r="B121">
        <v>1</v>
      </c>
    </row>
    <row r="122" spans="1:2" x14ac:dyDescent="0.35">
      <c r="A122" s="15" t="s">
        <v>109</v>
      </c>
      <c r="B122">
        <v>1</v>
      </c>
    </row>
    <row r="123" spans="1:2" x14ac:dyDescent="0.35">
      <c r="A123" s="15" t="s">
        <v>118</v>
      </c>
      <c r="B123">
        <v>2</v>
      </c>
    </row>
    <row r="124" spans="1:2" x14ac:dyDescent="0.35">
      <c r="A124" s="15" t="s">
        <v>339</v>
      </c>
      <c r="B124">
        <v>121</v>
      </c>
    </row>
    <row r="125" spans="1:2" x14ac:dyDescent="0.35">
      <c r="A125" s="15" t="s">
        <v>154</v>
      </c>
      <c r="B125">
        <v>2</v>
      </c>
    </row>
    <row r="126" spans="1:2" x14ac:dyDescent="0.35">
      <c r="A126" s="15" t="s">
        <v>333</v>
      </c>
      <c r="B126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477FF-ABD5-40B6-99D2-2D6886617C17}">
  <dimension ref="A3:B9"/>
  <sheetViews>
    <sheetView workbookViewId="0">
      <selection activeCell="A4" sqref="A4"/>
    </sheetView>
  </sheetViews>
  <sheetFormatPr defaultRowHeight="14.5" x14ac:dyDescent="0.35"/>
  <cols>
    <col min="1" max="1" width="14.7265625" bestFit="1" customWidth="1"/>
    <col min="2" max="2" width="13.81640625" bestFit="1" customWidth="1"/>
  </cols>
  <sheetData>
    <row r="3" spans="1:2" x14ac:dyDescent="0.35">
      <c r="A3" s="14" t="s">
        <v>4</v>
      </c>
      <c r="B3" t="s">
        <v>336</v>
      </c>
    </row>
    <row r="4" spans="1:2" x14ac:dyDescent="0.35">
      <c r="A4" s="15" t="s">
        <v>148</v>
      </c>
      <c r="B4">
        <v>48</v>
      </c>
    </row>
    <row r="5" spans="1:2" x14ac:dyDescent="0.35">
      <c r="A5" s="15" t="s">
        <v>145</v>
      </c>
      <c r="B5">
        <v>47</v>
      </c>
    </row>
    <row r="6" spans="1:2" x14ac:dyDescent="0.35">
      <c r="A6" s="15" t="s">
        <v>151</v>
      </c>
      <c r="B6">
        <v>49</v>
      </c>
    </row>
    <row r="7" spans="1:2" x14ac:dyDescent="0.35">
      <c r="A7" s="15" t="s">
        <v>142</v>
      </c>
      <c r="B7">
        <v>46</v>
      </c>
    </row>
    <row r="8" spans="1:2" x14ac:dyDescent="0.35">
      <c r="A8" s="15" t="s">
        <v>154</v>
      </c>
      <c r="B8">
        <v>50</v>
      </c>
    </row>
    <row r="9" spans="1:2" x14ac:dyDescent="0.35">
      <c r="A9" s="15" t="s">
        <v>333</v>
      </c>
      <c r="B9">
        <v>240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1"/>
  <sheetViews>
    <sheetView workbookViewId="0">
      <selection activeCell="C5" sqref="C5"/>
    </sheetView>
  </sheetViews>
  <sheetFormatPr defaultRowHeight="14.5" x14ac:dyDescent="0.35"/>
  <cols>
    <col min="2" max="2" width="16.7265625" bestFit="1" customWidth="1"/>
    <col min="3" max="3" width="36.08984375" bestFit="1" customWidth="1"/>
    <col min="4" max="4" width="10.08984375" style="5" bestFit="1" customWidth="1"/>
    <col min="5" max="5" width="18.08984375" bestFit="1" customWidth="1"/>
    <col min="6" max="6" width="19.90625" bestFit="1" customWidth="1"/>
    <col min="7" max="7" width="14.90625" bestFit="1" customWidth="1"/>
    <col min="8" max="8" width="17.36328125" style="8" bestFit="1" customWidth="1"/>
    <col min="9" max="9" width="10.08984375" bestFit="1" customWidth="1"/>
    <col min="10" max="10" width="15.1796875" bestFit="1" customWidth="1"/>
    <col min="11" max="11" width="11.7265625" bestFit="1" customWidth="1"/>
    <col min="13" max="13" width="19.453125" bestFit="1" customWidth="1"/>
    <col min="14" max="14" width="7.90625" bestFit="1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3" t="s">
        <v>287</v>
      </c>
      <c r="G1" s="6" t="s">
        <v>321</v>
      </c>
      <c r="H1" s="7" t="s">
        <v>322</v>
      </c>
      <c r="I1" s="6" t="s">
        <v>323</v>
      </c>
      <c r="J1" s="6" t="s">
        <v>324</v>
      </c>
      <c r="K1" s="6" t="s">
        <v>325</v>
      </c>
      <c r="M1" s="10" t="s">
        <v>326</v>
      </c>
      <c r="N1" s="11">
        <f>INDEX(A:A,MATCH(MAX(K:K),K:K,0))</f>
        <v>1</v>
      </c>
      <c r="O1" s="9"/>
    </row>
    <row r="2" spans="1:15" ht="15" thickBot="1" x14ac:dyDescent="0.4">
      <c r="A2">
        <v>1</v>
      </c>
      <c r="B2" t="s">
        <v>5</v>
      </c>
      <c r="C2" t="s">
        <v>6</v>
      </c>
      <c r="D2" s="5">
        <v>45335</v>
      </c>
      <c r="E2" t="s">
        <v>7</v>
      </c>
      <c r="F2" t="s">
        <v>288</v>
      </c>
      <c r="G2">
        <f>COUNTIF(Posts!B2:B101,A2)</f>
        <v>2</v>
      </c>
      <c r="H2" s="8">
        <f>IF(COUNTIF(Posts!$B:$B,$A2)=0,0, AVERAGEIF(Posts!$B:$B,$A2,Posts!$C:$C))</f>
        <v>47</v>
      </c>
      <c r="I2">
        <f>COUNTIF(Likes!B2:B151,A2)</f>
        <v>6</v>
      </c>
      <c r="J2">
        <f>COUNTIF(Comments!C2:C121,A2)</f>
        <v>5</v>
      </c>
      <c r="K2">
        <v>11</v>
      </c>
      <c r="M2" s="12" t="s">
        <v>327</v>
      </c>
      <c r="N2" s="13" t="str">
        <f>INDEX(B:B,MATCH(MAX(K:K),K:K,0))</f>
        <v>daniel14</v>
      </c>
      <c r="O2" s="9"/>
    </row>
    <row r="3" spans="1:15" x14ac:dyDescent="0.35">
      <c r="A3">
        <v>2</v>
      </c>
      <c r="B3" t="s">
        <v>8</v>
      </c>
      <c r="C3" t="s">
        <v>9</v>
      </c>
      <c r="D3" s="5">
        <v>45317</v>
      </c>
      <c r="E3" t="s">
        <v>10</v>
      </c>
      <c r="F3" t="s">
        <v>289</v>
      </c>
      <c r="G3">
        <f>COUNTIF(Posts!B3:B102,A3)</f>
        <v>2</v>
      </c>
      <c r="H3" s="8">
        <f>IF(COUNTIF(Posts!$B:$B,$A3)=0,0, AVERAGEIF(Posts!$B:$B,$A3,Posts!$C:$C))</f>
        <v>145.5</v>
      </c>
      <c r="I3">
        <f>COUNTIF(Likes!B3:B152,A3)</f>
        <v>1</v>
      </c>
      <c r="J3">
        <f>COUNTIF(Comments!C3:C122,A3)</f>
        <v>1</v>
      </c>
      <c r="K3">
        <f>I3+J3</f>
        <v>2</v>
      </c>
    </row>
    <row r="4" spans="1:15" x14ac:dyDescent="0.35">
      <c r="A4">
        <v>3</v>
      </c>
      <c r="B4" t="s">
        <v>11</v>
      </c>
      <c r="C4" t="s">
        <v>12</v>
      </c>
      <c r="D4" s="5">
        <v>45238</v>
      </c>
      <c r="E4" t="s">
        <v>13</v>
      </c>
      <c r="F4" t="s">
        <v>290</v>
      </c>
      <c r="G4">
        <f>COUNTIF(Posts!B4:B103,A4)</f>
        <v>2</v>
      </c>
      <c r="H4" s="8">
        <f>IF(COUNTIF(Posts!$B:$B,$A4)=0,0, AVERAGEIF(Posts!$B:$B,$A4,Posts!$C:$C))</f>
        <v>83</v>
      </c>
      <c r="I4">
        <f>COUNTIF(Likes!B4:B153,A4)</f>
        <v>2</v>
      </c>
      <c r="J4">
        <f>COUNTIF(Comments!C4:C123,A4)</f>
        <v>3</v>
      </c>
      <c r="K4">
        <f>I4+J4</f>
        <v>5</v>
      </c>
    </row>
    <row r="5" spans="1:15" x14ac:dyDescent="0.35">
      <c r="A5">
        <v>4</v>
      </c>
      <c r="B5" t="s">
        <v>14</v>
      </c>
      <c r="C5" t="s">
        <v>15</v>
      </c>
      <c r="D5" s="5">
        <v>45768</v>
      </c>
      <c r="E5" t="s">
        <v>16</v>
      </c>
      <c r="F5" t="s">
        <v>291</v>
      </c>
      <c r="G5">
        <f>COUNTIF(Posts!B5:B104,A5)</f>
        <v>2</v>
      </c>
      <c r="H5" s="8">
        <f>IF(COUNTIF(Posts!$B:$B,$A5)=0,0, AVERAGEIF(Posts!$B:$B,$A5,Posts!$C:$C))</f>
        <v>136</v>
      </c>
      <c r="I5">
        <f>COUNTIF(Likes!B5:B154,A5)</f>
        <v>5</v>
      </c>
      <c r="J5">
        <f>COUNTIF(Comments!C5:C124,A5)</f>
        <v>3</v>
      </c>
      <c r="K5">
        <v>8</v>
      </c>
    </row>
    <row r="6" spans="1:15" x14ac:dyDescent="0.35">
      <c r="A6">
        <v>5</v>
      </c>
      <c r="B6" t="s">
        <v>17</v>
      </c>
      <c r="C6" t="s">
        <v>18</v>
      </c>
      <c r="D6" s="5">
        <v>45848</v>
      </c>
      <c r="E6" t="s">
        <v>19</v>
      </c>
      <c r="F6" t="s">
        <v>292</v>
      </c>
      <c r="G6">
        <f>COUNTIF(Posts!B6:B105,A6)</f>
        <v>2</v>
      </c>
      <c r="H6" s="8">
        <f>IF(COUNTIF(Posts!$B:$B,$A6)=0,0, AVERAGEIF(Posts!$B:$B,$A6,Posts!$C:$C))</f>
        <v>75</v>
      </c>
      <c r="I6">
        <f>COUNTIF(Likes!B6:B155,A6)</f>
        <v>2</v>
      </c>
      <c r="J6">
        <f>COUNTIF(Comments!C6:C125,A6)</f>
        <v>1</v>
      </c>
      <c r="K6">
        <f>I6+J6</f>
        <v>3</v>
      </c>
    </row>
    <row r="7" spans="1:15" x14ac:dyDescent="0.35">
      <c r="A7">
        <v>6</v>
      </c>
      <c r="B7" t="s">
        <v>20</v>
      </c>
      <c r="C7" t="s">
        <v>21</v>
      </c>
      <c r="D7" s="5">
        <v>45536</v>
      </c>
      <c r="E7" t="s">
        <v>22</v>
      </c>
      <c r="F7" t="s">
        <v>291</v>
      </c>
      <c r="G7">
        <f>COUNTIF(Posts!B7:B106,A7)</f>
        <v>2</v>
      </c>
      <c r="H7" s="8">
        <f>IF(COUNTIF(Posts!$B:$B,$A7)=0,0, AVERAGEIF(Posts!$B:$B,$A7,Posts!$C:$C))</f>
        <v>47.5</v>
      </c>
      <c r="I7">
        <f>COUNTIF(Likes!B7:B156,A7)</f>
        <v>2</v>
      </c>
      <c r="J7">
        <f>COUNTIF(Comments!C7:C126,A7)</f>
        <v>2</v>
      </c>
      <c r="K7">
        <f>I7+J7</f>
        <v>4</v>
      </c>
    </row>
    <row r="8" spans="1:15" x14ac:dyDescent="0.35">
      <c r="A8">
        <v>7</v>
      </c>
      <c r="B8" t="s">
        <v>23</v>
      </c>
      <c r="C8" t="s">
        <v>24</v>
      </c>
      <c r="D8" s="5">
        <v>45193</v>
      </c>
      <c r="E8" t="s">
        <v>25</v>
      </c>
      <c r="F8" t="s">
        <v>293</v>
      </c>
      <c r="G8">
        <f>COUNTIF(Posts!B8:B107,A8)</f>
        <v>2</v>
      </c>
      <c r="H8" s="8">
        <f>IF(COUNTIF(Posts!$B:$B,$A8)=0,0, AVERAGEIF(Posts!$B:$B,$A8,Posts!$C:$C))</f>
        <v>95.5</v>
      </c>
      <c r="I8">
        <f>COUNTIF(Likes!B8:B157,A8)</f>
        <v>5</v>
      </c>
      <c r="J8">
        <f>COUNTIF(Comments!C8:C127,A8)</f>
        <v>3</v>
      </c>
      <c r="K8">
        <v>8</v>
      </c>
    </row>
    <row r="9" spans="1:15" x14ac:dyDescent="0.35">
      <c r="A9">
        <v>8</v>
      </c>
      <c r="B9" t="s">
        <v>26</v>
      </c>
      <c r="C9" t="s">
        <v>27</v>
      </c>
      <c r="D9" s="5">
        <v>45629</v>
      </c>
      <c r="E9" t="s">
        <v>28</v>
      </c>
      <c r="F9" t="s">
        <v>294</v>
      </c>
      <c r="G9">
        <f>COUNTIF(Posts!B9:B108,A9)</f>
        <v>2</v>
      </c>
      <c r="H9" s="8">
        <f>IF(COUNTIF(Posts!$B:$B,$A9)=0,0, AVERAGEIF(Posts!$B:$B,$A9,Posts!$C:$C))</f>
        <v>116.25</v>
      </c>
      <c r="I9">
        <f>COUNTIF(Likes!B9:B158,A9)</f>
        <v>2</v>
      </c>
      <c r="J9">
        <f>COUNTIF(Comments!C9:C128,A9)</f>
        <v>2</v>
      </c>
      <c r="K9">
        <f t="shared" ref="K9:K21" si="0">I9+J9</f>
        <v>4</v>
      </c>
    </row>
    <row r="10" spans="1:15" x14ac:dyDescent="0.35">
      <c r="A10">
        <v>9</v>
      </c>
      <c r="B10" t="s">
        <v>29</v>
      </c>
      <c r="C10" t="s">
        <v>30</v>
      </c>
      <c r="D10" s="5">
        <v>45376</v>
      </c>
      <c r="E10" t="s">
        <v>31</v>
      </c>
      <c r="F10" t="s">
        <v>295</v>
      </c>
      <c r="G10">
        <f>COUNTIF(Posts!B10:B109,A10)</f>
        <v>2</v>
      </c>
      <c r="H10" s="8">
        <f>IF(COUNTIF(Posts!$B:$B,$A10)=0,0, AVERAGEIF(Posts!$B:$B,$A10,Posts!$C:$C))</f>
        <v>117</v>
      </c>
      <c r="I10">
        <f>COUNTIF(Likes!B10:B159,A10)</f>
        <v>0</v>
      </c>
      <c r="J10">
        <f>COUNTIF(Comments!C10:C129,A10)</f>
        <v>2</v>
      </c>
      <c r="K10">
        <f t="shared" si="0"/>
        <v>2</v>
      </c>
    </row>
    <row r="11" spans="1:15" x14ac:dyDescent="0.35">
      <c r="A11">
        <v>10</v>
      </c>
      <c r="B11" t="s">
        <v>32</v>
      </c>
      <c r="C11" t="s">
        <v>33</v>
      </c>
      <c r="D11" s="5">
        <v>45344</v>
      </c>
      <c r="E11" t="s">
        <v>34</v>
      </c>
      <c r="F11" t="s">
        <v>291</v>
      </c>
      <c r="G11">
        <f>COUNTIF(Posts!B11:B110,A11)</f>
        <v>0</v>
      </c>
      <c r="H11" s="8">
        <f>IF(COUNTIF(Posts!$B:$B,$A11)=0,0, AVERAGEIF(Posts!$B:$B,$A11,Posts!$C:$C))</f>
        <v>0</v>
      </c>
      <c r="I11">
        <f>COUNTIF(Likes!B11:B160,A11)</f>
        <v>6</v>
      </c>
      <c r="J11">
        <f>COUNTIF(Comments!C11:C130,A11)</f>
        <v>1</v>
      </c>
      <c r="K11">
        <f t="shared" si="0"/>
        <v>7</v>
      </c>
    </row>
    <row r="12" spans="1:15" x14ac:dyDescent="0.35">
      <c r="A12">
        <v>11</v>
      </c>
      <c r="B12" t="s">
        <v>35</v>
      </c>
      <c r="C12" t="s">
        <v>36</v>
      </c>
      <c r="D12" s="5">
        <v>45554</v>
      </c>
      <c r="E12" t="s">
        <v>37</v>
      </c>
      <c r="F12" t="s">
        <v>296</v>
      </c>
      <c r="G12">
        <f>COUNTIF(Posts!B12:B111,A12)</f>
        <v>5</v>
      </c>
      <c r="H12" s="8">
        <f>IF(COUNTIF(Posts!$B:$B,$A12)=0,0, AVERAGEIF(Posts!$B:$B,$A12,Posts!$C:$C))</f>
        <v>124.83333333333333</v>
      </c>
      <c r="I12">
        <f>COUNTIF(Likes!B12:B161,A12)</f>
        <v>3</v>
      </c>
      <c r="J12">
        <f>COUNTIF(Comments!C12:C131,A12)</f>
        <v>0</v>
      </c>
      <c r="K12">
        <f t="shared" si="0"/>
        <v>3</v>
      </c>
    </row>
    <row r="13" spans="1:15" x14ac:dyDescent="0.35">
      <c r="A13">
        <v>12</v>
      </c>
      <c r="B13" t="s">
        <v>38</v>
      </c>
      <c r="C13" t="s">
        <v>39</v>
      </c>
      <c r="D13" s="5">
        <v>45394</v>
      </c>
      <c r="E13" t="s">
        <v>40</v>
      </c>
      <c r="F13" t="s">
        <v>288</v>
      </c>
      <c r="G13">
        <f>COUNTIF(Posts!B13:B112,A13)</f>
        <v>1</v>
      </c>
      <c r="H13" s="8">
        <f>IF(COUNTIF(Posts!$B:$B,$A13)=0,0, AVERAGEIF(Posts!$B:$B,$A13,Posts!$C:$C))</f>
        <v>114</v>
      </c>
      <c r="I13">
        <f>COUNTIF(Likes!B13:B162,A13)</f>
        <v>0</v>
      </c>
      <c r="J13">
        <f>COUNTIF(Comments!C13:C132,A13)</f>
        <v>2</v>
      </c>
      <c r="K13">
        <f t="shared" si="0"/>
        <v>2</v>
      </c>
    </row>
    <row r="14" spans="1:15" x14ac:dyDescent="0.35">
      <c r="A14">
        <v>13</v>
      </c>
      <c r="B14" t="s">
        <v>41</v>
      </c>
      <c r="C14" t="s">
        <v>42</v>
      </c>
      <c r="D14" s="5">
        <v>45596</v>
      </c>
      <c r="E14" t="s">
        <v>43</v>
      </c>
      <c r="F14" t="s">
        <v>297</v>
      </c>
      <c r="G14">
        <f>COUNTIF(Posts!B14:B113,A14)</f>
        <v>1</v>
      </c>
      <c r="H14" s="8">
        <f>IF(COUNTIF(Posts!$B:$B,$A14)=0,0, AVERAGEIF(Posts!$B:$B,$A14,Posts!$C:$C))</f>
        <v>149.66666666666666</v>
      </c>
      <c r="I14">
        <f>COUNTIF(Likes!B14:B163,A14)</f>
        <v>3</v>
      </c>
      <c r="J14">
        <f>COUNTIF(Comments!C14:C133,A14)</f>
        <v>1</v>
      </c>
      <c r="K14">
        <f t="shared" si="0"/>
        <v>4</v>
      </c>
    </row>
    <row r="15" spans="1:15" x14ac:dyDescent="0.35">
      <c r="A15">
        <v>14</v>
      </c>
      <c r="B15" t="s">
        <v>44</v>
      </c>
      <c r="C15" t="s">
        <v>45</v>
      </c>
      <c r="D15" s="5">
        <v>45820</v>
      </c>
      <c r="E15" t="s">
        <v>46</v>
      </c>
      <c r="F15" t="s">
        <v>298</v>
      </c>
      <c r="G15">
        <f>COUNTIF(Posts!B15:B114,A15)</f>
        <v>1</v>
      </c>
      <c r="H15" s="8">
        <f>IF(COUNTIF(Posts!$B:$B,$A15)=0,0, AVERAGEIF(Posts!$B:$B,$A15,Posts!$C:$C))</f>
        <v>131.5</v>
      </c>
      <c r="I15">
        <f>COUNTIF(Likes!B15:B164,A15)</f>
        <v>3</v>
      </c>
      <c r="J15">
        <f>COUNTIF(Comments!C15:C134,A15)</f>
        <v>1</v>
      </c>
      <c r="K15">
        <f t="shared" si="0"/>
        <v>4</v>
      </c>
    </row>
    <row r="16" spans="1:15" x14ac:dyDescent="0.35">
      <c r="A16">
        <v>15</v>
      </c>
      <c r="B16" t="s">
        <v>47</v>
      </c>
      <c r="C16" t="s">
        <v>48</v>
      </c>
      <c r="D16" s="5">
        <v>45476</v>
      </c>
      <c r="E16" t="s">
        <v>49</v>
      </c>
      <c r="F16" t="s">
        <v>299</v>
      </c>
      <c r="G16">
        <f>COUNTIF(Posts!B16:B115,A16)</f>
        <v>1</v>
      </c>
      <c r="H16" s="8">
        <f>IF(COUNTIF(Posts!$B:$B,$A16)=0,0, AVERAGEIF(Posts!$B:$B,$A16,Posts!$C:$C))</f>
        <v>43</v>
      </c>
      <c r="I16">
        <f>COUNTIF(Likes!B16:B165,A16)</f>
        <v>2</v>
      </c>
      <c r="J16">
        <f>COUNTIF(Comments!C16:C135,A16)</f>
        <v>1</v>
      </c>
      <c r="K16">
        <f t="shared" si="0"/>
        <v>3</v>
      </c>
    </row>
    <row r="17" spans="1:11" x14ac:dyDescent="0.35">
      <c r="A17">
        <v>16</v>
      </c>
      <c r="B17" t="s">
        <v>50</v>
      </c>
      <c r="C17" t="s">
        <v>51</v>
      </c>
      <c r="D17" s="5">
        <v>45372</v>
      </c>
      <c r="E17" t="s">
        <v>52</v>
      </c>
      <c r="F17" t="s">
        <v>300</v>
      </c>
      <c r="G17">
        <f>COUNTIF(Posts!B17:B116,A17)</f>
        <v>2</v>
      </c>
      <c r="H17" s="8">
        <f>IF(COUNTIF(Posts!$B:$B,$A17)=0,0, AVERAGEIF(Posts!$B:$B,$A17,Posts!$C:$C))</f>
        <v>81.5</v>
      </c>
      <c r="I17">
        <f>COUNTIF(Likes!B17:B166,A17)</f>
        <v>2</v>
      </c>
      <c r="J17">
        <f>COUNTIF(Comments!C17:C136,A17)</f>
        <v>4</v>
      </c>
      <c r="K17">
        <f t="shared" si="0"/>
        <v>6</v>
      </c>
    </row>
    <row r="18" spans="1:11" x14ac:dyDescent="0.35">
      <c r="A18">
        <v>17</v>
      </c>
      <c r="B18" t="s">
        <v>53</v>
      </c>
      <c r="C18" t="s">
        <v>54</v>
      </c>
      <c r="D18" s="5">
        <v>45217</v>
      </c>
      <c r="E18" t="s">
        <v>55</v>
      </c>
      <c r="F18" t="s">
        <v>291</v>
      </c>
      <c r="G18">
        <f>COUNTIF(Posts!B18:B117,A18)</f>
        <v>3</v>
      </c>
      <c r="H18" s="8">
        <f>IF(COUNTIF(Posts!$B:$B,$A18)=0,0, AVERAGEIF(Posts!$B:$B,$A18,Posts!$C:$C))</f>
        <v>45.666666666666664</v>
      </c>
      <c r="I18">
        <f>COUNTIF(Likes!B18:B167,A18)</f>
        <v>6</v>
      </c>
      <c r="J18">
        <f>COUNTIF(Comments!C18:C137,A18)</f>
        <v>1</v>
      </c>
      <c r="K18">
        <f t="shared" si="0"/>
        <v>7</v>
      </c>
    </row>
    <row r="19" spans="1:11" x14ac:dyDescent="0.35">
      <c r="A19">
        <v>18</v>
      </c>
      <c r="B19" t="s">
        <v>56</v>
      </c>
      <c r="C19" t="s">
        <v>57</v>
      </c>
      <c r="D19" s="5">
        <v>45669</v>
      </c>
      <c r="E19" t="s">
        <v>58</v>
      </c>
      <c r="F19" t="s">
        <v>301</v>
      </c>
      <c r="G19">
        <f>COUNTIF(Posts!B19:B118,A19)</f>
        <v>0</v>
      </c>
      <c r="H19" s="8">
        <f>IF(COUNTIF(Posts!$B:$B,$A19)=0,0, AVERAGEIF(Posts!$B:$B,$A19,Posts!$C:$C))</f>
        <v>23</v>
      </c>
      <c r="I19">
        <f>COUNTIF(Likes!B19:B168,A19)</f>
        <v>2</v>
      </c>
      <c r="J19">
        <f>COUNTIF(Comments!C19:C138,A19)</f>
        <v>1</v>
      </c>
      <c r="K19">
        <f t="shared" si="0"/>
        <v>3</v>
      </c>
    </row>
    <row r="20" spans="1:11" x14ac:dyDescent="0.35">
      <c r="A20">
        <v>19</v>
      </c>
      <c r="B20" t="s">
        <v>59</v>
      </c>
      <c r="C20" t="s">
        <v>60</v>
      </c>
      <c r="D20" s="5">
        <v>45526</v>
      </c>
      <c r="E20" t="s">
        <v>61</v>
      </c>
      <c r="F20" t="s">
        <v>291</v>
      </c>
      <c r="G20">
        <f>COUNTIF(Posts!B20:B119,A20)</f>
        <v>1</v>
      </c>
      <c r="H20" s="8">
        <f>IF(COUNTIF(Posts!$B:$B,$A20)=0,0, AVERAGEIF(Posts!$B:$B,$A20,Posts!$C:$C))</f>
        <v>107.25</v>
      </c>
      <c r="I20">
        <f>COUNTIF(Likes!B20:B169,A20)</f>
        <v>1</v>
      </c>
      <c r="J20">
        <f>COUNTIF(Comments!C20:C139,A20)</f>
        <v>1</v>
      </c>
      <c r="K20">
        <f t="shared" si="0"/>
        <v>2</v>
      </c>
    </row>
    <row r="21" spans="1:11" x14ac:dyDescent="0.35">
      <c r="A21">
        <v>20</v>
      </c>
      <c r="B21" t="s">
        <v>62</v>
      </c>
      <c r="C21" t="s">
        <v>63</v>
      </c>
      <c r="D21" s="5">
        <v>45609</v>
      </c>
      <c r="E21" t="s">
        <v>64</v>
      </c>
      <c r="F21" t="s">
        <v>302</v>
      </c>
      <c r="G21">
        <f>COUNTIF(Posts!B21:B120,A21)</f>
        <v>1</v>
      </c>
      <c r="H21" s="8">
        <f>IF(COUNTIF(Posts!$B:$B,$A21)=0,0, AVERAGEIF(Posts!$B:$B,$A21,Posts!$C:$C))</f>
        <v>121</v>
      </c>
      <c r="I21">
        <f>COUNTIF(Likes!B21:B170,A21)</f>
        <v>2</v>
      </c>
      <c r="J21">
        <f>COUNTIF(Comments!C21:C140,A21)</f>
        <v>3</v>
      </c>
      <c r="K21">
        <f t="shared" si="0"/>
        <v>5</v>
      </c>
    </row>
    <row r="22" spans="1:11" x14ac:dyDescent="0.35">
      <c r="A22">
        <v>21</v>
      </c>
      <c r="B22" t="s">
        <v>65</v>
      </c>
      <c r="C22" t="s">
        <v>66</v>
      </c>
      <c r="D22" s="5">
        <v>45883</v>
      </c>
      <c r="E22" t="s">
        <v>67</v>
      </c>
      <c r="F22" t="s">
        <v>303</v>
      </c>
      <c r="G22">
        <f>COUNTIF(Posts!B22:B121,A22)</f>
        <v>1</v>
      </c>
      <c r="H22" s="8">
        <f>IF(COUNTIF(Posts!$B:$B,$A22)=0,0, AVERAGEIF(Posts!$B:$B,$A22,Posts!$C:$C))</f>
        <v>85</v>
      </c>
      <c r="I22">
        <f>COUNTIF(Likes!B22:B171,A22)</f>
        <v>7</v>
      </c>
      <c r="J22">
        <f>COUNTIF(Comments!C22:C141,A22)</f>
        <v>3</v>
      </c>
      <c r="K22">
        <v>10</v>
      </c>
    </row>
    <row r="23" spans="1:11" x14ac:dyDescent="0.35">
      <c r="A23">
        <v>22</v>
      </c>
      <c r="B23" t="s">
        <v>68</v>
      </c>
      <c r="C23" t="s">
        <v>69</v>
      </c>
      <c r="D23" s="5">
        <v>45798</v>
      </c>
      <c r="E23" t="s">
        <v>70</v>
      </c>
      <c r="F23" t="s">
        <v>304</v>
      </c>
      <c r="G23">
        <f>COUNTIF(Posts!B23:B122,A23)</f>
        <v>5</v>
      </c>
      <c r="H23" s="8">
        <f>IF(COUNTIF(Posts!$B:$B,$A23)=0,0, AVERAGEIF(Posts!$B:$B,$A23,Posts!$C:$C))</f>
        <v>105.4</v>
      </c>
      <c r="I23">
        <f>COUNTIF(Likes!B23:B172,A23)</f>
        <v>0</v>
      </c>
      <c r="J23">
        <f>COUNTIF(Comments!C23:C142,A23)</f>
        <v>4</v>
      </c>
      <c r="K23">
        <f t="shared" ref="K23:K30" si="1">I23+J23</f>
        <v>4</v>
      </c>
    </row>
    <row r="24" spans="1:11" x14ac:dyDescent="0.35">
      <c r="A24">
        <v>23</v>
      </c>
      <c r="B24" t="s">
        <v>71</v>
      </c>
      <c r="C24" t="s">
        <v>72</v>
      </c>
      <c r="D24" s="5">
        <v>45559</v>
      </c>
      <c r="E24" t="s">
        <v>73</v>
      </c>
      <c r="F24" t="s">
        <v>305</v>
      </c>
      <c r="G24">
        <f>COUNTIF(Posts!B24:B123,A24)</f>
        <v>4</v>
      </c>
      <c r="H24" s="8">
        <f>IF(COUNTIF(Posts!$B:$B,$A24)=0,0, AVERAGEIF(Posts!$B:$B,$A24,Posts!$C:$C))</f>
        <v>163.75</v>
      </c>
      <c r="I24">
        <f>COUNTIF(Likes!B24:B173,A24)</f>
        <v>3</v>
      </c>
      <c r="J24">
        <f>COUNTIF(Comments!C24:C143,A24)</f>
        <v>4</v>
      </c>
      <c r="K24">
        <f t="shared" si="1"/>
        <v>7</v>
      </c>
    </row>
    <row r="25" spans="1:11" x14ac:dyDescent="0.35">
      <c r="A25">
        <v>24</v>
      </c>
      <c r="B25" t="s">
        <v>74</v>
      </c>
      <c r="C25" t="s">
        <v>75</v>
      </c>
      <c r="D25" s="5">
        <v>45587</v>
      </c>
      <c r="E25" t="s">
        <v>76</v>
      </c>
      <c r="F25" t="s">
        <v>306</v>
      </c>
      <c r="G25">
        <f>COUNTIF(Posts!B25:B124,A25)</f>
        <v>1</v>
      </c>
      <c r="H25" s="8">
        <f>IF(COUNTIF(Posts!$B:$B,$A25)=0,0, AVERAGEIF(Posts!$B:$B,$A25,Posts!$C:$C))</f>
        <v>53.5</v>
      </c>
      <c r="I25">
        <f>COUNTIF(Likes!B25:B174,A25)</f>
        <v>0</v>
      </c>
      <c r="J25">
        <f>COUNTIF(Comments!C25:C144,A25)</f>
        <v>1</v>
      </c>
      <c r="K25">
        <f t="shared" si="1"/>
        <v>1</v>
      </c>
    </row>
    <row r="26" spans="1:11" x14ac:dyDescent="0.35">
      <c r="A26">
        <v>25</v>
      </c>
      <c r="B26" t="s">
        <v>77</v>
      </c>
      <c r="C26" t="s">
        <v>78</v>
      </c>
      <c r="D26" s="5">
        <v>45853</v>
      </c>
      <c r="E26" t="s">
        <v>79</v>
      </c>
      <c r="F26" t="s">
        <v>307</v>
      </c>
      <c r="G26">
        <f>COUNTIF(Posts!B26:B125,A26)</f>
        <v>3</v>
      </c>
      <c r="H26" s="8">
        <f>IF(COUNTIF(Posts!$B:$B,$A26)=0,0, AVERAGEIF(Posts!$B:$B,$A26,Posts!$C:$C))</f>
        <v>95.333333333333329</v>
      </c>
      <c r="I26">
        <f>COUNTIF(Likes!B26:B175,A26)</f>
        <v>1</v>
      </c>
      <c r="J26">
        <f>COUNTIF(Comments!C26:C145,A26)</f>
        <v>4</v>
      </c>
      <c r="K26">
        <f t="shared" si="1"/>
        <v>5</v>
      </c>
    </row>
    <row r="27" spans="1:11" x14ac:dyDescent="0.35">
      <c r="A27">
        <v>26</v>
      </c>
      <c r="B27" t="s">
        <v>80</v>
      </c>
      <c r="C27" t="s">
        <v>81</v>
      </c>
      <c r="D27" s="5">
        <v>45481</v>
      </c>
      <c r="E27" t="s">
        <v>82</v>
      </c>
      <c r="F27" t="s">
        <v>303</v>
      </c>
      <c r="G27">
        <f>COUNTIF(Posts!B27:B126,A27)</f>
        <v>0</v>
      </c>
      <c r="H27" s="8">
        <f>IF(COUNTIF(Posts!$B:$B,$A27)=0,0, AVERAGEIF(Posts!$B:$B,$A27,Posts!$C:$C))</f>
        <v>0</v>
      </c>
      <c r="I27">
        <f>COUNTIF(Likes!B27:B176,A27)</f>
        <v>1</v>
      </c>
      <c r="J27">
        <f>COUNTIF(Comments!C27:C146,A27)</f>
        <v>0</v>
      </c>
      <c r="K27">
        <f t="shared" si="1"/>
        <v>1</v>
      </c>
    </row>
    <row r="28" spans="1:11" x14ac:dyDescent="0.35">
      <c r="A28">
        <v>27</v>
      </c>
      <c r="B28" t="s">
        <v>83</v>
      </c>
      <c r="C28" t="s">
        <v>84</v>
      </c>
      <c r="D28" s="5">
        <v>45846</v>
      </c>
      <c r="E28" t="s">
        <v>85</v>
      </c>
      <c r="F28" t="s">
        <v>308</v>
      </c>
      <c r="G28">
        <f>COUNTIF(Posts!B28:B127,A28)</f>
        <v>3</v>
      </c>
      <c r="H28" s="8">
        <f>IF(COUNTIF(Posts!$B:$B,$A28)=0,0, AVERAGEIF(Posts!$B:$B,$A28,Posts!$C:$C))</f>
        <v>132.66666666666666</v>
      </c>
      <c r="I28">
        <f>COUNTIF(Likes!B28:B177,A28)</f>
        <v>4</v>
      </c>
      <c r="J28">
        <f>COUNTIF(Comments!C28:C147,A28)</f>
        <v>2</v>
      </c>
      <c r="K28">
        <f t="shared" si="1"/>
        <v>6</v>
      </c>
    </row>
    <row r="29" spans="1:11" x14ac:dyDescent="0.35">
      <c r="A29">
        <v>28</v>
      </c>
      <c r="B29" t="s">
        <v>86</v>
      </c>
      <c r="C29" t="s">
        <v>87</v>
      </c>
      <c r="D29" s="5">
        <v>45194</v>
      </c>
      <c r="E29" t="s">
        <v>88</v>
      </c>
      <c r="F29" t="s">
        <v>309</v>
      </c>
      <c r="G29">
        <f>COUNTIF(Posts!B29:B128,A29)</f>
        <v>0</v>
      </c>
      <c r="H29" s="8">
        <f>IF(COUNTIF(Posts!$B:$B,$A29)=0,0, AVERAGEIF(Posts!$B:$B,$A29,Posts!$C:$C))</f>
        <v>0</v>
      </c>
      <c r="I29">
        <f>COUNTIF(Likes!B29:B178,A29)</f>
        <v>3</v>
      </c>
      <c r="J29">
        <f>COUNTIF(Comments!C29:C148,A29)</f>
        <v>1</v>
      </c>
      <c r="K29">
        <f t="shared" si="1"/>
        <v>4</v>
      </c>
    </row>
    <row r="30" spans="1:11" x14ac:dyDescent="0.35">
      <c r="A30">
        <v>29</v>
      </c>
      <c r="B30" t="s">
        <v>89</v>
      </c>
      <c r="C30" t="s">
        <v>90</v>
      </c>
      <c r="D30" s="5">
        <v>45405</v>
      </c>
      <c r="E30" t="s">
        <v>91</v>
      </c>
      <c r="F30" t="s">
        <v>288</v>
      </c>
      <c r="G30">
        <f>COUNTIF(Posts!B30:B129,A30)</f>
        <v>1</v>
      </c>
      <c r="H30" s="8">
        <f>IF(COUNTIF(Posts!$B:$B,$A30)=0,0, AVERAGEIF(Posts!$B:$B,$A30,Posts!$C:$C))</f>
        <v>48</v>
      </c>
      <c r="I30">
        <f>COUNTIF(Likes!B30:B179,A30)</f>
        <v>2</v>
      </c>
      <c r="J30">
        <f>COUNTIF(Comments!C30:C149,A30)</f>
        <v>5</v>
      </c>
      <c r="K30">
        <f t="shared" si="1"/>
        <v>7</v>
      </c>
    </row>
    <row r="31" spans="1:11" x14ac:dyDescent="0.35">
      <c r="A31">
        <v>30</v>
      </c>
      <c r="B31" t="s">
        <v>92</v>
      </c>
      <c r="C31" t="s">
        <v>93</v>
      </c>
      <c r="D31" s="5">
        <v>45268</v>
      </c>
      <c r="E31" t="s">
        <v>94</v>
      </c>
      <c r="F31" t="s">
        <v>303</v>
      </c>
      <c r="G31">
        <f>COUNTIF(Posts!B31:B130,A31)</f>
        <v>3</v>
      </c>
      <c r="H31" s="8">
        <f>IF(COUNTIF(Posts!$B:$B,$A31)=0,0, AVERAGEIF(Posts!$B:$B,$A31,Posts!$C:$C))</f>
        <v>141.33333333333334</v>
      </c>
      <c r="I31">
        <f>COUNTIF(Likes!B31:B180,A31)</f>
        <v>5</v>
      </c>
      <c r="J31">
        <f>COUNTIF(Comments!C31:C150,A31)</f>
        <v>3</v>
      </c>
      <c r="K31">
        <v>8</v>
      </c>
    </row>
    <row r="32" spans="1:11" x14ac:dyDescent="0.35">
      <c r="A32">
        <v>31</v>
      </c>
      <c r="B32" t="s">
        <v>95</v>
      </c>
      <c r="C32" t="s">
        <v>96</v>
      </c>
      <c r="D32" s="5">
        <v>45548</v>
      </c>
      <c r="E32" t="s">
        <v>97</v>
      </c>
      <c r="F32" t="s">
        <v>310</v>
      </c>
      <c r="G32">
        <f>COUNTIF(Posts!B32:B131,A32)</f>
        <v>1</v>
      </c>
      <c r="H32" s="8">
        <f>IF(COUNTIF(Posts!$B:$B,$A32)=0,0, AVERAGEIF(Posts!$B:$B,$A32,Posts!$C:$C))</f>
        <v>40</v>
      </c>
      <c r="I32">
        <f>COUNTIF(Likes!B32:B181,A32)</f>
        <v>2</v>
      </c>
      <c r="J32">
        <f>COUNTIF(Comments!C32:C151,A32)</f>
        <v>0</v>
      </c>
      <c r="K32">
        <f t="shared" ref="K32:K51" si="2">I32+J32</f>
        <v>2</v>
      </c>
    </row>
    <row r="33" spans="1:11" x14ac:dyDescent="0.35">
      <c r="A33">
        <v>32</v>
      </c>
      <c r="B33" t="s">
        <v>98</v>
      </c>
      <c r="C33" t="s">
        <v>99</v>
      </c>
      <c r="D33" s="5">
        <v>45893</v>
      </c>
      <c r="E33" t="s">
        <v>100</v>
      </c>
      <c r="F33" t="s">
        <v>291</v>
      </c>
      <c r="G33">
        <f>COUNTIF(Posts!B33:B132,A33)</f>
        <v>0</v>
      </c>
      <c r="H33" s="8">
        <f>IF(COUNTIF(Posts!$B:$B,$A33)=0,0, AVERAGEIF(Posts!$B:$B,$A33,Posts!$C:$C))</f>
        <v>0</v>
      </c>
      <c r="I33">
        <f>COUNTIF(Likes!B33:B182,A33)</f>
        <v>3</v>
      </c>
      <c r="J33">
        <f>COUNTIF(Comments!C33:C152,A33)</f>
        <v>5</v>
      </c>
      <c r="K33">
        <f t="shared" si="2"/>
        <v>8</v>
      </c>
    </row>
    <row r="34" spans="1:11" x14ac:dyDescent="0.35">
      <c r="A34">
        <v>33</v>
      </c>
      <c r="B34" t="s">
        <v>101</v>
      </c>
      <c r="C34" t="s">
        <v>102</v>
      </c>
      <c r="D34" s="5">
        <v>45265</v>
      </c>
      <c r="E34" t="s">
        <v>103</v>
      </c>
      <c r="F34" t="s">
        <v>311</v>
      </c>
      <c r="G34">
        <f>COUNTIF(Posts!B34:B133,A34)</f>
        <v>0</v>
      </c>
      <c r="H34" s="8">
        <f>IF(COUNTIF(Posts!$B:$B,$A34)=0,0, AVERAGEIF(Posts!$B:$B,$A34,Posts!$C:$C))</f>
        <v>56</v>
      </c>
      <c r="I34">
        <f>COUNTIF(Likes!B34:B183,A34)</f>
        <v>5</v>
      </c>
      <c r="J34">
        <f>COUNTIF(Comments!C34:C153,A34)</f>
        <v>2</v>
      </c>
      <c r="K34">
        <f t="shared" si="2"/>
        <v>7</v>
      </c>
    </row>
    <row r="35" spans="1:11" x14ac:dyDescent="0.35">
      <c r="A35">
        <v>34</v>
      </c>
      <c r="B35" t="s">
        <v>104</v>
      </c>
      <c r="C35" t="s">
        <v>105</v>
      </c>
      <c r="D35" s="5">
        <v>45561</v>
      </c>
      <c r="E35" t="s">
        <v>106</v>
      </c>
      <c r="F35" t="s">
        <v>303</v>
      </c>
      <c r="G35">
        <f>COUNTIF(Posts!B35:B134,A35)</f>
        <v>2</v>
      </c>
      <c r="H35" s="8">
        <f>IF(COUNTIF(Posts!$B:$B,$A35)=0,0, AVERAGEIF(Posts!$B:$B,$A35,Posts!$C:$C))</f>
        <v>94</v>
      </c>
      <c r="I35">
        <f>COUNTIF(Likes!B35:B184,A35)</f>
        <v>0</v>
      </c>
      <c r="J35">
        <f>COUNTIF(Comments!C35:C154,A35)</f>
        <v>3</v>
      </c>
      <c r="K35">
        <f t="shared" si="2"/>
        <v>3</v>
      </c>
    </row>
    <row r="36" spans="1:11" x14ac:dyDescent="0.35">
      <c r="A36">
        <v>35</v>
      </c>
      <c r="B36" t="s">
        <v>107</v>
      </c>
      <c r="C36" t="s">
        <v>108</v>
      </c>
      <c r="D36" s="5">
        <v>45703</v>
      </c>
      <c r="E36" t="s">
        <v>109</v>
      </c>
      <c r="F36" t="s">
        <v>303</v>
      </c>
      <c r="G36">
        <f>COUNTIF(Posts!B36:B135,A36)</f>
        <v>1</v>
      </c>
      <c r="H36" s="8">
        <f>IF(COUNTIF(Posts!$B:$B,$A36)=0,0, AVERAGEIF(Posts!$B:$B,$A36,Posts!$C:$C))</f>
        <v>52</v>
      </c>
      <c r="I36">
        <f>COUNTIF(Likes!B36:B185,A36)</f>
        <v>2</v>
      </c>
      <c r="J36">
        <f>COUNTIF(Comments!C36:C155,A36)</f>
        <v>1</v>
      </c>
      <c r="K36">
        <f t="shared" si="2"/>
        <v>3</v>
      </c>
    </row>
    <row r="37" spans="1:11" x14ac:dyDescent="0.35">
      <c r="A37">
        <v>36</v>
      </c>
      <c r="B37" t="s">
        <v>110</v>
      </c>
      <c r="C37" t="s">
        <v>111</v>
      </c>
      <c r="D37" s="5">
        <v>45723</v>
      </c>
      <c r="E37" t="s">
        <v>112</v>
      </c>
      <c r="F37" t="s">
        <v>303</v>
      </c>
      <c r="G37">
        <f>COUNTIF(Posts!B37:B136,A37)</f>
        <v>1</v>
      </c>
      <c r="H37" s="8">
        <f>IF(COUNTIF(Posts!$B:$B,$A37)=0,0, AVERAGEIF(Posts!$B:$B,$A37,Posts!$C:$C))</f>
        <v>53</v>
      </c>
      <c r="I37">
        <f>COUNTIF(Likes!B37:B186,A37)</f>
        <v>3</v>
      </c>
      <c r="J37">
        <f>COUNTIF(Comments!C37:C156,A37)</f>
        <v>3</v>
      </c>
      <c r="K37">
        <f t="shared" si="2"/>
        <v>6</v>
      </c>
    </row>
    <row r="38" spans="1:11" x14ac:dyDescent="0.35">
      <c r="A38">
        <v>37</v>
      </c>
      <c r="B38" t="s">
        <v>113</v>
      </c>
      <c r="C38" t="s">
        <v>114</v>
      </c>
      <c r="D38" s="5">
        <v>45284</v>
      </c>
      <c r="E38" t="s">
        <v>115</v>
      </c>
      <c r="F38" t="s">
        <v>303</v>
      </c>
      <c r="G38">
        <f>COUNTIF(Posts!B38:B137,A38)</f>
        <v>0</v>
      </c>
      <c r="H38" s="8">
        <f>IF(COUNTIF(Posts!$B:$B,$A38)=0,0, AVERAGEIF(Posts!$B:$B,$A38,Posts!$C:$C))</f>
        <v>0</v>
      </c>
      <c r="I38">
        <f>COUNTIF(Likes!B38:B187,A38)</f>
        <v>0</v>
      </c>
      <c r="J38">
        <f>COUNTIF(Comments!C38:C157,A38)</f>
        <v>0</v>
      </c>
      <c r="K38">
        <f t="shared" si="2"/>
        <v>0</v>
      </c>
    </row>
    <row r="39" spans="1:11" x14ac:dyDescent="0.35">
      <c r="A39">
        <v>38</v>
      </c>
      <c r="B39" t="s">
        <v>116</v>
      </c>
      <c r="C39" t="s">
        <v>117</v>
      </c>
      <c r="D39" s="5">
        <v>45824</v>
      </c>
      <c r="E39" t="s">
        <v>118</v>
      </c>
      <c r="F39" t="s">
        <v>312</v>
      </c>
      <c r="G39">
        <f>COUNTIF(Posts!B39:B138,A39)</f>
        <v>1</v>
      </c>
      <c r="H39" s="8">
        <f>IF(COUNTIF(Posts!$B:$B,$A39)=0,0, AVERAGEIF(Posts!$B:$B,$A39,Posts!$C:$C))</f>
        <v>161.5</v>
      </c>
      <c r="I39">
        <f>COUNTIF(Likes!B39:B188,A39)</f>
        <v>2</v>
      </c>
      <c r="J39">
        <f>COUNTIF(Comments!C39:C158,A39)</f>
        <v>2</v>
      </c>
      <c r="K39">
        <f t="shared" si="2"/>
        <v>4</v>
      </c>
    </row>
    <row r="40" spans="1:11" x14ac:dyDescent="0.35">
      <c r="A40">
        <v>39</v>
      </c>
      <c r="B40" t="s">
        <v>119</v>
      </c>
      <c r="C40" t="s">
        <v>120</v>
      </c>
      <c r="D40" s="5">
        <v>45197</v>
      </c>
      <c r="E40" t="s">
        <v>121</v>
      </c>
      <c r="F40" t="s">
        <v>313</v>
      </c>
      <c r="G40">
        <f>COUNTIF(Posts!B40:B139,A40)</f>
        <v>1</v>
      </c>
      <c r="H40" s="8">
        <f>IF(COUNTIF(Posts!$B:$B,$A40)=0,0, AVERAGEIF(Posts!$B:$B,$A40,Posts!$C:$C))</f>
        <v>71</v>
      </c>
      <c r="I40">
        <f>COUNTIF(Likes!B40:B189,A40)</f>
        <v>1</v>
      </c>
      <c r="J40">
        <f>COUNTIF(Comments!C40:C159,A40)</f>
        <v>0</v>
      </c>
      <c r="K40">
        <f t="shared" si="2"/>
        <v>1</v>
      </c>
    </row>
    <row r="41" spans="1:11" x14ac:dyDescent="0.35">
      <c r="A41">
        <v>40</v>
      </c>
      <c r="B41" t="s">
        <v>122</v>
      </c>
      <c r="C41" t="s">
        <v>123</v>
      </c>
      <c r="D41" s="5">
        <v>45464</v>
      </c>
      <c r="E41" t="s">
        <v>124</v>
      </c>
      <c r="F41" t="s">
        <v>314</v>
      </c>
      <c r="G41">
        <f>COUNTIF(Posts!B41:B140,A41)</f>
        <v>1</v>
      </c>
      <c r="H41" s="8">
        <f>IF(COUNTIF(Posts!$B:$B,$A41)=0,0, AVERAGEIF(Posts!$B:$B,$A41,Posts!$C:$C))</f>
        <v>59</v>
      </c>
      <c r="I41">
        <f>COUNTIF(Likes!B41:B190,A41)</f>
        <v>2</v>
      </c>
      <c r="J41">
        <f>COUNTIF(Comments!C41:C160,A41)</f>
        <v>2</v>
      </c>
      <c r="K41">
        <f t="shared" si="2"/>
        <v>4</v>
      </c>
    </row>
    <row r="42" spans="1:11" x14ac:dyDescent="0.35">
      <c r="A42">
        <v>41</v>
      </c>
      <c r="B42" t="s">
        <v>125</v>
      </c>
      <c r="C42" t="s">
        <v>126</v>
      </c>
      <c r="D42" s="5">
        <v>45415</v>
      </c>
      <c r="E42" t="s">
        <v>127</v>
      </c>
      <c r="F42" t="s">
        <v>315</v>
      </c>
      <c r="G42">
        <f>COUNTIF(Posts!B42:B141,A42)</f>
        <v>2</v>
      </c>
      <c r="H42" s="8">
        <f>IF(COUNTIF(Posts!$B:$B,$A42)=0,0, AVERAGEIF(Posts!$B:$B,$A42,Posts!$C:$C))</f>
        <v>89</v>
      </c>
      <c r="I42">
        <f>COUNTIF(Likes!B42:B191,A42)</f>
        <v>1</v>
      </c>
      <c r="J42">
        <f>COUNTIF(Comments!C42:C161,A42)</f>
        <v>0</v>
      </c>
      <c r="K42">
        <f t="shared" si="2"/>
        <v>1</v>
      </c>
    </row>
    <row r="43" spans="1:11" x14ac:dyDescent="0.35">
      <c r="A43">
        <v>42</v>
      </c>
      <c r="B43" t="s">
        <v>128</v>
      </c>
      <c r="C43" t="s">
        <v>129</v>
      </c>
      <c r="D43" s="5">
        <v>45426</v>
      </c>
      <c r="E43" t="s">
        <v>130</v>
      </c>
      <c r="F43" t="s">
        <v>316</v>
      </c>
      <c r="G43">
        <f>COUNTIF(Posts!B43:B142,A43)</f>
        <v>0</v>
      </c>
      <c r="H43" s="8">
        <f>IF(COUNTIF(Posts!$B:$B,$A43)=0,0, AVERAGEIF(Posts!$B:$B,$A43,Posts!$C:$C))</f>
        <v>0</v>
      </c>
      <c r="I43">
        <f>COUNTIF(Likes!B43:B192,A43)</f>
        <v>5</v>
      </c>
      <c r="J43">
        <f>COUNTIF(Comments!C43:C162,A43)</f>
        <v>3</v>
      </c>
      <c r="K43">
        <f t="shared" si="2"/>
        <v>8</v>
      </c>
    </row>
    <row r="44" spans="1:11" x14ac:dyDescent="0.35">
      <c r="A44">
        <v>43</v>
      </c>
      <c r="B44" t="s">
        <v>131</v>
      </c>
      <c r="C44" t="s">
        <v>132</v>
      </c>
      <c r="D44" s="5">
        <v>45237</v>
      </c>
      <c r="E44" t="s">
        <v>133</v>
      </c>
      <c r="F44" t="s">
        <v>317</v>
      </c>
      <c r="G44">
        <f>COUNTIF(Posts!B44:B143,A44)</f>
        <v>2</v>
      </c>
      <c r="H44" s="8">
        <f>IF(COUNTIF(Posts!$B:$B,$A44)=0,0, AVERAGEIF(Posts!$B:$B,$A44,Posts!$C:$C))</f>
        <v>143.5</v>
      </c>
      <c r="I44">
        <f>COUNTIF(Likes!B44:B193,A44)</f>
        <v>1</v>
      </c>
      <c r="J44">
        <f>COUNTIF(Comments!C44:C163,A44)</f>
        <v>3</v>
      </c>
      <c r="K44">
        <f t="shared" si="2"/>
        <v>4</v>
      </c>
    </row>
    <row r="45" spans="1:11" x14ac:dyDescent="0.35">
      <c r="A45">
        <v>44</v>
      </c>
      <c r="B45" t="s">
        <v>134</v>
      </c>
      <c r="C45" t="s">
        <v>135</v>
      </c>
      <c r="D45" s="5">
        <v>45735</v>
      </c>
      <c r="E45" t="s">
        <v>136</v>
      </c>
      <c r="F45" t="s">
        <v>303</v>
      </c>
      <c r="G45">
        <f>COUNTIF(Posts!B45:B144,A45)</f>
        <v>0</v>
      </c>
      <c r="H45" s="8">
        <f>IF(COUNTIF(Posts!$B:$B,$A45)=0,0, AVERAGEIF(Posts!$B:$B,$A45,Posts!$C:$C))</f>
        <v>0</v>
      </c>
      <c r="I45">
        <f>COUNTIF(Likes!B45:B194,A45)</f>
        <v>1</v>
      </c>
      <c r="J45">
        <f>COUNTIF(Comments!C45:C164,A45)</f>
        <v>1</v>
      </c>
      <c r="K45">
        <f t="shared" si="2"/>
        <v>2</v>
      </c>
    </row>
    <row r="46" spans="1:11" x14ac:dyDescent="0.35">
      <c r="A46">
        <v>45</v>
      </c>
      <c r="B46" t="s">
        <v>137</v>
      </c>
      <c r="C46" t="s">
        <v>138</v>
      </c>
      <c r="D46" s="5">
        <v>45519</v>
      </c>
      <c r="E46" t="s">
        <v>139</v>
      </c>
      <c r="F46" t="s">
        <v>291</v>
      </c>
      <c r="G46">
        <f>COUNTIF(Posts!B46:B145,A46)</f>
        <v>2</v>
      </c>
      <c r="H46" s="8">
        <f>IF(COUNTIF(Posts!$B:$B,$A46)=0,0, AVERAGEIF(Posts!$B:$B,$A46,Posts!$C:$C))</f>
        <v>100.33333333333333</v>
      </c>
      <c r="I46">
        <f>COUNTIF(Likes!B46:B195,A46)</f>
        <v>3</v>
      </c>
      <c r="J46">
        <f>COUNTIF(Comments!C46:C165,A46)</f>
        <v>2</v>
      </c>
      <c r="K46">
        <f t="shared" si="2"/>
        <v>5</v>
      </c>
    </row>
    <row r="47" spans="1:11" x14ac:dyDescent="0.35">
      <c r="A47">
        <v>46</v>
      </c>
      <c r="B47" t="s">
        <v>140</v>
      </c>
      <c r="C47" t="s">
        <v>141</v>
      </c>
      <c r="D47" s="5">
        <v>45676</v>
      </c>
      <c r="E47" t="s">
        <v>142</v>
      </c>
      <c r="F47" t="s">
        <v>318</v>
      </c>
      <c r="G47">
        <f>COUNTIF(Posts!B47:B146,A47)</f>
        <v>3</v>
      </c>
      <c r="H47" s="8">
        <f>IF(COUNTIF(Posts!$B:$B,$A47)=0,0, AVERAGEIF(Posts!$B:$B,$A47,Posts!$C:$C))</f>
        <v>136.25</v>
      </c>
      <c r="I47">
        <f>COUNTIF(Likes!B47:B196,A47)</f>
        <v>4</v>
      </c>
      <c r="J47">
        <f>COUNTIF(Comments!C47:C166,A47)</f>
        <v>2</v>
      </c>
      <c r="K47">
        <f t="shared" si="2"/>
        <v>6</v>
      </c>
    </row>
    <row r="48" spans="1:11" x14ac:dyDescent="0.35">
      <c r="A48">
        <v>47</v>
      </c>
      <c r="B48" t="s">
        <v>143</v>
      </c>
      <c r="C48" t="s">
        <v>144</v>
      </c>
      <c r="D48" s="5">
        <v>45319</v>
      </c>
      <c r="E48" t="s">
        <v>145</v>
      </c>
      <c r="F48" t="s">
        <v>291</v>
      </c>
      <c r="G48">
        <f>COUNTIF(Posts!B48:B147,A48)</f>
        <v>1</v>
      </c>
      <c r="H48" s="8">
        <f>IF(COUNTIF(Posts!$B:$B,$A48)=0,0, AVERAGEIF(Posts!$B:$B,$A48,Posts!$C:$C))</f>
        <v>62</v>
      </c>
      <c r="I48">
        <f>COUNTIF(Likes!B48:B197,A48)</f>
        <v>2</v>
      </c>
      <c r="J48">
        <f>COUNTIF(Comments!C48:C167,A48)</f>
        <v>2</v>
      </c>
      <c r="K48">
        <f t="shared" si="2"/>
        <v>4</v>
      </c>
    </row>
    <row r="49" spans="1:11" x14ac:dyDescent="0.35">
      <c r="A49">
        <v>48</v>
      </c>
      <c r="B49" t="s">
        <v>146</v>
      </c>
      <c r="C49" t="s">
        <v>147</v>
      </c>
      <c r="D49" s="5">
        <v>45749</v>
      </c>
      <c r="E49" t="s">
        <v>148</v>
      </c>
      <c r="F49" t="s">
        <v>303</v>
      </c>
      <c r="G49">
        <f>COUNTIF(Posts!B49:B148,A49)</f>
        <v>1</v>
      </c>
      <c r="H49" s="8">
        <f>IF(COUNTIF(Posts!$B:$B,$A49)=0,0, AVERAGEIF(Posts!$B:$B,$A49,Posts!$C:$C))</f>
        <v>29</v>
      </c>
      <c r="I49">
        <f>COUNTIF(Likes!B49:B198,A49)</f>
        <v>1</v>
      </c>
      <c r="J49">
        <f>COUNTIF(Comments!C49:C168,A49)</f>
        <v>1</v>
      </c>
      <c r="K49">
        <f t="shared" si="2"/>
        <v>2</v>
      </c>
    </row>
    <row r="50" spans="1:11" x14ac:dyDescent="0.35">
      <c r="A50">
        <v>49</v>
      </c>
      <c r="B50" t="s">
        <v>149</v>
      </c>
      <c r="C50" t="s">
        <v>150</v>
      </c>
      <c r="D50" s="5">
        <v>45803</v>
      </c>
      <c r="E50" t="s">
        <v>151</v>
      </c>
      <c r="F50" t="s">
        <v>319</v>
      </c>
      <c r="G50">
        <f>COUNTIF(Posts!B50:B149,A50)</f>
        <v>2</v>
      </c>
      <c r="H50" s="8">
        <f>IF(COUNTIF(Posts!$B:$B,$A50)=0,0, AVERAGEIF(Posts!$B:$B,$A50,Posts!$C:$C))</f>
        <v>110.2</v>
      </c>
      <c r="I50">
        <f>COUNTIF(Likes!B50:B199,A50)</f>
        <v>0</v>
      </c>
      <c r="J50">
        <f>COUNTIF(Comments!C50:C169,A50)</f>
        <v>0</v>
      </c>
      <c r="K50">
        <f t="shared" si="2"/>
        <v>0</v>
      </c>
    </row>
    <row r="51" spans="1:11" x14ac:dyDescent="0.35">
      <c r="A51">
        <v>50</v>
      </c>
      <c r="B51" t="s">
        <v>152</v>
      </c>
      <c r="C51" t="s">
        <v>153</v>
      </c>
      <c r="D51" s="5">
        <v>45556</v>
      </c>
      <c r="E51" t="s">
        <v>154</v>
      </c>
      <c r="F51" t="s">
        <v>320</v>
      </c>
      <c r="G51">
        <f>COUNTIF(Posts!B51:B150,A51)</f>
        <v>0</v>
      </c>
      <c r="H51" s="8">
        <f>IF(COUNTIF(Posts!$B:$B,$A51)=0,0, AVERAGEIF(Posts!$B:$B,$A51,Posts!$C:$C))</f>
        <v>0</v>
      </c>
      <c r="I51">
        <f>COUNTIF(Likes!B51:B200,A51)</f>
        <v>2</v>
      </c>
      <c r="J51">
        <f>COUNTIF(Comments!C51:C170,A51)</f>
        <v>0</v>
      </c>
      <c r="K51">
        <f t="shared" si="2"/>
        <v>2</v>
      </c>
    </row>
  </sheetData>
  <conditionalFormatting sqref="D2:D51">
    <cfRule type="cellIs" dxfId="2" priority="1" operator="lessThan">
      <formula>44927</formula>
    </cfRule>
  </conditionalFormatting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0A6F2-FAC7-4790-9050-C80D8008BC0E}">
  <dimension ref="A3:B92"/>
  <sheetViews>
    <sheetView topLeftCell="B4" workbookViewId="0">
      <selection activeCell="A12" sqref="A12"/>
    </sheetView>
  </sheetViews>
  <sheetFormatPr defaultRowHeight="14.5" x14ac:dyDescent="0.35"/>
  <cols>
    <col min="1" max="1" width="12.36328125" bestFit="1" customWidth="1"/>
    <col min="2" max="2" width="15.1796875" bestFit="1" customWidth="1"/>
  </cols>
  <sheetData>
    <row r="3" spans="1:2" x14ac:dyDescent="0.35">
      <c r="A3" s="14" t="s">
        <v>332</v>
      </c>
      <c r="B3" t="s">
        <v>338</v>
      </c>
    </row>
    <row r="4" spans="1:2" x14ac:dyDescent="0.35">
      <c r="A4" s="16">
        <v>45551</v>
      </c>
      <c r="B4">
        <v>1</v>
      </c>
    </row>
    <row r="5" spans="1:2" x14ac:dyDescent="0.35">
      <c r="A5" s="16">
        <v>45554</v>
      </c>
      <c r="B5">
        <v>3</v>
      </c>
    </row>
    <row r="6" spans="1:2" x14ac:dyDescent="0.35">
      <c r="A6" s="16">
        <v>45564</v>
      </c>
      <c r="B6">
        <v>1</v>
      </c>
    </row>
    <row r="7" spans="1:2" x14ac:dyDescent="0.35">
      <c r="A7" s="16">
        <v>45566</v>
      </c>
      <c r="B7">
        <v>2</v>
      </c>
    </row>
    <row r="8" spans="1:2" x14ac:dyDescent="0.35">
      <c r="A8" s="16">
        <v>45572</v>
      </c>
      <c r="B8">
        <v>1</v>
      </c>
    </row>
    <row r="9" spans="1:2" x14ac:dyDescent="0.35">
      <c r="A9" s="16">
        <v>45573</v>
      </c>
      <c r="B9">
        <v>1</v>
      </c>
    </row>
    <row r="10" spans="1:2" x14ac:dyDescent="0.35">
      <c r="A10" s="16">
        <v>45575</v>
      </c>
      <c r="B10">
        <v>1</v>
      </c>
    </row>
    <row r="11" spans="1:2" x14ac:dyDescent="0.35">
      <c r="A11" s="16">
        <v>45582</v>
      </c>
      <c r="B11">
        <v>1</v>
      </c>
    </row>
    <row r="12" spans="1:2" x14ac:dyDescent="0.35">
      <c r="A12" s="16">
        <v>45587</v>
      </c>
      <c r="B12">
        <v>1</v>
      </c>
    </row>
    <row r="13" spans="1:2" x14ac:dyDescent="0.35">
      <c r="A13" s="16">
        <v>45592</v>
      </c>
      <c r="B13">
        <v>1</v>
      </c>
    </row>
    <row r="14" spans="1:2" x14ac:dyDescent="0.35">
      <c r="A14" s="16">
        <v>45596</v>
      </c>
      <c r="B14">
        <v>1</v>
      </c>
    </row>
    <row r="15" spans="1:2" x14ac:dyDescent="0.35">
      <c r="A15" s="16">
        <v>45608</v>
      </c>
      <c r="B15">
        <v>1</v>
      </c>
    </row>
    <row r="16" spans="1:2" x14ac:dyDescent="0.35">
      <c r="A16" s="16">
        <v>45609</v>
      </c>
      <c r="B16">
        <v>1</v>
      </c>
    </row>
    <row r="17" spans="1:2" x14ac:dyDescent="0.35">
      <c r="A17" s="16">
        <v>45616</v>
      </c>
      <c r="B17">
        <v>1</v>
      </c>
    </row>
    <row r="18" spans="1:2" x14ac:dyDescent="0.35">
      <c r="A18" s="16">
        <v>45617</v>
      </c>
      <c r="B18">
        <v>1</v>
      </c>
    </row>
    <row r="19" spans="1:2" x14ac:dyDescent="0.35">
      <c r="A19" s="16">
        <v>45618</v>
      </c>
      <c r="B19">
        <v>1</v>
      </c>
    </row>
    <row r="20" spans="1:2" x14ac:dyDescent="0.35">
      <c r="A20" s="16">
        <v>45621</v>
      </c>
      <c r="B20">
        <v>2</v>
      </c>
    </row>
    <row r="21" spans="1:2" x14ac:dyDescent="0.35">
      <c r="A21" s="16">
        <v>45624</v>
      </c>
      <c r="B21">
        <v>2</v>
      </c>
    </row>
    <row r="22" spans="1:2" x14ac:dyDescent="0.35">
      <c r="A22" s="16">
        <v>45626</v>
      </c>
      <c r="B22">
        <v>1</v>
      </c>
    </row>
    <row r="23" spans="1:2" x14ac:dyDescent="0.35">
      <c r="A23" s="16">
        <v>45629</v>
      </c>
      <c r="B23">
        <v>1</v>
      </c>
    </row>
    <row r="24" spans="1:2" x14ac:dyDescent="0.35">
      <c r="A24" s="16">
        <v>45630</v>
      </c>
      <c r="B24">
        <v>1</v>
      </c>
    </row>
    <row r="25" spans="1:2" x14ac:dyDescent="0.35">
      <c r="A25" s="16">
        <v>45633</v>
      </c>
      <c r="B25">
        <v>2</v>
      </c>
    </row>
    <row r="26" spans="1:2" x14ac:dyDescent="0.35">
      <c r="A26" s="16">
        <v>45639</v>
      </c>
      <c r="B26">
        <v>1</v>
      </c>
    </row>
    <row r="27" spans="1:2" x14ac:dyDescent="0.35">
      <c r="A27" s="16">
        <v>45643</v>
      </c>
      <c r="B27">
        <v>1</v>
      </c>
    </row>
    <row r="28" spans="1:2" x14ac:dyDescent="0.35">
      <c r="A28" s="16">
        <v>45647</v>
      </c>
      <c r="B28">
        <v>1</v>
      </c>
    </row>
    <row r="29" spans="1:2" x14ac:dyDescent="0.35">
      <c r="A29" s="16">
        <v>45659</v>
      </c>
      <c r="B29">
        <v>1</v>
      </c>
    </row>
    <row r="30" spans="1:2" x14ac:dyDescent="0.35">
      <c r="A30" s="16">
        <v>45660</v>
      </c>
      <c r="B30">
        <v>1</v>
      </c>
    </row>
    <row r="31" spans="1:2" x14ac:dyDescent="0.35">
      <c r="A31" s="16">
        <v>45665</v>
      </c>
      <c r="B31">
        <v>2</v>
      </c>
    </row>
    <row r="32" spans="1:2" x14ac:dyDescent="0.35">
      <c r="A32" s="16">
        <v>45670</v>
      </c>
      <c r="B32">
        <v>1</v>
      </c>
    </row>
    <row r="33" spans="1:2" x14ac:dyDescent="0.35">
      <c r="A33" s="16">
        <v>45674</v>
      </c>
      <c r="B33">
        <v>1</v>
      </c>
    </row>
    <row r="34" spans="1:2" x14ac:dyDescent="0.35">
      <c r="A34" s="16">
        <v>45675</v>
      </c>
      <c r="B34">
        <v>1</v>
      </c>
    </row>
    <row r="35" spans="1:2" x14ac:dyDescent="0.35">
      <c r="A35" s="16">
        <v>45676</v>
      </c>
      <c r="B35">
        <v>1</v>
      </c>
    </row>
    <row r="36" spans="1:2" x14ac:dyDescent="0.35">
      <c r="A36" s="16">
        <v>45678</v>
      </c>
      <c r="B36">
        <v>1</v>
      </c>
    </row>
    <row r="37" spans="1:2" x14ac:dyDescent="0.35">
      <c r="A37" s="16">
        <v>45682</v>
      </c>
      <c r="B37">
        <v>1</v>
      </c>
    </row>
    <row r="38" spans="1:2" x14ac:dyDescent="0.35">
      <c r="A38" s="16">
        <v>45686</v>
      </c>
      <c r="B38">
        <v>1</v>
      </c>
    </row>
    <row r="39" spans="1:2" x14ac:dyDescent="0.35">
      <c r="A39" s="16">
        <v>45691</v>
      </c>
      <c r="B39">
        <v>1</v>
      </c>
    </row>
    <row r="40" spans="1:2" x14ac:dyDescent="0.35">
      <c r="A40" s="16">
        <v>45693</v>
      </c>
      <c r="B40">
        <v>1</v>
      </c>
    </row>
    <row r="41" spans="1:2" x14ac:dyDescent="0.35">
      <c r="A41" s="16">
        <v>45694</v>
      </c>
      <c r="B41">
        <v>1</v>
      </c>
    </row>
    <row r="42" spans="1:2" x14ac:dyDescent="0.35">
      <c r="A42" s="16">
        <v>45700</v>
      </c>
      <c r="B42">
        <v>1</v>
      </c>
    </row>
    <row r="43" spans="1:2" x14ac:dyDescent="0.35">
      <c r="A43" s="16">
        <v>45703</v>
      </c>
      <c r="B43">
        <v>2</v>
      </c>
    </row>
    <row r="44" spans="1:2" x14ac:dyDescent="0.35">
      <c r="A44" s="16">
        <v>45704</v>
      </c>
      <c r="B44">
        <v>1</v>
      </c>
    </row>
    <row r="45" spans="1:2" x14ac:dyDescent="0.35">
      <c r="A45" s="16">
        <v>45705</v>
      </c>
      <c r="B45">
        <v>1</v>
      </c>
    </row>
    <row r="46" spans="1:2" x14ac:dyDescent="0.35">
      <c r="A46" s="16">
        <v>45707</v>
      </c>
      <c r="B46">
        <v>1</v>
      </c>
    </row>
    <row r="47" spans="1:2" x14ac:dyDescent="0.35">
      <c r="A47" s="16">
        <v>45715</v>
      </c>
      <c r="B47">
        <v>1</v>
      </c>
    </row>
    <row r="48" spans="1:2" x14ac:dyDescent="0.35">
      <c r="A48" s="16">
        <v>45716</v>
      </c>
      <c r="B48">
        <v>1</v>
      </c>
    </row>
    <row r="49" spans="1:2" x14ac:dyDescent="0.35">
      <c r="A49" s="16">
        <v>45717</v>
      </c>
      <c r="B49">
        <v>1</v>
      </c>
    </row>
    <row r="50" spans="1:2" x14ac:dyDescent="0.35">
      <c r="A50" s="16">
        <v>45722</v>
      </c>
      <c r="B50">
        <v>1</v>
      </c>
    </row>
    <row r="51" spans="1:2" x14ac:dyDescent="0.35">
      <c r="A51" s="16">
        <v>45728</v>
      </c>
      <c r="B51">
        <v>1</v>
      </c>
    </row>
    <row r="52" spans="1:2" x14ac:dyDescent="0.35">
      <c r="A52" s="16">
        <v>45729</v>
      </c>
      <c r="B52">
        <v>1</v>
      </c>
    </row>
    <row r="53" spans="1:2" x14ac:dyDescent="0.35">
      <c r="A53" s="16">
        <v>45736</v>
      </c>
      <c r="B53">
        <v>2</v>
      </c>
    </row>
    <row r="54" spans="1:2" x14ac:dyDescent="0.35">
      <c r="A54" s="16">
        <v>45737</v>
      </c>
      <c r="B54">
        <v>1</v>
      </c>
    </row>
    <row r="55" spans="1:2" x14ac:dyDescent="0.35">
      <c r="A55" s="16">
        <v>45741</v>
      </c>
      <c r="B55">
        <v>1</v>
      </c>
    </row>
    <row r="56" spans="1:2" x14ac:dyDescent="0.35">
      <c r="A56" s="16">
        <v>45743</v>
      </c>
      <c r="B56">
        <v>1</v>
      </c>
    </row>
    <row r="57" spans="1:2" x14ac:dyDescent="0.35">
      <c r="A57" s="16">
        <v>45747</v>
      </c>
      <c r="B57">
        <v>1</v>
      </c>
    </row>
    <row r="58" spans="1:2" x14ac:dyDescent="0.35">
      <c r="A58" s="16">
        <v>45750</v>
      </c>
      <c r="B58">
        <v>1</v>
      </c>
    </row>
    <row r="59" spans="1:2" x14ac:dyDescent="0.35">
      <c r="A59" s="16">
        <v>45756</v>
      </c>
      <c r="B59">
        <v>1</v>
      </c>
    </row>
    <row r="60" spans="1:2" x14ac:dyDescent="0.35">
      <c r="A60" s="16">
        <v>45758</v>
      </c>
      <c r="B60">
        <v>1</v>
      </c>
    </row>
    <row r="61" spans="1:2" x14ac:dyDescent="0.35">
      <c r="A61" s="16">
        <v>45759</v>
      </c>
      <c r="B61">
        <v>1</v>
      </c>
    </row>
    <row r="62" spans="1:2" x14ac:dyDescent="0.35">
      <c r="A62" s="16">
        <v>45760</v>
      </c>
      <c r="B62">
        <v>1</v>
      </c>
    </row>
    <row r="63" spans="1:2" x14ac:dyDescent="0.35">
      <c r="A63" s="16">
        <v>45761</v>
      </c>
      <c r="B63">
        <v>2</v>
      </c>
    </row>
    <row r="64" spans="1:2" x14ac:dyDescent="0.35">
      <c r="A64" s="16">
        <v>45775</v>
      </c>
      <c r="B64">
        <v>1</v>
      </c>
    </row>
    <row r="65" spans="1:2" x14ac:dyDescent="0.35">
      <c r="A65" s="16">
        <v>45776</v>
      </c>
      <c r="B65">
        <v>1</v>
      </c>
    </row>
    <row r="66" spans="1:2" x14ac:dyDescent="0.35">
      <c r="A66" s="16">
        <v>45779</v>
      </c>
      <c r="B66">
        <v>1</v>
      </c>
    </row>
    <row r="67" spans="1:2" x14ac:dyDescent="0.35">
      <c r="A67" s="16">
        <v>45781</v>
      </c>
      <c r="B67">
        <v>1</v>
      </c>
    </row>
    <row r="68" spans="1:2" x14ac:dyDescent="0.35">
      <c r="A68" s="16">
        <v>45785</v>
      </c>
      <c r="B68">
        <v>1</v>
      </c>
    </row>
    <row r="69" spans="1:2" x14ac:dyDescent="0.35">
      <c r="A69" s="16">
        <v>45787</v>
      </c>
      <c r="B69">
        <v>1</v>
      </c>
    </row>
    <row r="70" spans="1:2" x14ac:dyDescent="0.35">
      <c r="A70" s="16">
        <v>45788</v>
      </c>
      <c r="B70">
        <v>1</v>
      </c>
    </row>
    <row r="71" spans="1:2" x14ac:dyDescent="0.35">
      <c r="A71" s="16">
        <v>45794</v>
      </c>
      <c r="B71">
        <v>1</v>
      </c>
    </row>
    <row r="72" spans="1:2" x14ac:dyDescent="0.35">
      <c r="A72" s="16">
        <v>45801</v>
      </c>
      <c r="B72">
        <v>1</v>
      </c>
    </row>
    <row r="73" spans="1:2" x14ac:dyDescent="0.35">
      <c r="A73" s="16">
        <v>45804</v>
      </c>
      <c r="B73">
        <v>2</v>
      </c>
    </row>
    <row r="74" spans="1:2" x14ac:dyDescent="0.35">
      <c r="A74" s="16">
        <v>45812</v>
      </c>
      <c r="B74">
        <v>1</v>
      </c>
    </row>
    <row r="75" spans="1:2" x14ac:dyDescent="0.35">
      <c r="A75" s="16">
        <v>45813</v>
      </c>
      <c r="B75">
        <v>1</v>
      </c>
    </row>
    <row r="76" spans="1:2" x14ac:dyDescent="0.35">
      <c r="A76" s="16">
        <v>45815</v>
      </c>
      <c r="B76">
        <v>1</v>
      </c>
    </row>
    <row r="77" spans="1:2" x14ac:dyDescent="0.35">
      <c r="A77" s="16">
        <v>45822</v>
      </c>
      <c r="B77">
        <v>1</v>
      </c>
    </row>
    <row r="78" spans="1:2" x14ac:dyDescent="0.35">
      <c r="A78" s="16">
        <v>45833</v>
      </c>
      <c r="B78">
        <v>1</v>
      </c>
    </row>
    <row r="79" spans="1:2" x14ac:dyDescent="0.35">
      <c r="A79" s="16">
        <v>45835</v>
      </c>
      <c r="B79">
        <v>1</v>
      </c>
    </row>
    <row r="80" spans="1:2" x14ac:dyDescent="0.35">
      <c r="A80" s="16">
        <v>45841</v>
      </c>
      <c r="B80">
        <v>1</v>
      </c>
    </row>
    <row r="81" spans="1:2" x14ac:dyDescent="0.35">
      <c r="A81" s="16">
        <v>45842</v>
      </c>
      <c r="B81">
        <v>1</v>
      </c>
    </row>
    <row r="82" spans="1:2" x14ac:dyDescent="0.35">
      <c r="A82" s="16">
        <v>45847</v>
      </c>
      <c r="B82">
        <v>1</v>
      </c>
    </row>
    <row r="83" spans="1:2" x14ac:dyDescent="0.35">
      <c r="A83" s="16">
        <v>45850</v>
      </c>
      <c r="B83">
        <v>1</v>
      </c>
    </row>
    <row r="84" spans="1:2" x14ac:dyDescent="0.35">
      <c r="A84" s="16">
        <v>45875</v>
      </c>
      <c r="B84">
        <v>1</v>
      </c>
    </row>
    <row r="85" spans="1:2" x14ac:dyDescent="0.35">
      <c r="A85" s="16">
        <v>45880</v>
      </c>
      <c r="B85">
        <v>1</v>
      </c>
    </row>
    <row r="86" spans="1:2" x14ac:dyDescent="0.35">
      <c r="A86" s="16">
        <v>45887</v>
      </c>
      <c r="B86">
        <v>1</v>
      </c>
    </row>
    <row r="87" spans="1:2" x14ac:dyDescent="0.35">
      <c r="A87" s="16">
        <v>45888</v>
      </c>
      <c r="B87">
        <v>1</v>
      </c>
    </row>
    <row r="88" spans="1:2" x14ac:dyDescent="0.35">
      <c r="A88" s="16">
        <v>45891</v>
      </c>
      <c r="B88">
        <v>2</v>
      </c>
    </row>
    <row r="89" spans="1:2" x14ac:dyDescent="0.35">
      <c r="A89" s="16">
        <v>45904</v>
      </c>
      <c r="B89">
        <v>1</v>
      </c>
    </row>
    <row r="90" spans="1:2" x14ac:dyDescent="0.35">
      <c r="A90" s="16">
        <v>45905</v>
      </c>
      <c r="B90">
        <v>1</v>
      </c>
    </row>
    <row r="91" spans="1:2" x14ac:dyDescent="0.35">
      <c r="A91" s="16">
        <v>45910</v>
      </c>
      <c r="B91">
        <v>1</v>
      </c>
    </row>
    <row r="92" spans="1:2" x14ac:dyDescent="0.35">
      <c r="A92" s="16" t="s">
        <v>333</v>
      </c>
      <c r="B92">
        <v>100</v>
      </c>
    </row>
  </sheetData>
  <pageMargins left="0.7" right="0.7" top="0.75" bottom="0.75" header="0.3" footer="0.3"/>
  <drawing r:id="rId2"/>
  <extLst>
    <ext xmlns:x15="http://schemas.microsoft.com/office/spreadsheetml/2010/11/main" uri="{7E03D99C-DC04-49d9-9315-930204A7B6E9}">
      <x15:timelineRefs>
        <x15:timelineRef r:id="rId3"/>
      </x15:timeline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1"/>
  <sheetViews>
    <sheetView topLeftCell="A84" workbookViewId="0">
      <selection activeCell="C2" sqref="C2:C101"/>
    </sheetView>
  </sheetViews>
  <sheetFormatPr defaultRowHeight="14.5" x14ac:dyDescent="0.35"/>
  <cols>
    <col min="3" max="3" width="14.36328125" bestFit="1" customWidth="1"/>
    <col min="4" max="4" width="10.08984375" bestFit="1" customWidth="1"/>
    <col min="5" max="5" width="18.08984375" bestFit="1" customWidth="1"/>
  </cols>
  <sheetData>
    <row r="1" spans="1:5" x14ac:dyDescent="0.35">
      <c r="A1" s="1" t="s">
        <v>155</v>
      </c>
      <c r="B1" s="1" t="s">
        <v>0</v>
      </c>
      <c r="C1" s="1" t="s">
        <v>156</v>
      </c>
      <c r="D1" s="1" t="s">
        <v>157</v>
      </c>
      <c r="E1" s="6" t="s">
        <v>4</v>
      </c>
    </row>
    <row r="2" spans="1:5" x14ac:dyDescent="0.35">
      <c r="A2">
        <v>1</v>
      </c>
      <c r="B2">
        <v>13</v>
      </c>
      <c r="C2">
        <v>191</v>
      </c>
      <c r="D2" s="2">
        <v>45659</v>
      </c>
      <c r="E2" t="str">
        <f>_xlfn.XLOOKUP(Posts!$B2, Users!$A:$A, Users!$E:$E, "Unknown")</f>
        <v>Stephenbury</v>
      </c>
    </row>
    <row r="3" spans="1:5" x14ac:dyDescent="0.35">
      <c r="A3">
        <v>2</v>
      </c>
      <c r="B3">
        <v>8</v>
      </c>
      <c r="C3">
        <v>175</v>
      </c>
      <c r="D3" s="2">
        <v>45647</v>
      </c>
      <c r="E3" t="str">
        <f>_xlfn.XLOOKUP(Posts!$B3, Users!$A:$A, Users!$E:$E, "Unknown")</f>
        <v>Leahborough</v>
      </c>
    </row>
    <row r="4" spans="1:5" x14ac:dyDescent="0.35">
      <c r="A4">
        <v>3</v>
      </c>
      <c r="B4">
        <v>18</v>
      </c>
      <c r="C4">
        <v>23</v>
      </c>
      <c r="D4" s="2">
        <v>45624</v>
      </c>
      <c r="E4" t="str">
        <f>_xlfn.XLOOKUP(Posts!$B4, Users!$A:$A, Users!$E:$E, "Unknown")</f>
        <v>Mooreshire</v>
      </c>
    </row>
    <row r="5" spans="1:5" x14ac:dyDescent="0.35">
      <c r="A5">
        <v>4</v>
      </c>
      <c r="B5">
        <v>2</v>
      </c>
      <c r="C5">
        <v>152</v>
      </c>
      <c r="D5" s="2">
        <v>45624</v>
      </c>
      <c r="E5" t="str">
        <f>_xlfn.XLOOKUP(Posts!$B5, Users!$A:$A, Users!$E:$E, "Unknown")</f>
        <v>East Jennifer</v>
      </c>
    </row>
    <row r="6" spans="1:5" x14ac:dyDescent="0.35">
      <c r="A6">
        <v>5</v>
      </c>
      <c r="B6">
        <v>5</v>
      </c>
      <c r="C6">
        <v>112</v>
      </c>
      <c r="D6" s="2">
        <v>45841</v>
      </c>
      <c r="E6" t="str">
        <f>_xlfn.XLOOKUP(Posts!$B6, Users!$A:$A, Users!$E:$E, "Unknown")</f>
        <v>South Kylemouth</v>
      </c>
    </row>
    <row r="7" spans="1:5" x14ac:dyDescent="0.35">
      <c r="A7">
        <v>6</v>
      </c>
      <c r="B7">
        <v>49</v>
      </c>
      <c r="C7">
        <v>22</v>
      </c>
      <c r="D7" s="2">
        <v>45887</v>
      </c>
      <c r="E7" t="str">
        <f>_xlfn.XLOOKUP(Posts!$B7, Users!$A:$A, Users!$E:$E, "Unknown")</f>
        <v>New Amanda</v>
      </c>
    </row>
    <row r="8" spans="1:5" x14ac:dyDescent="0.35">
      <c r="A8">
        <v>7</v>
      </c>
      <c r="B8">
        <v>8</v>
      </c>
      <c r="C8">
        <v>92</v>
      </c>
      <c r="D8" s="2">
        <v>45737</v>
      </c>
      <c r="E8" t="str">
        <f>_xlfn.XLOOKUP(Posts!$B8, Users!$A:$A, Users!$E:$E, "Unknown")</f>
        <v>Leahborough</v>
      </c>
    </row>
    <row r="9" spans="1:5" x14ac:dyDescent="0.35">
      <c r="A9">
        <v>8</v>
      </c>
      <c r="B9">
        <v>13</v>
      </c>
      <c r="C9">
        <v>69</v>
      </c>
      <c r="D9" s="2">
        <v>45551</v>
      </c>
      <c r="E9" t="str">
        <f>_xlfn.XLOOKUP(Posts!$B9, Users!$A:$A, Users!$E:$E, "Unknown")</f>
        <v>Stephenbury</v>
      </c>
    </row>
    <row r="10" spans="1:5" x14ac:dyDescent="0.35">
      <c r="A10">
        <v>9</v>
      </c>
      <c r="B10">
        <v>14</v>
      </c>
      <c r="C10">
        <v>70</v>
      </c>
      <c r="D10" s="2">
        <v>45779</v>
      </c>
      <c r="E10" t="str">
        <f>_xlfn.XLOOKUP(Posts!$B10, Users!$A:$A, Users!$E:$E, "Unknown")</f>
        <v>Andreaborough</v>
      </c>
    </row>
    <row r="11" spans="1:5" x14ac:dyDescent="0.35">
      <c r="A11">
        <v>10</v>
      </c>
      <c r="B11">
        <v>11</v>
      </c>
      <c r="C11">
        <v>187</v>
      </c>
      <c r="D11" s="2">
        <v>45703</v>
      </c>
      <c r="E11" t="str">
        <f>_xlfn.XLOOKUP(Posts!$B11, Users!$A:$A, Users!$E:$E, "Unknown")</f>
        <v>Heatherland</v>
      </c>
    </row>
    <row r="12" spans="1:5" x14ac:dyDescent="0.35">
      <c r="A12">
        <v>11</v>
      </c>
      <c r="B12">
        <v>40</v>
      </c>
      <c r="C12">
        <v>67</v>
      </c>
      <c r="D12" s="2">
        <v>45694</v>
      </c>
      <c r="E12" t="str">
        <f>_xlfn.XLOOKUP(Posts!$B12, Users!$A:$A, Users!$E:$E, "Unknown")</f>
        <v>Amandafurt</v>
      </c>
    </row>
    <row r="13" spans="1:5" x14ac:dyDescent="0.35">
      <c r="A13">
        <v>12</v>
      </c>
      <c r="B13">
        <v>45</v>
      </c>
      <c r="C13">
        <v>96</v>
      </c>
      <c r="D13" s="2">
        <v>45728</v>
      </c>
      <c r="E13" t="str">
        <f>_xlfn.XLOOKUP(Posts!$B13, Users!$A:$A, Users!$E:$E, "Unknown")</f>
        <v>East Michael</v>
      </c>
    </row>
    <row r="14" spans="1:5" x14ac:dyDescent="0.35">
      <c r="A14">
        <v>13</v>
      </c>
      <c r="B14">
        <v>33</v>
      </c>
      <c r="C14">
        <v>93</v>
      </c>
      <c r="D14" s="2">
        <v>45850</v>
      </c>
      <c r="E14" t="str">
        <f>_xlfn.XLOOKUP(Posts!$B14, Users!$A:$A, Users!$E:$E, "Unknown")</f>
        <v>East Sharontown</v>
      </c>
    </row>
    <row r="15" spans="1:5" x14ac:dyDescent="0.35">
      <c r="A15">
        <v>14</v>
      </c>
      <c r="B15">
        <v>19</v>
      </c>
      <c r="C15">
        <v>37</v>
      </c>
      <c r="D15" s="2">
        <v>45554</v>
      </c>
      <c r="E15" t="str">
        <f>_xlfn.XLOOKUP(Posts!$B15, Users!$A:$A, Users!$E:$E, "Unknown")</f>
        <v>Hunterland</v>
      </c>
    </row>
    <row r="16" spans="1:5" x14ac:dyDescent="0.35">
      <c r="A16">
        <v>15</v>
      </c>
      <c r="B16">
        <v>33</v>
      </c>
      <c r="C16">
        <v>19</v>
      </c>
      <c r="D16" s="2">
        <v>45776</v>
      </c>
      <c r="E16" t="str">
        <f>_xlfn.XLOOKUP(Posts!$B16, Users!$A:$A, Users!$E:$E, "Unknown")</f>
        <v>East Sharontown</v>
      </c>
    </row>
    <row r="17" spans="1:5" x14ac:dyDescent="0.35">
      <c r="A17">
        <v>16</v>
      </c>
      <c r="B17">
        <v>24</v>
      </c>
      <c r="C17">
        <v>93</v>
      </c>
      <c r="D17" s="2">
        <v>45705</v>
      </c>
      <c r="E17" t="str">
        <f>_xlfn.XLOOKUP(Posts!$B17, Users!$A:$A, Users!$E:$E, "Unknown")</f>
        <v>Hollandmouth</v>
      </c>
    </row>
    <row r="18" spans="1:5" x14ac:dyDescent="0.35">
      <c r="A18">
        <v>17</v>
      </c>
      <c r="B18">
        <v>19</v>
      </c>
      <c r="C18">
        <v>124</v>
      </c>
      <c r="D18" s="2">
        <v>45760</v>
      </c>
      <c r="E18" t="str">
        <f>_xlfn.XLOOKUP(Posts!$B18, Users!$A:$A, Users!$E:$E, "Unknown")</f>
        <v>Hunterland</v>
      </c>
    </row>
    <row r="19" spans="1:5" x14ac:dyDescent="0.35">
      <c r="A19">
        <v>18</v>
      </c>
      <c r="B19">
        <v>19</v>
      </c>
      <c r="C19">
        <v>153</v>
      </c>
      <c r="D19" s="2">
        <v>45639</v>
      </c>
      <c r="E19" t="str">
        <f>_xlfn.XLOOKUP(Posts!$B19, Users!$A:$A, Users!$E:$E, "Unknown")</f>
        <v>Hunterland</v>
      </c>
    </row>
    <row r="20" spans="1:5" x14ac:dyDescent="0.35">
      <c r="A20">
        <v>19</v>
      </c>
      <c r="B20">
        <v>20</v>
      </c>
      <c r="C20">
        <v>182</v>
      </c>
      <c r="D20" s="2">
        <v>45794</v>
      </c>
      <c r="E20" t="str">
        <f>_xlfn.XLOOKUP(Posts!$B20, Users!$A:$A, Users!$E:$E, "Unknown")</f>
        <v>Danielhaven</v>
      </c>
    </row>
    <row r="21" spans="1:5" x14ac:dyDescent="0.35">
      <c r="A21">
        <v>20</v>
      </c>
      <c r="B21">
        <v>9</v>
      </c>
      <c r="C21">
        <v>40</v>
      </c>
      <c r="D21" s="2">
        <v>45621</v>
      </c>
      <c r="E21" t="str">
        <f>_xlfn.XLOOKUP(Posts!$B21, Users!$A:$A, Users!$E:$E, "Unknown")</f>
        <v>Garciashire</v>
      </c>
    </row>
    <row r="22" spans="1:5" x14ac:dyDescent="0.35">
      <c r="A22">
        <v>21</v>
      </c>
      <c r="B22">
        <v>7</v>
      </c>
      <c r="C22">
        <v>129</v>
      </c>
      <c r="D22" s="2">
        <v>45801</v>
      </c>
      <c r="E22" t="str">
        <f>_xlfn.XLOOKUP(Posts!$B22, Users!$A:$A, Users!$E:$E, "Unknown")</f>
        <v>Taraberg</v>
      </c>
    </row>
    <row r="23" spans="1:5" x14ac:dyDescent="0.35">
      <c r="A23">
        <v>22</v>
      </c>
      <c r="B23">
        <v>8</v>
      </c>
      <c r="C23">
        <v>84</v>
      </c>
      <c r="D23" s="2">
        <v>45750</v>
      </c>
      <c r="E23" t="str">
        <f>_xlfn.XLOOKUP(Posts!$B23, Users!$A:$A, Users!$E:$E, "Unknown")</f>
        <v>Leahborough</v>
      </c>
    </row>
    <row r="24" spans="1:5" x14ac:dyDescent="0.35">
      <c r="A24">
        <v>23</v>
      </c>
      <c r="B24">
        <v>11</v>
      </c>
      <c r="C24">
        <v>158</v>
      </c>
      <c r="D24" s="2">
        <v>45566</v>
      </c>
      <c r="E24" t="str">
        <f>_xlfn.XLOOKUP(Posts!$B24, Users!$A:$A, Users!$E:$E, "Unknown")</f>
        <v>Heatherland</v>
      </c>
    </row>
    <row r="25" spans="1:5" x14ac:dyDescent="0.35">
      <c r="A25">
        <v>24</v>
      </c>
      <c r="B25">
        <v>17</v>
      </c>
      <c r="C25">
        <v>29</v>
      </c>
      <c r="D25" s="2">
        <v>45691</v>
      </c>
      <c r="E25" t="str">
        <f>_xlfn.XLOOKUP(Posts!$B25, Users!$A:$A, Users!$E:$E, "Unknown")</f>
        <v>Kathyview</v>
      </c>
    </row>
    <row r="26" spans="1:5" x14ac:dyDescent="0.35">
      <c r="A26">
        <v>25</v>
      </c>
      <c r="B26">
        <v>22</v>
      </c>
      <c r="C26">
        <v>144</v>
      </c>
      <c r="D26" s="2">
        <v>45660</v>
      </c>
      <c r="E26" t="str">
        <f>_xlfn.XLOOKUP(Posts!$B26, Users!$A:$A, Users!$E:$E, "Unknown")</f>
        <v>Calderonbury</v>
      </c>
    </row>
    <row r="27" spans="1:5" x14ac:dyDescent="0.35">
      <c r="A27">
        <v>26</v>
      </c>
      <c r="B27">
        <v>11</v>
      </c>
      <c r="C27">
        <v>14</v>
      </c>
      <c r="D27" s="2">
        <v>45891</v>
      </c>
      <c r="E27" t="str">
        <f>_xlfn.XLOOKUP(Posts!$B27, Users!$A:$A, Users!$E:$E, "Unknown")</f>
        <v>Heatherland</v>
      </c>
    </row>
    <row r="28" spans="1:5" x14ac:dyDescent="0.35">
      <c r="A28">
        <v>27</v>
      </c>
      <c r="B28">
        <v>38</v>
      </c>
      <c r="C28">
        <v>150</v>
      </c>
      <c r="D28" s="2">
        <v>45693</v>
      </c>
      <c r="E28" t="str">
        <f>_xlfn.XLOOKUP(Posts!$B28, Users!$A:$A, Users!$E:$E, "Unknown")</f>
        <v>South Brendafurt</v>
      </c>
    </row>
    <row r="29" spans="1:5" x14ac:dyDescent="0.35">
      <c r="A29">
        <v>28</v>
      </c>
      <c r="B29">
        <v>46</v>
      </c>
      <c r="C29">
        <v>181</v>
      </c>
      <c r="D29" s="2">
        <v>45676</v>
      </c>
      <c r="E29" t="str">
        <f>_xlfn.XLOOKUP(Posts!$B29, Users!$A:$A, Users!$E:$E, "Unknown")</f>
        <v>Port Lanceland</v>
      </c>
    </row>
    <row r="30" spans="1:5" x14ac:dyDescent="0.35">
      <c r="A30">
        <v>29</v>
      </c>
      <c r="B30">
        <v>48</v>
      </c>
      <c r="C30">
        <v>10</v>
      </c>
      <c r="D30" s="2">
        <v>45618</v>
      </c>
      <c r="E30" t="str">
        <f>_xlfn.XLOOKUP(Posts!$B30, Users!$A:$A, Users!$E:$E, "Unknown")</f>
        <v>Josephshire</v>
      </c>
    </row>
    <row r="31" spans="1:5" x14ac:dyDescent="0.35">
      <c r="A31">
        <v>30</v>
      </c>
      <c r="B31">
        <v>41</v>
      </c>
      <c r="C31">
        <v>44</v>
      </c>
      <c r="D31" s="2">
        <v>45626</v>
      </c>
      <c r="E31" t="str">
        <f>_xlfn.XLOOKUP(Posts!$B31, Users!$A:$A, Users!$E:$E, "Unknown")</f>
        <v>New David</v>
      </c>
    </row>
    <row r="32" spans="1:5" x14ac:dyDescent="0.35">
      <c r="A32">
        <v>31</v>
      </c>
      <c r="B32">
        <v>27</v>
      </c>
      <c r="C32">
        <v>164</v>
      </c>
      <c r="D32" s="2">
        <v>45678</v>
      </c>
      <c r="E32" t="str">
        <f>_xlfn.XLOOKUP(Posts!$B32, Users!$A:$A, Users!$E:$E, "Unknown")</f>
        <v>Walterland</v>
      </c>
    </row>
    <row r="33" spans="1:5" x14ac:dyDescent="0.35">
      <c r="A33">
        <v>32</v>
      </c>
      <c r="B33">
        <v>29</v>
      </c>
      <c r="C33">
        <v>48</v>
      </c>
      <c r="D33" s="2">
        <v>45781</v>
      </c>
      <c r="E33" t="str">
        <f>_xlfn.XLOOKUP(Posts!$B33, Users!$A:$A, Users!$E:$E, "Unknown")</f>
        <v>North Benjamin</v>
      </c>
    </row>
    <row r="34" spans="1:5" x14ac:dyDescent="0.35">
      <c r="A34">
        <v>33</v>
      </c>
      <c r="B34">
        <v>49</v>
      </c>
      <c r="C34">
        <v>121</v>
      </c>
      <c r="D34" s="2">
        <v>45736</v>
      </c>
      <c r="E34" t="str">
        <f>_xlfn.XLOOKUP(Posts!$B34, Users!$A:$A, Users!$E:$E, "Unknown")</f>
        <v>New Amanda</v>
      </c>
    </row>
    <row r="35" spans="1:5" x14ac:dyDescent="0.35">
      <c r="A35">
        <v>34</v>
      </c>
      <c r="B35">
        <v>3</v>
      </c>
      <c r="C35">
        <v>60</v>
      </c>
      <c r="D35" s="2">
        <v>45682</v>
      </c>
      <c r="E35" t="str">
        <f>_xlfn.XLOOKUP(Posts!$B35, Users!$A:$A, Users!$E:$E, "Unknown")</f>
        <v>West Richardchester</v>
      </c>
    </row>
    <row r="36" spans="1:5" x14ac:dyDescent="0.35">
      <c r="A36">
        <v>35</v>
      </c>
      <c r="B36">
        <v>39</v>
      </c>
      <c r="C36">
        <v>64</v>
      </c>
      <c r="D36" s="2">
        <v>45573</v>
      </c>
      <c r="E36" t="str">
        <f>_xlfn.XLOOKUP(Posts!$B36, Users!$A:$A, Users!$E:$E, "Unknown")</f>
        <v>Bushstad</v>
      </c>
    </row>
    <row r="37" spans="1:5" x14ac:dyDescent="0.35">
      <c r="A37">
        <v>36</v>
      </c>
      <c r="B37">
        <v>11</v>
      </c>
      <c r="C37">
        <v>109</v>
      </c>
      <c r="D37" s="2">
        <v>45592</v>
      </c>
      <c r="E37" t="str">
        <f>_xlfn.XLOOKUP(Posts!$B37, Users!$A:$A, Users!$E:$E, "Unknown")</f>
        <v>Heatherland</v>
      </c>
    </row>
    <row r="38" spans="1:5" x14ac:dyDescent="0.35">
      <c r="A38">
        <v>37</v>
      </c>
      <c r="B38">
        <v>6</v>
      </c>
      <c r="C38">
        <v>31</v>
      </c>
      <c r="D38" s="2">
        <v>45775</v>
      </c>
      <c r="E38" t="str">
        <f>_xlfn.XLOOKUP(Posts!$B38, Users!$A:$A, Users!$E:$E, "Unknown")</f>
        <v>Payneshire</v>
      </c>
    </row>
    <row r="39" spans="1:5" x14ac:dyDescent="0.35">
      <c r="A39">
        <v>38</v>
      </c>
      <c r="B39">
        <v>3</v>
      </c>
      <c r="C39">
        <v>106</v>
      </c>
      <c r="D39" s="2">
        <v>45582</v>
      </c>
      <c r="E39" t="str">
        <f>_xlfn.XLOOKUP(Posts!$B39, Users!$A:$A, Users!$E:$E, "Unknown")</f>
        <v>West Richardchester</v>
      </c>
    </row>
    <row r="40" spans="1:5" x14ac:dyDescent="0.35">
      <c r="A40">
        <v>39</v>
      </c>
      <c r="B40">
        <v>9</v>
      </c>
      <c r="C40">
        <v>194</v>
      </c>
      <c r="D40" s="2">
        <v>45788</v>
      </c>
      <c r="E40" t="str">
        <f>_xlfn.XLOOKUP(Posts!$B40, Users!$A:$A, Users!$E:$E, "Unknown")</f>
        <v>Garciashire</v>
      </c>
    </row>
    <row r="41" spans="1:5" x14ac:dyDescent="0.35">
      <c r="A41">
        <v>40</v>
      </c>
      <c r="B41">
        <v>39</v>
      </c>
      <c r="C41">
        <v>78</v>
      </c>
      <c r="D41" s="2">
        <v>45812</v>
      </c>
      <c r="E41" t="str">
        <f>_xlfn.XLOOKUP(Posts!$B41, Users!$A:$A, Users!$E:$E, "Unknown")</f>
        <v>Bushstad</v>
      </c>
    </row>
    <row r="42" spans="1:5" x14ac:dyDescent="0.35">
      <c r="A42">
        <v>41</v>
      </c>
      <c r="B42">
        <v>49</v>
      </c>
      <c r="C42">
        <v>142</v>
      </c>
      <c r="D42" s="2">
        <v>45700</v>
      </c>
      <c r="E42" t="str">
        <f>_xlfn.XLOOKUP(Posts!$B42, Users!$A:$A, Users!$E:$E, "Unknown")</f>
        <v>New Amanda</v>
      </c>
    </row>
    <row r="43" spans="1:5" x14ac:dyDescent="0.35">
      <c r="A43">
        <v>42</v>
      </c>
      <c r="B43">
        <v>2</v>
      </c>
      <c r="C43">
        <v>139</v>
      </c>
      <c r="D43" s="2">
        <v>45633</v>
      </c>
      <c r="E43" t="str">
        <f>_xlfn.XLOOKUP(Posts!$B43, Users!$A:$A, Users!$E:$E, "Unknown")</f>
        <v>East Jennifer</v>
      </c>
    </row>
    <row r="44" spans="1:5" x14ac:dyDescent="0.35">
      <c r="A44">
        <v>43</v>
      </c>
      <c r="B44">
        <v>12</v>
      </c>
      <c r="C44">
        <v>114</v>
      </c>
      <c r="D44" s="2">
        <v>45875</v>
      </c>
      <c r="E44" t="str">
        <f>_xlfn.XLOOKUP(Posts!$B44, Users!$A:$A, Users!$E:$E, "Unknown")</f>
        <v>Jerrychester</v>
      </c>
    </row>
    <row r="45" spans="1:5" x14ac:dyDescent="0.35">
      <c r="A45">
        <v>44</v>
      </c>
      <c r="B45">
        <v>16</v>
      </c>
      <c r="C45">
        <v>17</v>
      </c>
      <c r="D45" s="2">
        <v>45904</v>
      </c>
      <c r="E45" t="str">
        <f>_xlfn.XLOOKUP(Posts!$B45, Users!$A:$A, Users!$E:$E, "Unknown")</f>
        <v>East Taylorfurt</v>
      </c>
    </row>
    <row r="46" spans="1:5" x14ac:dyDescent="0.35">
      <c r="A46">
        <v>45</v>
      </c>
      <c r="B46">
        <v>1</v>
      </c>
      <c r="C46">
        <v>27</v>
      </c>
      <c r="D46" s="2">
        <v>45616</v>
      </c>
      <c r="E46" t="str">
        <f>_xlfn.XLOOKUP(Posts!$B46, Users!$A:$A, Users!$E:$E, "Unknown")</f>
        <v>New Krystal</v>
      </c>
    </row>
    <row r="47" spans="1:5" x14ac:dyDescent="0.35">
      <c r="A47">
        <v>46</v>
      </c>
      <c r="B47">
        <v>23</v>
      </c>
      <c r="C47">
        <v>173</v>
      </c>
      <c r="D47" s="2">
        <v>45813</v>
      </c>
      <c r="E47" t="str">
        <f>_xlfn.XLOOKUP(Posts!$B47, Users!$A:$A, Users!$E:$E, "Unknown")</f>
        <v>Lake Eric</v>
      </c>
    </row>
    <row r="48" spans="1:5" x14ac:dyDescent="0.35">
      <c r="A48">
        <v>47</v>
      </c>
      <c r="B48">
        <v>19</v>
      </c>
      <c r="C48">
        <v>115</v>
      </c>
      <c r="D48" s="2">
        <v>45608</v>
      </c>
      <c r="E48" t="str">
        <f>_xlfn.XLOOKUP(Posts!$B48, Users!$A:$A, Users!$E:$E, "Unknown")</f>
        <v>Hunterland</v>
      </c>
    </row>
    <row r="49" spans="1:5" x14ac:dyDescent="0.35">
      <c r="A49">
        <v>48</v>
      </c>
      <c r="B49">
        <v>8</v>
      </c>
      <c r="C49">
        <v>114</v>
      </c>
      <c r="D49" s="2">
        <v>45761</v>
      </c>
      <c r="E49" t="str">
        <f>_xlfn.XLOOKUP(Posts!$B49, Users!$A:$A, Users!$E:$E, "Unknown")</f>
        <v>Leahborough</v>
      </c>
    </row>
    <row r="50" spans="1:5" x14ac:dyDescent="0.35">
      <c r="A50">
        <v>49</v>
      </c>
      <c r="B50">
        <v>46</v>
      </c>
      <c r="C50">
        <v>61</v>
      </c>
      <c r="D50" s="2">
        <v>45880</v>
      </c>
      <c r="E50" t="str">
        <f>_xlfn.XLOOKUP(Posts!$B50, Users!$A:$A, Users!$E:$E, "Unknown")</f>
        <v>Port Lanceland</v>
      </c>
    </row>
    <row r="51" spans="1:5" x14ac:dyDescent="0.35">
      <c r="A51">
        <v>50</v>
      </c>
      <c r="B51">
        <v>5</v>
      </c>
      <c r="C51">
        <v>38</v>
      </c>
      <c r="D51" s="2">
        <v>45670</v>
      </c>
      <c r="E51" t="str">
        <f>_xlfn.XLOOKUP(Posts!$B51, Users!$A:$A, Users!$E:$E, "Unknown")</f>
        <v>South Kylemouth</v>
      </c>
    </row>
    <row r="52" spans="1:5" x14ac:dyDescent="0.35">
      <c r="A52">
        <v>51</v>
      </c>
      <c r="B52">
        <v>15</v>
      </c>
      <c r="C52">
        <v>43</v>
      </c>
      <c r="D52" s="2">
        <v>45665</v>
      </c>
      <c r="E52" t="str">
        <f>_xlfn.XLOOKUP(Posts!$B52, Users!$A:$A, Users!$E:$E, "Unknown")</f>
        <v>Morrisfurt</v>
      </c>
    </row>
    <row r="53" spans="1:5" x14ac:dyDescent="0.35">
      <c r="A53">
        <v>52</v>
      </c>
      <c r="B53">
        <v>25</v>
      </c>
      <c r="C53">
        <v>169</v>
      </c>
      <c r="D53" s="2">
        <v>45905</v>
      </c>
      <c r="E53" t="str">
        <f>_xlfn.XLOOKUP(Posts!$B53, Users!$A:$A, Users!$E:$E, "Unknown")</f>
        <v>Kennethside</v>
      </c>
    </row>
    <row r="54" spans="1:5" x14ac:dyDescent="0.35">
      <c r="A54">
        <v>53</v>
      </c>
      <c r="B54">
        <v>49</v>
      </c>
      <c r="C54">
        <v>181</v>
      </c>
      <c r="D54" s="2">
        <v>45756</v>
      </c>
      <c r="E54" t="str">
        <f>_xlfn.XLOOKUP(Posts!$B54, Users!$A:$A, Users!$E:$E, "Unknown")</f>
        <v>New Amanda</v>
      </c>
    </row>
    <row r="55" spans="1:5" x14ac:dyDescent="0.35">
      <c r="A55">
        <v>54</v>
      </c>
      <c r="B55">
        <v>34</v>
      </c>
      <c r="C55">
        <v>39</v>
      </c>
      <c r="D55" s="2">
        <v>45910</v>
      </c>
      <c r="E55" t="str">
        <f>_xlfn.XLOOKUP(Posts!$B55, Users!$A:$A, Users!$E:$E, "Unknown")</f>
        <v>Seanville</v>
      </c>
    </row>
    <row r="56" spans="1:5" x14ac:dyDescent="0.35">
      <c r="A56">
        <v>55</v>
      </c>
      <c r="B56">
        <v>1</v>
      </c>
      <c r="C56">
        <v>67</v>
      </c>
      <c r="D56" s="2">
        <v>45761</v>
      </c>
      <c r="E56" t="str">
        <f>_xlfn.XLOOKUP(Posts!$B56, Users!$A:$A, Users!$E:$E, "Unknown")</f>
        <v>New Krystal</v>
      </c>
    </row>
    <row r="57" spans="1:5" x14ac:dyDescent="0.35">
      <c r="A57">
        <v>56</v>
      </c>
      <c r="B57">
        <v>23</v>
      </c>
      <c r="C57">
        <v>200</v>
      </c>
      <c r="D57" s="2">
        <v>45722</v>
      </c>
      <c r="E57" t="str">
        <f>_xlfn.XLOOKUP(Posts!$B57, Users!$A:$A, Users!$E:$E, "Unknown")</f>
        <v>Lake Eric</v>
      </c>
    </row>
    <row r="58" spans="1:5" x14ac:dyDescent="0.35">
      <c r="A58">
        <v>57</v>
      </c>
      <c r="B58">
        <v>46</v>
      </c>
      <c r="C58">
        <v>173</v>
      </c>
      <c r="D58" s="2">
        <v>45736</v>
      </c>
      <c r="E58" t="str">
        <f>_xlfn.XLOOKUP(Posts!$B58, Users!$A:$A, Users!$E:$E, "Unknown")</f>
        <v>Port Lanceland</v>
      </c>
    </row>
    <row r="59" spans="1:5" x14ac:dyDescent="0.35">
      <c r="A59">
        <v>58</v>
      </c>
      <c r="B59">
        <v>22</v>
      </c>
      <c r="C59">
        <v>69</v>
      </c>
      <c r="D59" s="2">
        <v>45804</v>
      </c>
      <c r="E59" t="str">
        <f>_xlfn.XLOOKUP(Posts!$B59, Users!$A:$A, Users!$E:$E, "Unknown")</f>
        <v>Calderonbury</v>
      </c>
    </row>
    <row r="60" spans="1:5" x14ac:dyDescent="0.35">
      <c r="A60">
        <v>59</v>
      </c>
      <c r="B60">
        <v>6</v>
      </c>
      <c r="C60">
        <v>64</v>
      </c>
      <c r="D60" s="2">
        <v>45847</v>
      </c>
      <c r="E60" t="str">
        <f>_xlfn.XLOOKUP(Posts!$B60, Users!$A:$A, Users!$E:$E, "Unknown")</f>
        <v>Payneshire</v>
      </c>
    </row>
    <row r="61" spans="1:5" x14ac:dyDescent="0.35">
      <c r="A61">
        <v>60</v>
      </c>
      <c r="B61">
        <v>30</v>
      </c>
      <c r="C61">
        <v>135</v>
      </c>
      <c r="D61" s="2">
        <v>45621</v>
      </c>
      <c r="E61" t="str">
        <f>_xlfn.XLOOKUP(Posts!$B61, Users!$A:$A, Users!$E:$E, "Unknown")</f>
        <v>North Shawnfurt</v>
      </c>
    </row>
    <row r="62" spans="1:5" x14ac:dyDescent="0.35">
      <c r="A62">
        <v>61</v>
      </c>
      <c r="B62">
        <v>41</v>
      </c>
      <c r="C62">
        <v>123</v>
      </c>
      <c r="D62" s="2">
        <v>45665</v>
      </c>
      <c r="E62" t="str">
        <f>_xlfn.XLOOKUP(Posts!$B62, Users!$A:$A, Users!$E:$E, "Unknown")</f>
        <v>New David</v>
      </c>
    </row>
    <row r="63" spans="1:5" x14ac:dyDescent="0.35">
      <c r="A63">
        <v>62</v>
      </c>
      <c r="B63">
        <v>31</v>
      </c>
      <c r="C63">
        <v>40</v>
      </c>
      <c r="D63" s="2">
        <v>45554</v>
      </c>
      <c r="E63" t="str">
        <f>_xlfn.XLOOKUP(Posts!$B63, Users!$A:$A, Users!$E:$E, "Unknown")</f>
        <v>Lake Nathan</v>
      </c>
    </row>
    <row r="64" spans="1:5" x14ac:dyDescent="0.35">
      <c r="A64">
        <v>63</v>
      </c>
      <c r="B64">
        <v>38</v>
      </c>
      <c r="C64">
        <v>173</v>
      </c>
      <c r="D64" s="2">
        <v>45617</v>
      </c>
      <c r="E64" t="str">
        <f>_xlfn.XLOOKUP(Posts!$B64, Users!$A:$A, Users!$E:$E, "Unknown")</f>
        <v>South Brendafurt</v>
      </c>
    </row>
    <row r="65" spans="1:5" x14ac:dyDescent="0.35">
      <c r="A65">
        <v>64</v>
      </c>
      <c r="B65">
        <v>49</v>
      </c>
      <c r="C65">
        <v>85</v>
      </c>
      <c r="D65" s="2">
        <v>45704</v>
      </c>
      <c r="E65" t="str">
        <f>_xlfn.XLOOKUP(Posts!$B65, Users!$A:$A, Users!$E:$E, "Unknown")</f>
        <v>New Amanda</v>
      </c>
    </row>
    <row r="66" spans="1:5" x14ac:dyDescent="0.35">
      <c r="A66">
        <v>65</v>
      </c>
      <c r="B66">
        <v>20</v>
      </c>
      <c r="C66">
        <v>60</v>
      </c>
      <c r="D66" s="2">
        <v>45633</v>
      </c>
      <c r="E66" t="str">
        <f>_xlfn.XLOOKUP(Posts!$B66, Users!$A:$A, Users!$E:$E, "Unknown")</f>
        <v>Danielhaven</v>
      </c>
    </row>
    <row r="67" spans="1:5" x14ac:dyDescent="0.35">
      <c r="A67">
        <v>66</v>
      </c>
      <c r="B67">
        <v>7</v>
      </c>
      <c r="C67">
        <v>62</v>
      </c>
      <c r="D67" s="2">
        <v>45596</v>
      </c>
      <c r="E67" t="str">
        <f>_xlfn.XLOOKUP(Posts!$B67, Users!$A:$A, Users!$E:$E, "Unknown")</f>
        <v>Taraberg</v>
      </c>
    </row>
    <row r="68" spans="1:5" x14ac:dyDescent="0.35">
      <c r="A68">
        <v>67</v>
      </c>
      <c r="B68">
        <v>11</v>
      </c>
      <c r="C68">
        <v>90</v>
      </c>
      <c r="D68" s="2">
        <v>45815</v>
      </c>
      <c r="E68" t="str">
        <f>_xlfn.XLOOKUP(Posts!$B68, Users!$A:$A, Users!$E:$E, "Unknown")</f>
        <v>Heatherland</v>
      </c>
    </row>
    <row r="69" spans="1:5" x14ac:dyDescent="0.35">
      <c r="A69">
        <v>68</v>
      </c>
      <c r="B69">
        <v>23</v>
      </c>
      <c r="C69">
        <v>196</v>
      </c>
      <c r="D69" s="2">
        <v>45643</v>
      </c>
      <c r="E69" t="str">
        <f>_xlfn.XLOOKUP(Posts!$B69, Users!$A:$A, Users!$E:$E, "Unknown")</f>
        <v>Lake Eric</v>
      </c>
    </row>
    <row r="70" spans="1:5" x14ac:dyDescent="0.35">
      <c r="A70">
        <v>69</v>
      </c>
      <c r="B70">
        <v>34</v>
      </c>
      <c r="C70">
        <v>149</v>
      </c>
      <c r="D70" s="2">
        <v>45741</v>
      </c>
      <c r="E70" t="str">
        <f>_xlfn.XLOOKUP(Posts!$B70, Users!$A:$A, Users!$E:$E, "Unknown")</f>
        <v>Seanville</v>
      </c>
    </row>
    <row r="71" spans="1:5" x14ac:dyDescent="0.35">
      <c r="A71">
        <v>70</v>
      </c>
      <c r="B71">
        <v>25</v>
      </c>
      <c r="C71">
        <v>52</v>
      </c>
      <c r="D71" s="2">
        <v>45629</v>
      </c>
      <c r="E71" t="str">
        <f>_xlfn.XLOOKUP(Posts!$B71, Users!$A:$A, Users!$E:$E, "Unknown")</f>
        <v>Kennethside</v>
      </c>
    </row>
    <row r="72" spans="1:5" x14ac:dyDescent="0.35">
      <c r="A72">
        <v>71</v>
      </c>
      <c r="B72">
        <v>22</v>
      </c>
      <c r="C72">
        <v>37</v>
      </c>
      <c r="D72" s="2">
        <v>45716</v>
      </c>
      <c r="E72" t="str">
        <f>_xlfn.XLOOKUP(Posts!$B72, Users!$A:$A, Users!$E:$E, "Unknown")</f>
        <v>Calderonbury</v>
      </c>
    </row>
    <row r="73" spans="1:5" x14ac:dyDescent="0.35">
      <c r="A73">
        <v>72</v>
      </c>
      <c r="B73">
        <v>23</v>
      </c>
      <c r="C73">
        <v>86</v>
      </c>
      <c r="D73" s="2">
        <v>45587</v>
      </c>
      <c r="E73" t="str">
        <f>_xlfn.XLOOKUP(Posts!$B73, Users!$A:$A, Users!$E:$E, "Unknown")</f>
        <v>Lake Eric</v>
      </c>
    </row>
    <row r="74" spans="1:5" x14ac:dyDescent="0.35">
      <c r="A74">
        <v>73</v>
      </c>
      <c r="B74">
        <v>4</v>
      </c>
      <c r="C74">
        <v>80</v>
      </c>
      <c r="D74" s="2">
        <v>45785</v>
      </c>
      <c r="E74" t="str">
        <f>_xlfn.XLOOKUP(Posts!$B74, Users!$A:$A, Users!$E:$E, "Unknown")</f>
        <v>East Luisberg</v>
      </c>
    </row>
    <row r="75" spans="1:5" x14ac:dyDescent="0.35">
      <c r="A75">
        <v>74</v>
      </c>
      <c r="B75">
        <v>24</v>
      </c>
      <c r="C75">
        <v>14</v>
      </c>
      <c r="D75" s="2">
        <v>45554</v>
      </c>
      <c r="E75" t="str">
        <f>_xlfn.XLOOKUP(Posts!$B75, Users!$A:$A, Users!$E:$E, "Unknown")</f>
        <v>Hollandmouth</v>
      </c>
    </row>
    <row r="76" spans="1:5" x14ac:dyDescent="0.35">
      <c r="A76">
        <v>75</v>
      </c>
      <c r="B76">
        <v>16</v>
      </c>
      <c r="C76">
        <v>146</v>
      </c>
      <c r="D76" s="2">
        <v>45572</v>
      </c>
      <c r="E76" t="str">
        <f>_xlfn.XLOOKUP(Posts!$B76, Users!$A:$A, Users!$E:$E, "Unknown")</f>
        <v>East Taylorfurt</v>
      </c>
    </row>
    <row r="77" spans="1:5" x14ac:dyDescent="0.35">
      <c r="A77">
        <v>76</v>
      </c>
      <c r="B77">
        <v>30</v>
      </c>
      <c r="C77">
        <v>129</v>
      </c>
      <c r="D77" s="2">
        <v>45835</v>
      </c>
      <c r="E77" t="str">
        <f>_xlfn.XLOOKUP(Posts!$B77, Users!$A:$A, Users!$E:$E, "Unknown")</f>
        <v>North Shawnfurt</v>
      </c>
    </row>
    <row r="78" spans="1:5" x14ac:dyDescent="0.35">
      <c r="A78">
        <v>77</v>
      </c>
      <c r="B78">
        <v>17</v>
      </c>
      <c r="C78">
        <v>90</v>
      </c>
      <c r="D78" s="2">
        <v>45715</v>
      </c>
      <c r="E78" t="str">
        <f>_xlfn.XLOOKUP(Posts!$B78, Users!$A:$A, Users!$E:$E, "Unknown")</f>
        <v>Kathyview</v>
      </c>
    </row>
    <row r="79" spans="1:5" x14ac:dyDescent="0.35">
      <c r="A79">
        <v>78</v>
      </c>
      <c r="B79">
        <v>27</v>
      </c>
      <c r="C79">
        <v>125</v>
      </c>
      <c r="D79" s="2">
        <v>45743</v>
      </c>
      <c r="E79" t="str">
        <f>_xlfn.XLOOKUP(Posts!$B79, Users!$A:$A, Users!$E:$E, "Unknown")</f>
        <v>Walterland</v>
      </c>
    </row>
    <row r="80" spans="1:5" x14ac:dyDescent="0.35">
      <c r="A80">
        <v>79</v>
      </c>
      <c r="B80">
        <v>14</v>
      </c>
      <c r="C80">
        <v>193</v>
      </c>
      <c r="D80" s="2">
        <v>45717</v>
      </c>
      <c r="E80" t="str">
        <f>_xlfn.XLOOKUP(Posts!$B80, Users!$A:$A, Users!$E:$E, "Unknown")</f>
        <v>Andreaborough</v>
      </c>
    </row>
    <row r="81" spans="1:5" x14ac:dyDescent="0.35">
      <c r="A81">
        <v>80</v>
      </c>
      <c r="B81">
        <v>30</v>
      </c>
      <c r="C81">
        <v>160</v>
      </c>
      <c r="D81" s="2">
        <v>45575</v>
      </c>
      <c r="E81" t="str">
        <f>_xlfn.XLOOKUP(Posts!$B81, Users!$A:$A, Users!$E:$E, "Unknown")</f>
        <v>North Shawnfurt</v>
      </c>
    </row>
    <row r="82" spans="1:5" x14ac:dyDescent="0.35">
      <c r="A82">
        <v>81</v>
      </c>
      <c r="B82">
        <v>48</v>
      </c>
      <c r="C82">
        <v>48</v>
      </c>
      <c r="D82" s="2">
        <v>45787</v>
      </c>
      <c r="E82" t="str">
        <f>_xlfn.XLOOKUP(Posts!$B82, Users!$A:$A, Users!$E:$E, "Unknown")</f>
        <v>Josephshire</v>
      </c>
    </row>
    <row r="83" spans="1:5" x14ac:dyDescent="0.35">
      <c r="A83">
        <v>82</v>
      </c>
      <c r="B83">
        <v>36</v>
      </c>
      <c r="C83">
        <v>53</v>
      </c>
      <c r="D83" s="2">
        <v>45833</v>
      </c>
      <c r="E83" t="str">
        <f>_xlfn.XLOOKUP(Posts!$B83, Users!$A:$A, Users!$E:$E, "Unknown")</f>
        <v>East Melissaville</v>
      </c>
    </row>
    <row r="84" spans="1:5" x14ac:dyDescent="0.35">
      <c r="A84">
        <v>83</v>
      </c>
      <c r="B84">
        <v>22</v>
      </c>
      <c r="C84">
        <v>131</v>
      </c>
      <c r="D84" s="2">
        <v>45891</v>
      </c>
      <c r="E84" t="str">
        <f>_xlfn.XLOOKUP(Posts!$B84, Users!$A:$A, Users!$E:$E, "Unknown")</f>
        <v>Calderonbury</v>
      </c>
    </row>
    <row r="85" spans="1:5" x14ac:dyDescent="0.35">
      <c r="A85">
        <v>84</v>
      </c>
      <c r="B85">
        <v>45</v>
      </c>
      <c r="C85">
        <v>147</v>
      </c>
      <c r="D85" s="2">
        <v>45822</v>
      </c>
      <c r="E85" t="str">
        <f>_xlfn.XLOOKUP(Posts!$B85, Users!$A:$A, Users!$E:$E, "Unknown")</f>
        <v>East Michael</v>
      </c>
    </row>
    <row r="86" spans="1:5" x14ac:dyDescent="0.35">
      <c r="A86">
        <v>85</v>
      </c>
      <c r="B86">
        <v>27</v>
      </c>
      <c r="C86">
        <v>109</v>
      </c>
      <c r="D86" s="2">
        <v>45675</v>
      </c>
      <c r="E86" t="str">
        <f>_xlfn.XLOOKUP(Posts!$B86, Users!$A:$A, Users!$E:$E, "Unknown")</f>
        <v>Walterland</v>
      </c>
    </row>
    <row r="87" spans="1:5" x14ac:dyDescent="0.35">
      <c r="A87">
        <v>86</v>
      </c>
      <c r="B87">
        <v>25</v>
      </c>
      <c r="C87">
        <v>65</v>
      </c>
      <c r="D87" s="2">
        <v>45759</v>
      </c>
      <c r="E87" t="str">
        <f>_xlfn.XLOOKUP(Posts!$B87, Users!$A:$A, Users!$E:$E, "Unknown")</f>
        <v>Kennethside</v>
      </c>
    </row>
    <row r="88" spans="1:5" x14ac:dyDescent="0.35">
      <c r="A88">
        <v>87</v>
      </c>
      <c r="B88">
        <v>11</v>
      </c>
      <c r="C88">
        <v>191</v>
      </c>
      <c r="D88" s="2">
        <v>45758</v>
      </c>
      <c r="E88" t="str">
        <f>_xlfn.XLOOKUP(Posts!$B88, Users!$A:$A, Users!$E:$E, "Unknown")</f>
        <v>Heatherland</v>
      </c>
    </row>
    <row r="89" spans="1:5" x14ac:dyDescent="0.35">
      <c r="A89">
        <v>88</v>
      </c>
      <c r="B89">
        <v>21</v>
      </c>
      <c r="C89">
        <v>85</v>
      </c>
      <c r="D89" s="2">
        <v>45888</v>
      </c>
      <c r="E89" t="str">
        <f>_xlfn.XLOOKUP(Posts!$B89, Users!$A:$A, Users!$E:$E, "Unknown")</f>
        <v>Cruzfurt</v>
      </c>
    </row>
    <row r="90" spans="1:5" x14ac:dyDescent="0.35">
      <c r="A90">
        <v>89</v>
      </c>
      <c r="B90">
        <v>4</v>
      </c>
      <c r="C90">
        <v>192</v>
      </c>
      <c r="D90" s="2">
        <v>45564</v>
      </c>
      <c r="E90" t="str">
        <f>_xlfn.XLOOKUP(Posts!$B90, Users!$A:$A, Users!$E:$E, "Unknown")</f>
        <v>East Luisberg</v>
      </c>
    </row>
    <row r="91" spans="1:5" x14ac:dyDescent="0.35">
      <c r="A91">
        <v>90</v>
      </c>
      <c r="B91">
        <v>17</v>
      </c>
      <c r="C91">
        <v>18</v>
      </c>
      <c r="D91" s="2">
        <v>45703</v>
      </c>
      <c r="E91" t="str">
        <f>_xlfn.XLOOKUP(Posts!$B91, Users!$A:$A, Users!$E:$E, "Unknown")</f>
        <v>Kathyview</v>
      </c>
    </row>
    <row r="92" spans="1:5" x14ac:dyDescent="0.35">
      <c r="A92">
        <v>91</v>
      </c>
      <c r="B92">
        <v>43</v>
      </c>
      <c r="C92">
        <v>183</v>
      </c>
      <c r="D92" s="2">
        <v>45674</v>
      </c>
      <c r="E92" t="str">
        <f>_xlfn.XLOOKUP(Posts!$B92, Users!$A:$A, Users!$E:$E, "Unknown")</f>
        <v>North Anna</v>
      </c>
    </row>
    <row r="93" spans="1:5" x14ac:dyDescent="0.35">
      <c r="A93">
        <v>92</v>
      </c>
      <c r="B93">
        <v>22</v>
      </c>
      <c r="C93">
        <v>146</v>
      </c>
      <c r="D93" s="2">
        <v>45729</v>
      </c>
      <c r="E93" t="str">
        <f>_xlfn.XLOOKUP(Posts!$B93, Users!$A:$A, Users!$E:$E, "Unknown")</f>
        <v>Calderonbury</v>
      </c>
    </row>
    <row r="94" spans="1:5" x14ac:dyDescent="0.35">
      <c r="A94">
        <v>93</v>
      </c>
      <c r="B94">
        <v>47</v>
      </c>
      <c r="C94">
        <v>62</v>
      </c>
      <c r="D94" s="2">
        <v>45609</v>
      </c>
      <c r="E94" t="str">
        <f>_xlfn.XLOOKUP(Posts!$B94, Users!$A:$A, Users!$E:$E, "Unknown")</f>
        <v>Mendezborough</v>
      </c>
    </row>
    <row r="95" spans="1:5" x14ac:dyDescent="0.35">
      <c r="A95">
        <v>94</v>
      </c>
      <c r="B95">
        <v>43</v>
      </c>
      <c r="C95">
        <v>104</v>
      </c>
      <c r="D95" s="2">
        <v>45686</v>
      </c>
      <c r="E95" t="str">
        <f>_xlfn.XLOOKUP(Posts!$B95, Users!$A:$A, Users!$E:$E, "Unknown")</f>
        <v>North Anna</v>
      </c>
    </row>
    <row r="96" spans="1:5" x14ac:dyDescent="0.35">
      <c r="A96">
        <v>95</v>
      </c>
      <c r="B96">
        <v>46</v>
      </c>
      <c r="C96">
        <v>130</v>
      </c>
      <c r="D96" s="2">
        <v>45804</v>
      </c>
      <c r="E96" t="str">
        <f>_xlfn.XLOOKUP(Posts!$B96, Users!$A:$A, Users!$E:$E, "Unknown")</f>
        <v>Port Lanceland</v>
      </c>
    </row>
    <row r="97" spans="1:5" x14ac:dyDescent="0.35">
      <c r="A97">
        <v>96</v>
      </c>
      <c r="B97">
        <v>41</v>
      </c>
      <c r="C97">
        <v>100</v>
      </c>
      <c r="D97" s="2">
        <v>45842</v>
      </c>
      <c r="E97" t="str">
        <f>_xlfn.XLOOKUP(Posts!$B97, Users!$A:$A, Users!$E:$E, "Unknown")</f>
        <v>New David</v>
      </c>
    </row>
    <row r="98" spans="1:5" x14ac:dyDescent="0.35">
      <c r="A98">
        <v>97</v>
      </c>
      <c r="B98">
        <v>13</v>
      </c>
      <c r="C98">
        <v>189</v>
      </c>
      <c r="D98" s="2">
        <v>45707</v>
      </c>
      <c r="E98" t="str">
        <f>_xlfn.XLOOKUP(Posts!$B98, Users!$A:$A, Users!$E:$E, "Unknown")</f>
        <v>Stephenbury</v>
      </c>
    </row>
    <row r="99" spans="1:5" x14ac:dyDescent="0.35">
      <c r="A99">
        <v>98</v>
      </c>
      <c r="B99">
        <v>45</v>
      </c>
      <c r="C99">
        <v>58</v>
      </c>
      <c r="D99" s="2">
        <v>45566</v>
      </c>
      <c r="E99" t="str">
        <f>_xlfn.XLOOKUP(Posts!$B99, Users!$A:$A, Users!$E:$E, "Unknown")</f>
        <v>East Michael</v>
      </c>
    </row>
    <row r="100" spans="1:5" x14ac:dyDescent="0.35">
      <c r="A100">
        <v>99</v>
      </c>
      <c r="B100">
        <v>35</v>
      </c>
      <c r="C100">
        <v>52</v>
      </c>
      <c r="D100" s="2">
        <v>45747</v>
      </c>
      <c r="E100" t="str">
        <f>_xlfn.XLOOKUP(Posts!$B100, Users!$A:$A, Users!$E:$E, "Unknown")</f>
        <v>Port Susanfort</v>
      </c>
    </row>
    <row r="101" spans="1:5" x14ac:dyDescent="0.35">
      <c r="A101">
        <v>100</v>
      </c>
      <c r="B101">
        <v>40</v>
      </c>
      <c r="C101">
        <v>51</v>
      </c>
      <c r="D101" s="2">
        <v>45630</v>
      </c>
      <c r="E101" t="str">
        <f>_xlfn.XLOOKUP(Posts!$B101, Users!$A:$A, Users!$E:$E, "Unknown")</f>
        <v>Amandafurt</v>
      </c>
    </row>
  </sheetData>
  <conditionalFormatting sqref="C2:C101">
    <cfRule type="cellIs" dxfId="1" priority="1" operator="greaterThan">
      <formula>100</formula>
    </cfRule>
  </conditionalFormatting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1"/>
  <sheetViews>
    <sheetView topLeftCell="A134" workbookViewId="0">
      <selection activeCell="D1" sqref="D1"/>
    </sheetView>
  </sheetViews>
  <sheetFormatPr defaultRowHeight="14.5" x14ac:dyDescent="0.35"/>
  <cols>
    <col min="4" max="4" width="10.08984375" bestFit="1" customWidth="1"/>
    <col min="5" max="5" width="14.81640625" bestFit="1" customWidth="1"/>
  </cols>
  <sheetData>
    <row r="1" spans="1:5" x14ac:dyDescent="0.35">
      <c r="A1" s="1" t="s">
        <v>158</v>
      </c>
      <c r="B1" s="1" t="s">
        <v>0</v>
      </c>
      <c r="C1" s="1" t="s">
        <v>155</v>
      </c>
      <c r="D1" s="1" t="s">
        <v>159</v>
      </c>
      <c r="E1" s="6" t="s">
        <v>4</v>
      </c>
    </row>
    <row r="2" spans="1:5" x14ac:dyDescent="0.35">
      <c r="A2">
        <v>1</v>
      </c>
      <c r="B2">
        <v>30</v>
      </c>
      <c r="C2">
        <v>33</v>
      </c>
      <c r="D2" s="2">
        <v>45639</v>
      </c>
      <c r="E2" t="str">
        <f>_xlfn.XLOOKUP(B2,Users!A2:A51,Users!E2:E51,"Unknown")</f>
        <v>North Shawnfurt</v>
      </c>
    </row>
    <row r="3" spans="1:5" x14ac:dyDescent="0.35">
      <c r="A3">
        <v>2</v>
      </c>
      <c r="B3">
        <v>20</v>
      </c>
      <c r="C3">
        <v>7</v>
      </c>
      <c r="D3" s="2">
        <v>45558</v>
      </c>
      <c r="E3" t="str">
        <f>_xlfn.XLOOKUP(B3,Users!A3:A52,Users!E3:E52,"Unknown")</f>
        <v>Danielhaven</v>
      </c>
    </row>
    <row r="4" spans="1:5" x14ac:dyDescent="0.35">
      <c r="A4">
        <v>3</v>
      </c>
      <c r="B4">
        <v>10</v>
      </c>
      <c r="C4">
        <v>78</v>
      </c>
      <c r="D4" s="2">
        <v>45606</v>
      </c>
      <c r="E4" t="str">
        <f>_xlfn.XLOOKUP(B4,Users!A4:A53,Users!E4:E53,"Unknown")</f>
        <v>Edwardsbury</v>
      </c>
    </row>
    <row r="5" spans="1:5" x14ac:dyDescent="0.35">
      <c r="A5">
        <v>4</v>
      </c>
      <c r="B5">
        <v>39</v>
      </c>
      <c r="C5">
        <v>63</v>
      </c>
      <c r="D5" s="2">
        <v>45819</v>
      </c>
      <c r="E5" t="str">
        <f>_xlfn.XLOOKUP(B5,Users!A5:A54,Users!E5:E54,"Unknown")</f>
        <v>Bushstad</v>
      </c>
    </row>
    <row r="6" spans="1:5" x14ac:dyDescent="0.35">
      <c r="A6">
        <v>5</v>
      </c>
      <c r="B6">
        <v>17</v>
      </c>
      <c r="C6">
        <v>27</v>
      </c>
      <c r="D6" s="2">
        <v>45575</v>
      </c>
      <c r="E6" t="str">
        <f>_xlfn.XLOOKUP(B6,Users!A6:A55,Users!E6:E55,"Unknown")</f>
        <v>Kathyview</v>
      </c>
    </row>
    <row r="7" spans="1:5" x14ac:dyDescent="0.35">
      <c r="A7">
        <v>6</v>
      </c>
      <c r="B7">
        <v>20</v>
      </c>
      <c r="C7">
        <v>87</v>
      </c>
      <c r="D7" s="2">
        <v>45567</v>
      </c>
      <c r="E7" t="str">
        <f>_xlfn.XLOOKUP(B7,Users!A7:A56,Users!E7:E56,"Unknown")</f>
        <v>Danielhaven</v>
      </c>
    </row>
    <row r="8" spans="1:5" x14ac:dyDescent="0.35">
      <c r="A8">
        <v>7</v>
      </c>
      <c r="B8">
        <v>47</v>
      </c>
      <c r="C8">
        <v>65</v>
      </c>
      <c r="D8" s="2">
        <v>45882</v>
      </c>
      <c r="E8" t="str">
        <f>_xlfn.XLOOKUP(B8,Users!A8:A57,Users!E8:E57,"Unknown")</f>
        <v>Mendezborough</v>
      </c>
    </row>
    <row r="9" spans="1:5" x14ac:dyDescent="0.35">
      <c r="A9">
        <v>8</v>
      </c>
      <c r="B9">
        <v>35</v>
      </c>
      <c r="C9">
        <v>90</v>
      </c>
      <c r="D9" s="2">
        <v>45652</v>
      </c>
      <c r="E9" t="str">
        <f>_xlfn.XLOOKUP(B9,Users!A9:A58,Users!E9:E58,"Unknown")</f>
        <v>Port Susanfort</v>
      </c>
    </row>
    <row r="10" spans="1:5" x14ac:dyDescent="0.35">
      <c r="A10">
        <v>9</v>
      </c>
      <c r="B10">
        <v>22</v>
      </c>
      <c r="C10">
        <v>63</v>
      </c>
      <c r="D10" s="2">
        <v>45801</v>
      </c>
      <c r="E10" t="str">
        <f>_xlfn.XLOOKUP(B10,Users!A10:A59,Users!E10:E59,"Unknown")</f>
        <v>Calderonbury</v>
      </c>
    </row>
    <row r="11" spans="1:5" x14ac:dyDescent="0.35">
      <c r="A11">
        <v>10</v>
      </c>
      <c r="B11">
        <v>47</v>
      </c>
      <c r="C11">
        <v>96</v>
      </c>
      <c r="D11" s="2">
        <v>45879</v>
      </c>
      <c r="E11" t="str">
        <f>_xlfn.XLOOKUP(B11,Users!A11:A60,Users!E11:E60,"Unknown")</f>
        <v>Mendezborough</v>
      </c>
    </row>
    <row r="12" spans="1:5" x14ac:dyDescent="0.35">
      <c r="A12">
        <v>11</v>
      </c>
      <c r="B12">
        <v>6</v>
      </c>
      <c r="C12">
        <v>95</v>
      </c>
      <c r="D12" s="2">
        <v>45698</v>
      </c>
      <c r="E12" t="str">
        <f>_xlfn.XLOOKUP(B12,Users!A12:A61,Users!E12:E61,"Unknown")</f>
        <v>Unknown</v>
      </c>
    </row>
    <row r="13" spans="1:5" x14ac:dyDescent="0.35">
      <c r="A13">
        <v>12</v>
      </c>
      <c r="B13">
        <v>22</v>
      </c>
      <c r="C13">
        <v>50</v>
      </c>
      <c r="D13" s="2">
        <v>45911</v>
      </c>
      <c r="E13" t="str">
        <f>_xlfn.XLOOKUP(B13,Users!A13:A62,Users!E13:E62,"Unknown")</f>
        <v>Calderonbury</v>
      </c>
    </row>
    <row r="14" spans="1:5" x14ac:dyDescent="0.35">
      <c r="A14">
        <v>13</v>
      </c>
      <c r="B14">
        <v>14</v>
      </c>
      <c r="C14">
        <v>75</v>
      </c>
      <c r="D14" s="2">
        <v>45625</v>
      </c>
      <c r="E14" t="str">
        <f>_xlfn.XLOOKUP(B14,Users!A14:A63,Users!E14:E63,"Unknown")</f>
        <v>Andreaborough</v>
      </c>
    </row>
    <row r="15" spans="1:5" x14ac:dyDescent="0.35">
      <c r="A15">
        <v>14</v>
      </c>
      <c r="B15">
        <v>39</v>
      </c>
      <c r="C15">
        <v>2</v>
      </c>
      <c r="D15" s="2">
        <v>45683</v>
      </c>
      <c r="E15" t="str">
        <f>_xlfn.XLOOKUP(B15,Users!A15:A64,Users!E15:E64,"Unknown")</f>
        <v>Bushstad</v>
      </c>
    </row>
    <row r="16" spans="1:5" x14ac:dyDescent="0.35">
      <c r="A16">
        <v>15</v>
      </c>
      <c r="B16">
        <v>50</v>
      </c>
      <c r="C16">
        <v>73</v>
      </c>
      <c r="D16" s="2">
        <v>45772</v>
      </c>
      <c r="E16" t="str">
        <f>_xlfn.XLOOKUP(B16,Users!A16:A65,Users!E16:E65,"Unknown")</f>
        <v>Watsonton</v>
      </c>
    </row>
    <row r="17" spans="1:5" x14ac:dyDescent="0.35">
      <c r="A17">
        <v>16</v>
      </c>
      <c r="B17">
        <v>7</v>
      </c>
      <c r="C17">
        <v>99</v>
      </c>
      <c r="D17" s="2">
        <v>45780</v>
      </c>
      <c r="E17" t="str">
        <f>_xlfn.XLOOKUP(B17,Users!A17:A66,Users!E17:E66,"Unknown")</f>
        <v>Unknown</v>
      </c>
    </row>
    <row r="18" spans="1:5" x14ac:dyDescent="0.35">
      <c r="A18">
        <v>17</v>
      </c>
      <c r="B18">
        <v>44</v>
      </c>
      <c r="C18">
        <v>39</v>
      </c>
      <c r="D18" s="2">
        <v>45654</v>
      </c>
      <c r="E18" t="str">
        <f>_xlfn.XLOOKUP(B18,Users!A18:A67,Users!E18:E67,"Unknown")</f>
        <v>Davidville</v>
      </c>
    </row>
    <row r="19" spans="1:5" x14ac:dyDescent="0.35">
      <c r="A19">
        <v>18</v>
      </c>
      <c r="B19">
        <v>24</v>
      </c>
      <c r="C19">
        <v>34</v>
      </c>
      <c r="D19" s="2">
        <v>45696</v>
      </c>
      <c r="E19" t="str">
        <f>_xlfn.XLOOKUP(B19,Users!A19:A68,Users!E19:E68,"Unknown")</f>
        <v>Hollandmouth</v>
      </c>
    </row>
    <row r="20" spans="1:5" x14ac:dyDescent="0.35">
      <c r="A20">
        <v>19</v>
      </c>
      <c r="B20">
        <v>25</v>
      </c>
      <c r="C20">
        <v>51</v>
      </c>
      <c r="D20" s="2">
        <v>45858</v>
      </c>
      <c r="E20" t="str">
        <f>_xlfn.XLOOKUP(B20,Users!A20:A69,Users!E20:E69,"Unknown")</f>
        <v>Kennethside</v>
      </c>
    </row>
    <row r="21" spans="1:5" x14ac:dyDescent="0.35">
      <c r="A21">
        <v>20</v>
      </c>
      <c r="B21">
        <v>26</v>
      </c>
      <c r="C21">
        <v>75</v>
      </c>
      <c r="D21" s="2">
        <v>45675</v>
      </c>
      <c r="E21" t="str">
        <f>_xlfn.XLOOKUP(B21,Users!A21:A70,Users!E21:E70,"Unknown")</f>
        <v>Codyview</v>
      </c>
    </row>
    <row r="22" spans="1:5" x14ac:dyDescent="0.35">
      <c r="A22">
        <v>21</v>
      </c>
      <c r="B22">
        <v>13</v>
      </c>
      <c r="C22">
        <v>14</v>
      </c>
      <c r="D22" s="2">
        <v>45637</v>
      </c>
      <c r="E22" t="str">
        <f>_xlfn.XLOOKUP(B22,Users!A22:A71,Users!E22:E71,"Unknown")</f>
        <v>Unknown</v>
      </c>
    </row>
    <row r="23" spans="1:5" x14ac:dyDescent="0.35">
      <c r="A23">
        <v>22</v>
      </c>
      <c r="B23">
        <v>10</v>
      </c>
      <c r="C23">
        <v>30</v>
      </c>
      <c r="D23" s="2">
        <v>45827</v>
      </c>
      <c r="E23" t="str">
        <f>_xlfn.XLOOKUP(B23,Users!A23:A72,Users!E23:E72,"Unknown")</f>
        <v>Unknown</v>
      </c>
    </row>
    <row r="24" spans="1:5" x14ac:dyDescent="0.35">
      <c r="A24">
        <v>23</v>
      </c>
      <c r="B24">
        <v>1</v>
      </c>
      <c r="C24">
        <v>76</v>
      </c>
      <c r="D24" s="2">
        <v>45600</v>
      </c>
      <c r="E24" t="str">
        <f>_xlfn.XLOOKUP(B24,Users!A24:A73,Users!E24:E73,"Unknown")</f>
        <v>Unknown</v>
      </c>
    </row>
    <row r="25" spans="1:5" x14ac:dyDescent="0.35">
      <c r="A25">
        <v>24</v>
      </c>
      <c r="B25">
        <v>5</v>
      </c>
      <c r="C25">
        <v>92</v>
      </c>
      <c r="D25" s="2">
        <v>45671</v>
      </c>
      <c r="E25" t="str">
        <f>_xlfn.XLOOKUP(B25,Users!A25:A74,Users!E25:E74,"Unknown")</f>
        <v>Unknown</v>
      </c>
    </row>
    <row r="26" spans="1:5" x14ac:dyDescent="0.35">
      <c r="A26">
        <v>25</v>
      </c>
      <c r="B26">
        <v>50</v>
      </c>
      <c r="C26">
        <v>73</v>
      </c>
      <c r="D26" s="2">
        <v>45740</v>
      </c>
      <c r="E26" t="str">
        <f>_xlfn.XLOOKUP(B26,Users!A26:A75,Users!E26:E75,"Unknown")</f>
        <v>Watsonton</v>
      </c>
    </row>
    <row r="27" spans="1:5" x14ac:dyDescent="0.35">
      <c r="A27">
        <v>26</v>
      </c>
      <c r="B27">
        <v>38</v>
      </c>
      <c r="C27">
        <v>96</v>
      </c>
      <c r="D27" s="2">
        <v>45887</v>
      </c>
      <c r="E27" t="str">
        <f>_xlfn.XLOOKUP(B27,Users!A27:A76,Users!E27:E76,"Unknown")</f>
        <v>South Brendafurt</v>
      </c>
    </row>
    <row r="28" spans="1:5" x14ac:dyDescent="0.35">
      <c r="A28">
        <v>27</v>
      </c>
      <c r="B28">
        <v>38</v>
      </c>
      <c r="C28">
        <v>78</v>
      </c>
      <c r="D28" s="2">
        <v>45618</v>
      </c>
      <c r="E28" t="str">
        <f>_xlfn.XLOOKUP(B28,Users!A28:A77,Users!E28:E77,"Unknown")</f>
        <v>South Brendafurt</v>
      </c>
    </row>
    <row r="29" spans="1:5" x14ac:dyDescent="0.35">
      <c r="A29">
        <v>28</v>
      </c>
      <c r="B29">
        <v>40</v>
      </c>
      <c r="C29">
        <v>62</v>
      </c>
      <c r="D29" s="2">
        <v>45691</v>
      </c>
      <c r="E29" t="str">
        <f>_xlfn.XLOOKUP(B29,Users!A29:A78,Users!E29:E78,"Unknown")</f>
        <v>Amandafurt</v>
      </c>
    </row>
    <row r="30" spans="1:5" x14ac:dyDescent="0.35">
      <c r="A30">
        <v>29</v>
      </c>
      <c r="B30">
        <v>4</v>
      </c>
      <c r="C30">
        <v>39</v>
      </c>
      <c r="D30" s="2">
        <v>45880</v>
      </c>
      <c r="E30" t="str">
        <f>_xlfn.XLOOKUP(B30,Users!A30:A79,Users!E30:E79,"Unknown")</f>
        <v>Unknown</v>
      </c>
    </row>
    <row r="31" spans="1:5" x14ac:dyDescent="0.35">
      <c r="A31">
        <v>30</v>
      </c>
      <c r="B31">
        <v>41</v>
      </c>
      <c r="C31">
        <v>19</v>
      </c>
      <c r="D31" s="2">
        <v>45809</v>
      </c>
      <c r="E31" t="str">
        <f>_xlfn.XLOOKUP(B31,Users!A31:A80,Users!E31:E80,"Unknown")</f>
        <v>New David</v>
      </c>
    </row>
    <row r="32" spans="1:5" x14ac:dyDescent="0.35">
      <c r="A32">
        <v>31</v>
      </c>
      <c r="B32">
        <v>13</v>
      </c>
      <c r="C32">
        <v>16</v>
      </c>
      <c r="D32" s="2">
        <v>45636</v>
      </c>
      <c r="E32" t="str">
        <f>_xlfn.XLOOKUP(B32,Users!A32:A81,Users!E32:E81,"Unknown")</f>
        <v>Unknown</v>
      </c>
    </row>
    <row r="33" spans="1:5" x14ac:dyDescent="0.35">
      <c r="A33">
        <v>32</v>
      </c>
      <c r="B33">
        <v>20</v>
      </c>
      <c r="C33">
        <v>81</v>
      </c>
      <c r="D33" s="2">
        <v>45779</v>
      </c>
      <c r="E33" t="str">
        <f>_xlfn.XLOOKUP(B33,Users!A33:A82,Users!E33:E82,"Unknown")</f>
        <v>Unknown</v>
      </c>
    </row>
    <row r="34" spans="1:5" x14ac:dyDescent="0.35">
      <c r="A34">
        <v>33</v>
      </c>
      <c r="B34">
        <v>4</v>
      </c>
      <c r="C34">
        <v>42</v>
      </c>
      <c r="D34" s="2">
        <v>45735</v>
      </c>
      <c r="E34" t="str">
        <f>_xlfn.XLOOKUP(B34,Users!A34:A83,Users!E34:E83,"Unknown")</f>
        <v>Unknown</v>
      </c>
    </row>
    <row r="35" spans="1:5" x14ac:dyDescent="0.35">
      <c r="A35">
        <v>34</v>
      </c>
      <c r="B35">
        <v>37</v>
      </c>
      <c r="C35">
        <v>31</v>
      </c>
      <c r="D35" s="2">
        <v>45894</v>
      </c>
      <c r="E35" t="str">
        <f>_xlfn.XLOOKUP(B35,Users!A35:A84,Users!E35:E84,"Unknown")</f>
        <v>East Willieton</v>
      </c>
    </row>
    <row r="36" spans="1:5" x14ac:dyDescent="0.35">
      <c r="A36">
        <v>35</v>
      </c>
      <c r="B36">
        <v>33</v>
      </c>
      <c r="C36">
        <v>14</v>
      </c>
      <c r="D36" s="2">
        <v>45633</v>
      </c>
      <c r="E36" t="str">
        <f>_xlfn.XLOOKUP(B36,Users!A36:A85,Users!E36:E85,"Unknown")</f>
        <v>Unknown</v>
      </c>
    </row>
    <row r="37" spans="1:5" x14ac:dyDescent="0.35">
      <c r="A37">
        <v>36</v>
      </c>
      <c r="B37">
        <v>10</v>
      </c>
      <c r="C37">
        <v>80</v>
      </c>
      <c r="D37" s="2">
        <v>45777</v>
      </c>
      <c r="E37" t="str">
        <f>_xlfn.XLOOKUP(B37,Users!A37:A86,Users!E37:E86,"Unknown")</f>
        <v>Unknown</v>
      </c>
    </row>
    <row r="38" spans="1:5" x14ac:dyDescent="0.35">
      <c r="A38">
        <v>37</v>
      </c>
      <c r="B38">
        <v>42</v>
      </c>
      <c r="C38">
        <v>51</v>
      </c>
      <c r="D38" s="2">
        <v>45914</v>
      </c>
      <c r="E38" t="str">
        <f>_xlfn.XLOOKUP(B38,Users!A38:A87,Users!E38:E87,"Unknown")</f>
        <v>Christopherside</v>
      </c>
    </row>
    <row r="39" spans="1:5" x14ac:dyDescent="0.35">
      <c r="A39">
        <v>38</v>
      </c>
      <c r="B39">
        <v>48</v>
      </c>
      <c r="C39">
        <v>12</v>
      </c>
      <c r="D39" s="2">
        <v>45669</v>
      </c>
      <c r="E39" t="str">
        <f>_xlfn.XLOOKUP(B39,Users!A39:A88,Users!E39:E88,"Unknown")</f>
        <v>Josephshire</v>
      </c>
    </row>
    <row r="40" spans="1:5" x14ac:dyDescent="0.35">
      <c r="A40">
        <v>39</v>
      </c>
      <c r="B40">
        <v>42</v>
      </c>
      <c r="C40">
        <v>21</v>
      </c>
      <c r="D40" s="2">
        <v>45895</v>
      </c>
      <c r="E40" t="str">
        <f>_xlfn.XLOOKUP(B40,Users!A40:A89,Users!E40:E89,"Unknown")</f>
        <v>Christopherside</v>
      </c>
    </row>
    <row r="41" spans="1:5" x14ac:dyDescent="0.35">
      <c r="A41">
        <v>40</v>
      </c>
      <c r="B41">
        <v>46</v>
      </c>
      <c r="C41">
        <v>73</v>
      </c>
      <c r="D41" s="2">
        <v>45591</v>
      </c>
      <c r="E41" t="str">
        <f>_xlfn.XLOOKUP(B41,Users!A41:A90,Users!E41:E90,"Unknown")</f>
        <v>Port Lanceland</v>
      </c>
    </row>
    <row r="42" spans="1:5" x14ac:dyDescent="0.35">
      <c r="A42">
        <v>41</v>
      </c>
      <c r="B42">
        <v>40</v>
      </c>
      <c r="C42">
        <v>31</v>
      </c>
      <c r="D42" s="2">
        <v>45560</v>
      </c>
      <c r="E42" t="str">
        <f>_xlfn.XLOOKUP(B42,Users!A42:A91,Users!E42:E91,"Unknown")</f>
        <v>Unknown</v>
      </c>
    </row>
    <row r="43" spans="1:5" x14ac:dyDescent="0.35">
      <c r="A43">
        <v>42</v>
      </c>
      <c r="B43">
        <v>15</v>
      </c>
      <c r="C43">
        <v>63</v>
      </c>
      <c r="D43" s="2">
        <v>45796</v>
      </c>
      <c r="E43" t="str">
        <f>_xlfn.XLOOKUP(B43,Users!A43:A92,Users!E43:E92,"Unknown")</f>
        <v>Unknown</v>
      </c>
    </row>
    <row r="44" spans="1:5" x14ac:dyDescent="0.35">
      <c r="A44">
        <v>43</v>
      </c>
      <c r="B44">
        <v>45</v>
      </c>
      <c r="C44">
        <v>7</v>
      </c>
      <c r="D44" s="2">
        <v>45851</v>
      </c>
      <c r="E44" t="str">
        <f>_xlfn.XLOOKUP(B44,Users!A44:A93,Users!E44:E93,"Unknown")</f>
        <v>East Michael</v>
      </c>
    </row>
    <row r="45" spans="1:5" x14ac:dyDescent="0.35">
      <c r="A45">
        <v>44</v>
      </c>
      <c r="B45">
        <v>28</v>
      </c>
      <c r="C45">
        <v>28</v>
      </c>
      <c r="D45" s="2">
        <v>45565</v>
      </c>
      <c r="E45" t="str">
        <f>_xlfn.XLOOKUP(B45,Users!A45:A94,Users!E45:E94,"Unknown")</f>
        <v>Unknown</v>
      </c>
    </row>
    <row r="46" spans="1:5" x14ac:dyDescent="0.35">
      <c r="A46">
        <v>45</v>
      </c>
      <c r="B46">
        <v>27</v>
      </c>
      <c r="C46">
        <v>63</v>
      </c>
      <c r="D46" s="2">
        <v>45624</v>
      </c>
      <c r="E46" t="str">
        <f>_xlfn.XLOOKUP(B46,Users!A46:A95,Users!E46:E95,"Unknown")</f>
        <v>Unknown</v>
      </c>
    </row>
    <row r="47" spans="1:5" x14ac:dyDescent="0.35">
      <c r="A47">
        <v>46</v>
      </c>
      <c r="B47">
        <v>14</v>
      </c>
      <c r="C47">
        <v>37</v>
      </c>
      <c r="D47" s="2">
        <v>45782</v>
      </c>
      <c r="E47" t="str">
        <f>_xlfn.XLOOKUP(B47,Users!A47:A96,Users!E47:E96,"Unknown")</f>
        <v>Unknown</v>
      </c>
    </row>
    <row r="48" spans="1:5" x14ac:dyDescent="0.35">
      <c r="A48">
        <v>47</v>
      </c>
      <c r="B48">
        <v>3</v>
      </c>
      <c r="C48">
        <v>15</v>
      </c>
      <c r="D48" s="2">
        <v>45573</v>
      </c>
      <c r="E48" t="str">
        <f>_xlfn.XLOOKUP(B48,Users!A48:A97,Users!E48:E97,"Unknown")</f>
        <v>Unknown</v>
      </c>
    </row>
    <row r="49" spans="1:5" x14ac:dyDescent="0.35">
      <c r="A49">
        <v>48</v>
      </c>
      <c r="B49">
        <v>7</v>
      </c>
      <c r="C49">
        <v>70</v>
      </c>
      <c r="D49" s="2">
        <v>45734</v>
      </c>
      <c r="E49" t="str">
        <f>_xlfn.XLOOKUP(B49,Users!A49:A98,Users!E49:E98,"Unknown")</f>
        <v>Unknown</v>
      </c>
    </row>
    <row r="50" spans="1:5" x14ac:dyDescent="0.35">
      <c r="A50">
        <v>49</v>
      </c>
      <c r="B50">
        <v>13</v>
      </c>
      <c r="C50">
        <v>80</v>
      </c>
      <c r="D50" s="2">
        <v>45594</v>
      </c>
      <c r="E50" t="str">
        <f>_xlfn.XLOOKUP(B50,Users!A50:A99,Users!E50:E99,"Unknown")</f>
        <v>Unknown</v>
      </c>
    </row>
    <row r="51" spans="1:5" x14ac:dyDescent="0.35">
      <c r="A51">
        <v>50</v>
      </c>
      <c r="B51">
        <v>30</v>
      </c>
      <c r="C51">
        <v>21</v>
      </c>
      <c r="D51" s="2">
        <v>45805</v>
      </c>
      <c r="E51" t="str">
        <f>_xlfn.XLOOKUP(B51,Users!A51:A100,Users!E51:E100,"Unknown")</f>
        <v>Unknown</v>
      </c>
    </row>
    <row r="52" spans="1:5" x14ac:dyDescent="0.35">
      <c r="A52">
        <v>51</v>
      </c>
      <c r="B52">
        <v>1</v>
      </c>
      <c r="C52">
        <v>57</v>
      </c>
      <c r="D52" s="2">
        <v>45697</v>
      </c>
      <c r="E52" t="str">
        <f>_xlfn.XLOOKUP(B52,Users!A52:A101,Users!E52:E101,"Unknown")</f>
        <v>Unknown</v>
      </c>
    </row>
    <row r="53" spans="1:5" x14ac:dyDescent="0.35">
      <c r="A53">
        <v>52</v>
      </c>
      <c r="B53">
        <v>20</v>
      </c>
      <c r="C53">
        <v>24</v>
      </c>
      <c r="D53" s="2">
        <v>45896</v>
      </c>
      <c r="E53" t="str">
        <f>_xlfn.XLOOKUP(B53,Users!A53:A102,Users!E53:E102,"Unknown")</f>
        <v>Unknown</v>
      </c>
    </row>
    <row r="54" spans="1:5" x14ac:dyDescent="0.35">
      <c r="A54">
        <v>53</v>
      </c>
      <c r="B54">
        <v>33</v>
      </c>
      <c r="C54">
        <v>73</v>
      </c>
      <c r="D54" s="2">
        <v>45593</v>
      </c>
      <c r="E54" t="str">
        <f>_xlfn.XLOOKUP(B54,Users!A54:A103,Users!E54:E103,"Unknown")</f>
        <v>Unknown</v>
      </c>
    </row>
    <row r="55" spans="1:5" x14ac:dyDescent="0.35">
      <c r="A55">
        <v>54</v>
      </c>
      <c r="B55">
        <v>27</v>
      </c>
      <c r="C55">
        <v>51</v>
      </c>
      <c r="D55" s="2">
        <v>45747</v>
      </c>
      <c r="E55" t="str">
        <f>_xlfn.XLOOKUP(B55,Users!A55:A104,Users!E55:E104,"Unknown")</f>
        <v>Unknown</v>
      </c>
    </row>
    <row r="56" spans="1:5" x14ac:dyDescent="0.35">
      <c r="A56">
        <v>55</v>
      </c>
      <c r="B56">
        <v>42</v>
      </c>
      <c r="C56">
        <v>49</v>
      </c>
      <c r="D56" s="2">
        <v>45714</v>
      </c>
      <c r="E56" t="str">
        <f>_xlfn.XLOOKUP(B56,Users!A56:A105,Users!E56:E105,"Unknown")</f>
        <v>Unknown</v>
      </c>
    </row>
    <row r="57" spans="1:5" x14ac:dyDescent="0.35">
      <c r="A57">
        <v>56</v>
      </c>
      <c r="B57">
        <v>36</v>
      </c>
      <c r="C57">
        <v>23</v>
      </c>
      <c r="D57" s="2">
        <v>45609</v>
      </c>
      <c r="E57" t="str">
        <f>_xlfn.XLOOKUP(B57,Users!A57:A106,Users!E57:E106,"Unknown")</f>
        <v>Unknown</v>
      </c>
    </row>
    <row r="58" spans="1:5" x14ac:dyDescent="0.35">
      <c r="A58">
        <v>57</v>
      </c>
      <c r="B58">
        <v>29</v>
      </c>
      <c r="C58">
        <v>70</v>
      </c>
      <c r="D58" s="2">
        <v>45636</v>
      </c>
      <c r="E58" t="str">
        <f>_xlfn.XLOOKUP(B58,Users!A58:A107,Users!E58:E107,"Unknown")</f>
        <v>Unknown</v>
      </c>
    </row>
    <row r="59" spans="1:5" x14ac:dyDescent="0.35">
      <c r="A59">
        <v>58</v>
      </c>
      <c r="B59">
        <v>7</v>
      </c>
      <c r="C59">
        <v>77</v>
      </c>
      <c r="D59" s="2">
        <v>45851</v>
      </c>
      <c r="E59" t="str">
        <f>_xlfn.XLOOKUP(B59,Users!A59:A108,Users!E59:E108,"Unknown")</f>
        <v>Unknown</v>
      </c>
    </row>
    <row r="60" spans="1:5" x14ac:dyDescent="0.35">
      <c r="A60">
        <v>59</v>
      </c>
      <c r="B60">
        <v>30</v>
      </c>
      <c r="C60">
        <v>2</v>
      </c>
      <c r="D60" s="2">
        <v>45570</v>
      </c>
      <c r="E60" t="str">
        <f>_xlfn.XLOOKUP(B60,Users!A60:A109,Users!E60:E109,"Unknown")</f>
        <v>Unknown</v>
      </c>
    </row>
    <row r="61" spans="1:5" x14ac:dyDescent="0.35">
      <c r="A61">
        <v>60</v>
      </c>
      <c r="B61">
        <v>28</v>
      </c>
      <c r="C61">
        <v>59</v>
      </c>
      <c r="D61" s="2">
        <v>45766</v>
      </c>
      <c r="E61" t="str">
        <f>_xlfn.XLOOKUP(B61,Users!A61:A110,Users!E61:E110,"Unknown")</f>
        <v>Unknown</v>
      </c>
    </row>
    <row r="62" spans="1:5" x14ac:dyDescent="0.35">
      <c r="A62">
        <v>61</v>
      </c>
      <c r="B62">
        <v>35</v>
      </c>
      <c r="C62">
        <v>58</v>
      </c>
      <c r="D62" s="2">
        <v>45617</v>
      </c>
      <c r="E62" t="str">
        <f>_xlfn.XLOOKUP(B62,Users!A62:A111,Users!E62:E111,"Unknown")</f>
        <v>Unknown</v>
      </c>
    </row>
    <row r="63" spans="1:5" x14ac:dyDescent="0.35">
      <c r="A63">
        <v>62</v>
      </c>
      <c r="B63">
        <v>10</v>
      </c>
      <c r="C63">
        <v>89</v>
      </c>
      <c r="D63" s="2">
        <v>45591</v>
      </c>
      <c r="E63" t="str">
        <f>_xlfn.XLOOKUP(B63,Users!A63:A112,Users!E63:E112,"Unknown")</f>
        <v>Unknown</v>
      </c>
    </row>
    <row r="64" spans="1:5" x14ac:dyDescent="0.35">
      <c r="A64">
        <v>63</v>
      </c>
      <c r="B64">
        <v>45</v>
      </c>
      <c r="C64">
        <v>7</v>
      </c>
      <c r="D64" s="2">
        <v>45749</v>
      </c>
      <c r="E64" t="str">
        <f>_xlfn.XLOOKUP(B64,Users!A64:A113,Users!E64:E113,"Unknown")</f>
        <v>Unknown</v>
      </c>
    </row>
    <row r="65" spans="1:5" x14ac:dyDescent="0.35">
      <c r="A65">
        <v>64</v>
      </c>
      <c r="B65">
        <v>33</v>
      </c>
      <c r="C65">
        <v>91</v>
      </c>
      <c r="D65" s="2">
        <v>45574</v>
      </c>
      <c r="E65" t="str">
        <f>_xlfn.XLOOKUP(B65,Users!A65:A114,Users!E65:E114,"Unknown")</f>
        <v>Unknown</v>
      </c>
    </row>
    <row r="66" spans="1:5" x14ac:dyDescent="0.35">
      <c r="A66">
        <v>65</v>
      </c>
      <c r="B66">
        <v>38</v>
      </c>
      <c r="C66">
        <v>94</v>
      </c>
      <c r="D66" s="2">
        <v>45722</v>
      </c>
      <c r="E66" t="str">
        <f>_xlfn.XLOOKUP(B66,Users!A66:A115,Users!E66:E115,"Unknown")</f>
        <v>Unknown</v>
      </c>
    </row>
    <row r="67" spans="1:5" x14ac:dyDescent="0.35">
      <c r="A67">
        <v>66</v>
      </c>
      <c r="B67">
        <v>1</v>
      </c>
      <c r="C67">
        <v>91</v>
      </c>
      <c r="D67" s="2">
        <v>45662</v>
      </c>
      <c r="E67" t="str">
        <f>_xlfn.XLOOKUP(B67,Users!A67:A116,Users!E67:E116,"Unknown")</f>
        <v>Unknown</v>
      </c>
    </row>
    <row r="68" spans="1:5" x14ac:dyDescent="0.35">
      <c r="A68">
        <v>67</v>
      </c>
      <c r="B68">
        <v>1</v>
      </c>
      <c r="C68">
        <v>49</v>
      </c>
      <c r="D68" s="2">
        <v>45836</v>
      </c>
      <c r="E68" t="str">
        <f>_xlfn.XLOOKUP(B68,Users!A68:A117,Users!E68:E117,"Unknown")</f>
        <v>Unknown</v>
      </c>
    </row>
    <row r="69" spans="1:5" x14ac:dyDescent="0.35">
      <c r="A69">
        <v>68</v>
      </c>
      <c r="B69">
        <v>10</v>
      </c>
      <c r="C69">
        <v>18</v>
      </c>
      <c r="D69" s="2">
        <v>45795</v>
      </c>
      <c r="E69" t="str">
        <f>_xlfn.XLOOKUP(B69,Users!A69:A118,Users!E69:E118,"Unknown")</f>
        <v>Unknown</v>
      </c>
    </row>
    <row r="70" spans="1:5" x14ac:dyDescent="0.35">
      <c r="A70">
        <v>69</v>
      </c>
      <c r="B70">
        <v>32</v>
      </c>
      <c r="C70">
        <v>18</v>
      </c>
      <c r="D70" s="2">
        <v>45693</v>
      </c>
      <c r="E70" t="str">
        <f>_xlfn.XLOOKUP(B70,Users!A70:A119,Users!E70:E119,"Unknown")</f>
        <v>Unknown</v>
      </c>
    </row>
    <row r="71" spans="1:5" x14ac:dyDescent="0.35">
      <c r="A71">
        <v>70</v>
      </c>
      <c r="B71">
        <v>17</v>
      </c>
      <c r="C71">
        <v>91</v>
      </c>
      <c r="D71" s="2">
        <v>45670</v>
      </c>
      <c r="E71" t="str">
        <f>_xlfn.XLOOKUP(B71,Users!A71:A120,Users!E71:E120,"Unknown")</f>
        <v>Unknown</v>
      </c>
    </row>
    <row r="72" spans="1:5" x14ac:dyDescent="0.35">
      <c r="A72">
        <v>71</v>
      </c>
      <c r="B72">
        <v>40</v>
      </c>
      <c r="C72">
        <v>59</v>
      </c>
      <c r="D72" s="2">
        <v>45744</v>
      </c>
      <c r="E72" t="str">
        <f>_xlfn.XLOOKUP(B72,Users!A72:A121,Users!E72:E121,"Unknown")</f>
        <v>Unknown</v>
      </c>
    </row>
    <row r="73" spans="1:5" x14ac:dyDescent="0.35">
      <c r="A73">
        <v>72</v>
      </c>
      <c r="B73">
        <v>17</v>
      </c>
      <c r="C73">
        <v>46</v>
      </c>
      <c r="D73" s="2">
        <v>45757</v>
      </c>
      <c r="E73" t="str">
        <f>_xlfn.XLOOKUP(B73,Users!A73:A122,Users!E73:E122,"Unknown")</f>
        <v>Unknown</v>
      </c>
    </row>
    <row r="74" spans="1:5" x14ac:dyDescent="0.35">
      <c r="A74">
        <v>73</v>
      </c>
      <c r="B74">
        <v>46</v>
      </c>
      <c r="C74">
        <v>10</v>
      </c>
      <c r="D74" s="2">
        <v>45554</v>
      </c>
      <c r="E74" t="str">
        <f>_xlfn.XLOOKUP(B74,Users!A74:A123,Users!E74:E123,"Unknown")</f>
        <v>Unknown</v>
      </c>
    </row>
    <row r="75" spans="1:5" x14ac:dyDescent="0.35">
      <c r="A75">
        <v>74</v>
      </c>
      <c r="B75">
        <v>11</v>
      </c>
      <c r="C75">
        <v>13</v>
      </c>
      <c r="D75" s="2">
        <v>45630</v>
      </c>
      <c r="E75" t="str">
        <f>_xlfn.XLOOKUP(B75,Users!A75:A124,Users!E75:E124,"Unknown")</f>
        <v>Unknown</v>
      </c>
    </row>
    <row r="76" spans="1:5" x14ac:dyDescent="0.35">
      <c r="A76">
        <v>75</v>
      </c>
      <c r="B76">
        <v>42</v>
      </c>
      <c r="C76">
        <v>91</v>
      </c>
      <c r="D76" s="2">
        <v>45569</v>
      </c>
      <c r="E76" t="str">
        <f>_xlfn.XLOOKUP(B76,Users!A76:A125,Users!E76:E125,"Unknown")</f>
        <v>Unknown</v>
      </c>
    </row>
    <row r="77" spans="1:5" x14ac:dyDescent="0.35">
      <c r="A77">
        <v>76</v>
      </c>
      <c r="B77">
        <v>17</v>
      </c>
      <c r="C77">
        <v>94</v>
      </c>
      <c r="D77" s="2">
        <v>45642</v>
      </c>
      <c r="E77" t="str">
        <f>_xlfn.XLOOKUP(B77,Users!A77:A126,Users!E77:E126,"Unknown")</f>
        <v>Unknown</v>
      </c>
    </row>
    <row r="78" spans="1:5" x14ac:dyDescent="0.35">
      <c r="A78">
        <v>77</v>
      </c>
      <c r="B78">
        <v>25</v>
      </c>
      <c r="C78">
        <v>79</v>
      </c>
      <c r="D78" s="2">
        <v>45725</v>
      </c>
      <c r="E78" t="str">
        <f>_xlfn.XLOOKUP(B78,Users!A78:A127,Users!E78:E127,"Unknown")</f>
        <v>Unknown</v>
      </c>
    </row>
    <row r="79" spans="1:5" x14ac:dyDescent="0.35">
      <c r="A79">
        <v>78</v>
      </c>
      <c r="B79">
        <v>42</v>
      </c>
      <c r="C79">
        <v>15</v>
      </c>
      <c r="D79" s="2">
        <v>45794</v>
      </c>
      <c r="E79" t="str">
        <f>_xlfn.XLOOKUP(B79,Users!A79:A128,Users!E79:E128,"Unknown")</f>
        <v>Unknown</v>
      </c>
    </row>
    <row r="80" spans="1:5" x14ac:dyDescent="0.35">
      <c r="A80">
        <v>79</v>
      </c>
      <c r="B80">
        <v>18</v>
      </c>
      <c r="C80">
        <v>92</v>
      </c>
      <c r="D80" s="2">
        <v>45646</v>
      </c>
      <c r="E80" t="str">
        <f>_xlfn.XLOOKUP(B80,Users!A80:A129,Users!E80:E129,"Unknown")</f>
        <v>Unknown</v>
      </c>
    </row>
    <row r="81" spans="1:5" x14ac:dyDescent="0.35">
      <c r="A81">
        <v>80</v>
      </c>
      <c r="B81">
        <v>17</v>
      </c>
      <c r="C81">
        <v>93</v>
      </c>
      <c r="D81" s="2">
        <v>45757</v>
      </c>
      <c r="E81" t="str">
        <f>_xlfn.XLOOKUP(B81,Users!A81:A130,Users!E81:E130,"Unknown")</f>
        <v>Unknown</v>
      </c>
    </row>
    <row r="82" spans="1:5" x14ac:dyDescent="0.35">
      <c r="A82">
        <v>81</v>
      </c>
      <c r="B82">
        <v>33</v>
      </c>
      <c r="C82">
        <v>33</v>
      </c>
      <c r="D82" s="2">
        <v>45562</v>
      </c>
      <c r="E82" t="str">
        <f>_xlfn.XLOOKUP(B82,Users!A82:A131,Users!E82:E131,"Unknown")</f>
        <v>Unknown</v>
      </c>
    </row>
    <row r="83" spans="1:5" x14ac:dyDescent="0.35">
      <c r="A83">
        <v>82</v>
      </c>
      <c r="B83">
        <v>6</v>
      </c>
      <c r="C83">
        <v>76</v>
      </c>
      <c r="D83" s="2">
        <v>45569</v>
      </c>
      <c r="E83" t="str">
        <f>_xlfn.XLOOKUP(B83,Users!A83:A132,Users!E83:E132,"Unknown")</f>
        <v>Unknown</v>
      </c>
    </row>
    <row r="84" spans="1:5" x14ac:dyDescent="0.35">
      <c r="A84">
        <v>83</v>
      </c>
      <c r="B84">
        <v>16</v>
      </c>
      <c r="C84">
        <v>48</v>
      </c>
      <c r="D84" s="2">
        <v>45896</v>
      </c>
      <c r="E84" t="str">
        <f>_xlfn.XLOOKUP(B84,Users!A84:A133,Users!E84:E133,"Unknown")</f>
        <v>Unknown</v>
      </c>
    </row>
    <row r="85" spans="1:5" x14ac:dyDescent="0.35">
      <c r="A85">
        <v>84</v>
      </c>
      <c r="B85">
        <v>21</v>
      </c>
      <c r="C85">
        <v>50</v>
      </c>
      <c r="D85" s="2">
        <v>45880</v>
      </c>
      <c r="E85" t="str">
        <f>_xlfn.XLOOKUP(B85,Users!A85:A134,Users!E85:E134,"Unknown")</f>
        <v>Unknown</v>
      </c>
    </row>
    <row r="86" spans="1:5" x14ac:dyDescent="0.35">
      <c r="A86">
        <v>85</v>
      </c>
      <c r="B86">
        <v>21</v>
      </c>
      <c r="C86">
        <v>22</v>
      </c>
      <c r="D86" s="2">
        <v>45725</v>
      </c>
      <c r="E86" t="str">
        <f>_xlfn.XLOOKUP(B86,Users!A86:A135,Users!E86:E135,"Unknown")</f>
        <v>Unknown</v>
      </c>
    </row>
    <row r="87" spans="1:5" x14ac:dyDescent="0.35">
      <c r="A87">
        <v>86</v>
      </c>
      <c r="B87">
        <v>23</v>
      </c>
      <c r="C87">
        <v>76</v>
      </c>
      <c r="D87" s="2">
        <v>45872</v>
      </c>
      <c r="E87" t="str">
        <f>_xlfn.XLOOKUP(B87,Users!A87:A136,Users!E87:E136,"Unknown")</f>
        <v>Unknown</v>
      </c>
    </row>
    <row r="88" spans="1:5" x14ac:dyDescent="0.35">
      <c r="A88">
        <v>87</v>
      </c>
      <c r="B88">
        <v>8</v>
      </c>
      <c r="C88">
        <v>98</v>
      </c>
      <c r="D88" s="2">
        <v>45905</v>
      </c>
      <c r="E88" t="str">
        <f>_xlfn.XLOOKUP(B88,Users!A88:A137,Users!E88:E137,"Unknown")</f>
        <v>Unknown</v>
      </c>
    </row>
    <row r="89" spans="1:5" x14ac:dyDescent="0.35">
      <c r="A89">
        <v>88</v>
      </c>
      <c r="B89">
        <v>11</v>
      </c>
      <c r="C89">
        <v>64</v>
      </c>
      <c r="D89" s="2">
        <v>45905</v>
      </c>
      <c r="E89" t="str">
        <f>_xlfn.XLOOKUP(B89,Users!A89:A138,Users!E89:E138,"Unknown")</f>
        <v>Unknown</v>
      </c>
    </row>
    <row r="90" spans="1:5" x14ac:dyDescent="0.35">
      <c r="A90">
        <v>89</v>
      </c>
      <c r="B90">
        <v>21</v>
      </c>
      <c r="C90">
        <v>10</v>
      </c>
      <c r="D90" s="2">
        <v>45857</v>
      </c>
      <c r="E90" t="str">
        <f>_xlfn.XLOOKUP(B90,Users!A90:A139,Users!E90:E139,"Unknown")</f>
        <v>Unknown</v>
      </c>
    </row>
    <row r="91" spans="1:5" x14ac:dyDescent="0.35">
      <c r="A91">
        <v>90</v>
      </c>
      <c r="B91">
        <v>38</v>
      </c>
      <c r="C91">
        <v>40</v>
      </c>
      <c r="D91" s="2">
        <v>45624</v>
      </c>
      <c r="E91" t="str">
        <f>_xlfn.XLOOKUP(B91,Users!A91:A140,Users!E91:E140,"Unknown")</f>
        <v>Unknown</v>
      </c>
    </row>
    <row r="92" spans="1:5" x14ac:dyDescent="0.35">
      <c r="A92">
        <v>91</v>
      </c>
      <c r="B92">
        <v>27</v>
      </c>
      <c r="C92">
        <v>46</v>
      </c>
      <c r="D92" s="2">
        <v>45751</v>
      </c>
      <c r="E92" t="str">
        <f>_xlfn.XLOOKUP(B92,Users!A92:A141,Users!E92:E141,"Unknown")</f>
        <v>Unknown</v>
      </c>
    </row>
    <row r="93" spans="1:5" x14ac:dyDescent="0.35">
      <c r="A93">
        <v>92</v>
      </c>
      <c r="B93">
        <v>14</v>
      </c>
      <c r="C93">
        <v>16</v>
      </c>
      <c r="D93" s="2">
        <v>45642</v>
      </c>
      <c r="E93" t="str">
        <f>_xlfn.XLOOKUP(B93,Users!A93:A142,Users!E93:E142,"Unknown")</f>
        <v>Unknown</v>
      </c>
    </row>
    <row r="94" spans="1:5" x14ac:dyDescent="0.35">
      <c r="A94">
        <v>93</v>
      </c>
      <c r="B94">
        <v>46</v>
      </c>
      <c r="C94">
        <v>39</v>
      </c>
      <c r="D94" s="2">
        <v>45782</v>
      </c>
      <c r="E94" t="str">
        <f>_xlfn.XLOOKUP(B94,Users!A94:A143,Users!E94:E143,"Unknown")</f>
        <v>Unknown</v>
      </c>
    </row>
    <row r="95" spans="1:5" x14ac:dyDescent="0.35">
      <c r="A95">
        <v>94</v>
      </c>
      <c r="B95">
        <v>4</v>
      </c>
      <c r="C95">
        <v>13</v>
      </c>
      <c r="D95" s="2">
        <v>45697</v>
      </c>
      <c r="E95" t="str">
        <f>_xlfn.XLOOKUP(B95,Users!A95:A144,Users!E95:E144,"Unknown")</f>
        <v>Unknown</v>
      </c>
    </row>
    <row r="96" spans="1:5" x14ac:dyDescent="0.35">
      <c r="A96">
        <v>95</v>
      </c>
      <c r="B96">
        <v>44</v>
      </c>
      <c r="C96">
        <v>7</v>
      </c>
      <c r="D96" s="2">
        <v>45665</v>
      </c>
      <c r="E96" t="str">
        <f>_xlfn.XLOOKUP(B96,Users!A96:A145,Users!E96:E145,"Unknown")</f>
        <v>Unknown</v>
      </c>
    </row>
    <row r="97" spans="1:5" x14ac:dyDescent="0.35">
      <c r="A97">
        <v>96</v>
      </c>
      <c r="B97">
        <v>42</v>
      </c>
      <c r="C97">
        <v>29</v>
      </c>
      <c r="D97" s="2">
        <v>45676</v>
      </c>
      <c r="E97" t="str">
        <f>_xlfn.XLOOKUP(B97,Users!A97:A146,Users!E97:E146,"Unknown")</f>
        <v>Unknown</v>
      </c>
    </row>
    <row r="98" spans="1:5" x14ac:dyDescent="0.35">
      <c r="A98">
        <v>97</v>
      </c>
      <c r="B98">
        <v>4</v>
      </c>
      <c r="C98">
        <v>68</v>
      </c>
      <c r="D98" s="2">
        <v>45846</v>
      </c>
      <c r="E98" t="str">
        <f>_xlfn.XLOOKUP(B98,Users!A98:A147,Users!E98:E147,"Unknown")</f>
        <v>Unknown</v>
      </c>
    </row>
    <row r="99" spans="1:5" x14ac:dyDescent="0.35">
      <c r="A99">
        <v>98</v>
      </c>
      <c r="B99">
        <v>18</v>
      </c>
      <c r="C99">
        <v>93</v>
      </c>
      <c r="D99" s="2">
        <v>45586</v>
      </c>
      <c r="E99" t="str">
        <f>_xlfn.XLOOKUP(B99,Users!A99:A148,Users!E99:E148,"Unknown")</f>
        <v>Unknown</v>
      </c>
    </row>
    <row r="100" spans="1:5" x14ac:dyDescent="0.35">
      <c r="A100">
        <v>99</v>
      </c>
      <c r="B100">
        <v>1</v>
      </c>
      <c r="C100">
        <v>38</v>
      </c>
      <c r="D100" s="2">
        <v>45574</v>
      </c>
      <c r="E100" t="str">
        <f>_xlfn.XLOOKUP(B100,Users!A100:A149,Users!E100:E149,"Unknown")</f>
        <v>Unknown</v>
      </c>
    </row>
    <row r="101" spans="1:5" x14ac:dyDescent="0.35">
      <c r="A101">
        <v>100</v>
      </c>
      <c r="B101">
        <v>21</v>
      </c>
      <c r="C101">
        <v>71</v>
      </c>
      <c r="D101" s="2">
        <v>45697</v>
      </c>
      <c r="E101" t="str">
        <f>_xlfn.XLOOKUP(B101,Users!A101:A150,Users!E101:E150,"Unknown")</f>
        <v>Unknown</v>
      </c>
    </row>
    <row r="102" spans="1:5" x14ac:dyDescent="0.35">
      <c r="A102">
        <v>101</v>
      </c>
      <c r="B102">
        <v>15</v>
      </c>
      <c r="C102">
        <v>64</v>
      </c>
      <c r="D102" s="2">
        <v>45687</v>
      </c>
      <c r="E102" t="str">
        <f>_xlfn.XLOOKUP(B102,Users!A102:A151,Users!E102:E151,"Unknown")</f>
        <v>Unknown</v>
      </c>
    </row>
    <row r="103" spans="1:5" x14ac:dyDescent="0.35">
      <c r="A103">
        <v>102</v>
      </c>
      <c r="B103">
        <v>36</v>
      </c>
      <c r="C103">
        <v>69</v>
      </c>
      <c r="D103" s="2">
        <v>45746</v>
      </c>
      <c r="E103" t="str">
        <f>_xlfn.XLOOKUP(B103,Users!A103:A152,Users!E103:E152,"Unknown")</f>
        <v>Unknown</v>
      </c>
    </row>
    <row r="104" spans="1:5" x14ac:dyDescent="0.35">
      <c r="A104">
        <v>103</v>
      </c>
      <c r="B104">
        <v>31</v>
      </c>
      <c r="C104">
        <v>46</v>
      </c>
      <c r="D104" s="2">
        <v>45573</v>
      </c>
      <c r="E104" t="str">
        <f>_xlfn.XLOOKUP(B104,Users!A104:A153,Users!E104:E153,"Unknown")</f>
        <v>Unknown</v>
      </c>
    </row>
    <row r="105" spans="1:5" x14ac:dyDescent="0.35">
      <c r="A105">
        <v>104</v>
      </c>
      <c r="B105">
        <v>21</v>
      </c>
      <c r="C105">
        <v>10</v>
      </c>
      <c r="D105" s="2">
        <v>45876</v>
      </c>
      <c r="E105" t="str">
        <f>_xlfn.XLOOKUP(B105,Users!A105:A154,Users!E105:E154,"Unknown")</f>
        <v>Unknown</v>
      </c>
    </row>
    <row r="106" spans="1:5" x14ac:dyDescent="0.35">
      <c r="A106">
        <v>105</v>
      </c>
      <c r="B106">
        <v>42</v>
      </c>
      <c r="C106">
        <v>94</v>
      </c>
      <c r="D106" s="2">
        <v>45620</v>
      </c>
      <c r="E106" t="str">
        <f>_xlfn.XLOOKUP(B106,Users!A106:A155,Users!E106:E155,"Unknown")</f>
        <v>Unknown</v>
      </c>
    </row>
    <row r="107" spans="1:5" x14ac:dyDescent="0.35">
      <c r="A107">
        <v>106</v>
      </c>
      <c r="B107">
        <v>7</v>
      </c>
      <c r="C107">
        <v>93</v>
      </c>
      <c r="D107" s="2">
        <v>45900</v>
      </c>
      <c r="E107" t="str">
        <f>_xlfn.XLOOKUP(B107,Users!A107:A156,Users!E107:E156,"Unknown")</f>
        <v>Unknown</v>
      </c>
    </row>
    <row r="108" spans="1:5" x14ac:dyDescent="0.35">
      <c r="A108">
        <v>107</v>
      </c>
      <c r="B108">
        <v>31</v>
      </c>
      <c r="C108">
        <v>79</v>
      </c>
      <c r="D108" s="2">
        <v>45795</v>
      </c>
      <c r="E108" t="str">
        <f>_xlfn.XLOOKUP(B108,Users!A108:A157,Users!E108:E157,"Unknown")</f>
        <v>Unknown</v>
      </c>
    </row>
    <row r="109" spans="1:5" x14ac:dyDescent="0.35">
      <c r="A109">
        <v>108</v>
      </c>
      <c r="B109">
        <v>3</v>
      </c>
      <c r="C109">
        <v>42</v>
      </c>
      <c r="D109" s="2">
        <v>45762</v>
      </c>
      <c r="E109" t="str">
        <f>_xlfn.XLOOKUP(B109,Users!A109:A158,Users!E109:E158,"Unknown")</f>
        <v>Unknown</v>
      </c>
    </row>
    <row r="110" spans="1:5" x14ac:dyDescent="0.35">
      <c r="A110">
        <v>109</v>
      </c>
      <c r="B110">
        <v>43</v>
      </c>
      <c r="C110">
        <v>35</v>
      </c>
      <c r="D110" s="2">
        <v>45660</v>
      </c>
      <c r="E110" t="str">
        <f>_xlfn.XLOOKUP(B110,Users!A110:A159,Users!E110:E159,"Unknown")</f>
        <v>Unknown</v>
      </c>
    </row>
    <row r="111" spans="1:5" x14ac:dyDescent="0.35">
      <c r="A111">
        <v>110</v>
      </c>
      <c r="B111">
        <v>48</v>
      </c>
      <c r="C111">
        <v>46</v>
      </c>
      <c r="D111" s="2">
        <v>45596</v>
      </c>
      <c r="E111" t="str">
        <f>_xlfn.XLOOKUP(B111,Users!A111:A160,Users!E111:E160,"Unknown")</f>
        <v>Unknown</v>
      </c>
    </row>
    <row r="112" spans="1:5" x14ac:dyDescent="0.35">
      <c r="A112">
        <v>111</v>
      </c>
      <c r="B112">
        <v>23</v>
      </c>
      <c r="C112">
        <v>52</v>
      </c>
      <c r="D112" s="2">
        <v>45574</v>
      </c>
      <c r="E112" t="str">
        <f>_xlfn.XLOOKUP(B112,Users!A112:A161,Users!E112:E161,"Unknown")</f>
        <v>Unknown</v>
      </c>
    </row>
    <row r="113" spans="1:5" x14ac:dyDescent="0.35">
      <c r="A113">
        <v>112</v>
      </c>
      <c r="B113">
        <v>39</v>
      </c>
      <c r="C113">
        <v>2</v>
      </c>
      <c r="D113" s="2">
        <v>45774</v>
      </c>
      <c r="E113" t="str">
        <f>_xlfn.XLOOKUP(B113,Users!A113:A162,Users!E113:E162,"Unknown")</f>
        <v>Unknown</v>
      </c>
    </row>
    <row r="114" spans="1:5" x14ac:dyDescent="0.35">
      <c r="A114">
        <v>113</v>
      </c>
      <c r="B114">
        <v>16</v>
      </c>
      <c r="C114">
        <v>92</v>
      </c>
      <c r="D114" s="2">
        <v>45804</v>
      </c>
      <c r="E114" t="str">
        <f>_xlfn.XLOOKUP(B114,Users!A114:A163,Users!E114:E163,"Unknown")</f>
        <v>Unknown</v>
      </c>
    </row>
    <row r="115" spans="1:5" x14ac:dyDescent="0.35">
      <c r="A115">
        <v>114</v>
      </c>
      <c r="B115">
        <v>10</v>
      </c>
      <c r="C115">
        <v>77</v>
      </c>
      <c r="D115" s="2">
        <v>45801</v>
      </c>
      <c r="E115" t="str">
        <f>_xlfn.XLOOKUP(B115,Users!A115:A164,Users!E115:E164,"Unknown")</f>
        <v>Unknown</v>
      </c>
    </row>
    <row r="116" spans="1:5" x14ac:dyDescent="0.35">
      <c r="A116">
        <v>115</v>
      </c>
      <c r="B116">
        <v>8</v>
      </c>
      <c r="C116">
        <v>91</v>
      </c>
      <c r="D116" s="2">
        <v>45916</v>
      </c>
      <c r="E116" t="str">
        <f>_xlfn.XLOOKUP(B116,Users!A116:A165,Users!E116:E165,"Unknown")</f>
        <v>Unknown</v>
      </c>
    </row>
    <row r="117" spans="1:5" x14ac:dyDescent="0.35">
      <c r="A117">
        <v>116</v>
      </c>
      <c r="B117">
        <v>1</v>
      </c>
      <c r="C117">
        <v>37</v>
      </c>
      <c r="D117" s="2">
        <v>45844</v>
      </c>
      <c r="E117" t="str">
        <f>_xlfn.XLOOKUP(B117,Users!A117:A166,Users!E117:E166,"Unknown")</f>
        <v>Unknown</v>
      </c>
    </row>
    <row r="118" spans="1:5" x14ac:dyDescent="0.35">
      <c r="A118">
        <v>117</v>
      </c>
      <c r="B118">
        <v>32</v>
      </c>
      <c r="C118">
        <v>4</v>
      </c>
      <c r="D118" s="2">
        <v>45622</v>
      </c>
      <c r="E118" t="str">
        <f>_xlfn.XLOOKUP(B118,Users!A118:A167,Users!E118:E167,"Unknown")</f>
        <v>Unknown</v>
      </c>
    </row>
    <row r="119" spans="1:5" x14ac:dyDescent="0.35">
      <c r="A119">
        <v>118</v>
      </c>
      <c r="B119">
        <v>46</v>
      </c>
      <c r="C119">
        <v>8</v>
      </c>
      <c r="D119" s="2">
        <v>45657</v>
      </c>
      <c r="E119" t="str">
        <f>_xlfn.XLOOKUP(B119,Users!A119:A168,Users!E119:E168,"Unknown")</f>
        <v>Unknown</v>
      </c>
    </row>
    <row r="120" spans="1:5" x14ac:dyDescent="0.35">
      <c r="A120">
        <v>119</v>
      </c>
      <c r="B120">
        <v>23</v>
      </c>
      <c r="C120">
        <v>87</v>
      </c>
      <c r="D120" s="2">
        <v>45771</v>
      </c>
      <c r="E120" t="str">
        <f>_xlfn.XLOOKUP(B120,Users!A120:A169,Users!E120:E169,"Unknown")</f>
        <v>Unknown</v>
      </c>
    </row>
    <row r="121" spans="1:5" x14ac:dyDescent="0.35">
      <c r="A121">
        <v>120</v>
      </c>
      <c r="B121">
        <v>41</v>
      </c>
      <c r="C121">
        <v>92</v>
      </c>
      <c r="D121" s="2">
        <v>45795</v>
      </c>
      <c r="E121" t="str">
        <f>_xlfn.XLOOKUP(B121,Users!A121:A170,Users!E121:E170,"Unknown")</f>
        <v>Unknown</v>
      </c>
    </row>
    <row r="122" spans="1:5" x14ac:dyDescent="0.35">
      <c r="A122">
        <v>121</v>
      </c>
      <c r="B122">
        <v>36</v>
      </c>
      <c r="C122">
        <v>25</v>
      </c>
      <c r="D122" s="2">
        <v>45695</v>
      </c>
      <c r="E122" t="str">
        <f>_xlfn.XLOOKUP(B122,Users!A122:A171,Users!E122:E171,"Unknown")</f>
        <v>Unknown</v>
      </c>
    </row>
    <row r="123" spans="1:5" x14ac:dyDescent="0.35">
      <c r="A123">
        <v>122</v>
      </c>
      <c r="B123">
        <v>11</v>
      </c>
      <c r="C123">
        <v>5</v>
      </c>
      <c r="D123" s="2">
        <v>45899</v>
      </c>
      <c r="E123" t="str">
        <f>_xlfn.XLOOKUP(B123,Users!A123:A172,Users!E123:E172,"Unknown")</f>
        <v>Unknown</v>
      </c>
    </row>
    <row r="124" spans="1:5" x14ac:dyDescent="0.35">
      <c r="A124">
        <v>123</v>
      </c>
      <c r="B124">
        <v>35</v>
      </c>
      <c r="C124">
        <v>67</v>
      </c>
      <c r="D124" s="2">
        <v>45811</v>
      </c>
      <c r="E124" t="str">
        <f>_xlfn.XLOOKUP(B124,Users!A124:A173,Users!E124:E173,"Unknown")</f>
        <v>Unknown</v>
      </c>
    </row>
    <row r="125" spans="1:5" x14ac:dyDescent="0.35">
      <c r="A125">
        <v>124</v>
      </c>
      <c r="B125">
        <v>10</v>
      </c>
      <c r="C125">
        <v>63</v>
      </c>
      <c r="D125" s="2">
        <v>45807</v>
      </c>
      <c r="E125" t="str">
        <f>_xlfn.XLOOKUP(B125,Users!A125:A174,Users!E125:E174,"Unknown")</f>
        <v>Unknown</v>
      </c>
    </row>
    <row r="126" spans="1:5" x14ac:dyDescent="0.35">
      <c r="A126">
        <v>125</v>
      </c>
      <c r="B126">
        <v>28</v>
      </c>
      <c r="C126">
        <v>82</v>
      </c>
      <c r="D126" s="2">
        <v>45763</v>
      </c>
      <c r="E126" t="str">
        <f>_xlfn.XLOOKUP(B126,Users!A126:A175,Users!E126:E175,"Unknown")</f>
        <v>Unknown</v>
      </c>
    </row>
    <row r="127" spans="1:5" x14ac:dyDescent="0.35">
      <c r="A127">
        <v>126</v>
      </c>
      <c r="B127">
        <v>21</v>
      </c>
      <c r="C127">
        <v>3</v>
      </c>
      <c r="D127" s="2">
        <v>45808</v>
      </c>
      <c r="E127" t="str">
        <f>_xlfn.XLOOKUP(B127,Users!A127:A176,Users!E127:E176,"Unknown")</f>
        <v>Unknown</v>
      </c>
    </row>
    <row r="128" spans="1:5" x14ac:dyDescent="0.35">
      <c r="A128">
        <v>127</v>
      </c>
      <c r="B128">
        <v>2</v>
      </c>
      <c r="C128">
        <v>33</v>
      </c>
      <c r="D128" s="2">
        <v>45598</v>
      </c>
      <c r="E128" t="str">
        <f>_xlfn.XLOOKUP(B128,Users!A128:A177,Users!E128:E177,"Unknown")</f>
        <v>Unknown</v>
      </c>
    </row>
    <row r="129" spans="1:5" x14ac:dyDescent="0.35">
      <c r="A129">
        <v>128</v>
      </c>
      <c r="B129">
        <v>14</v>
      </c>
      <c r="C129">
        <v>75</v>
      </c>
      <c r="D129" s="2">
        <v>45622</v>
      </c>
      <c r="E129" t="str">
        <f>_xlfn.XLOOKUP(B129,Users!A129:A178,Users!E129:E178,"Unknown")</f>
        <v>Unknown</v>
      </c>
    </row>
    <row r="130" spans="1:5" x14ac:dyDescent="0.35">
      <c r="A130">
        <v>129</v>
      </c>
      <c r="B130">
        <v>5</v>
      </c>
      <c r="C130">
        <v>4</v>
      </c>
      <c r="D130" s="2">
        <v>45796</v>
      </c>
      <c r="E130" t="str">
        <f>_xlfn.XLOOKUP(B130,Users!A130:A179,Users!E130:E179,"Unknown")</f>
        <v>Unknown</v>
      </c>
    </row>
    <row r="131" spans="1:5" x14ac:dyDescent="0.35">
      <c r="A131">
        <v>130</v>
      </c>
      <c r="B131">
        <v>45</v>
      </c>
      <c r="C131">
        <v>8</v>
      </c>
      <c r="D131" s="2">
        <v>45669</v>
      </c>
      <c r="E131" t="str">
        <f>_xlfn.XLOOKUP(B131,Users!A131:A180,Users!E131:E180,"Unknown")</f>
        <v>Unknown</v>
      </c>
    </row>
    <row r="132" spans="1:5" x14ac:dyDescent="0.35">
      <c r="A132">
        <v>131</v>
      </c>
      <c r="B132">
        <v>27</v>
      </c>
      <c r="C132">
        <v>81</v>
      </c>
      <c r="D132" s="2">
        <v>45864</v>
      </c>
      <c r="E132" t="str">
        <f>_xlfn.XLOOKUP(B132,Users!A132:A181,Users!E132:E181,"Unknown")</f>
        <v>Unknown</v>
      </c>
    </row>
    <row r="133" spans="1:5" x14ac:dyDescent="0.35">
      <c r="A133">
        <v>132</v>
      </c>
      <c r="B133">
        <v>17</v>
      </c>
      <c r="C133">
        <v>50</v>
      </c>
      <c r="D133" s="2">
        <v>45578</v>
      </c>
      <c r="E133" t="str">
        <f>_xlfn.XLOOKUP(B133,Users!A133:A182,Users!E133:E182,"Unknown")</f>
        <v>Unknown</v>
      </c>
    </row>
    <row r="134" spans="1:5" x14ac:dyDescent="0.35">
      <c r="A134">
        <v>133</v>
      </c>
      <c r="B134">
        <v>21</v>
      </c>
      <c r="C134">
        <v>55</v>
      </c>
      <c r="D134" s="2">
        <v>45721</v>
      </c>
      <c r="E134" t="str">
        <f>_xlfn.XLOOKUP(B134,Users!A134:A183,Users!E134:E183,"Unknown")</f>
        <v>Unknown</v>
      </c>
    </row>
    <row r="135" spans="1:5" x14ac:dyDescent="0.35">
      <c r="A135">
        <v>134</v>
      </c>
      <c r="B135">
        <v>4</v>
      </c>
      <c r="C135">
        <v>47</v>
      </c>
      <c r="D135" s="2">
        <v>45772</v>
      </c>
      <c r="E135" t="str">
        <f>_xlfn.XLOOKUP(B135,Users!A135:A184,Users!E135:E184,"Unknown")</f>
        <v>Unknown</v>
      </c>
    </row>
    <row r="136" spans="1:5" x14ac:dyDescent="0.35">
      <c r="A136">
        <v>135</v>
      </c>
      <c r="B136">
        <v>30</v>
      </c>
      <c r="C136">
        <v>19</v>
      </c>
      <c r="D136" s="2">
        <v>45638</v>
      </c>
      <c r="E136" t="str">
        <f>_xlfn.XLOOKUP(B136,Users!A136:A185,Users!E136:E185,"Unknown")</f>
        <v>Unknown</v>
      </c>
    </row>
    <row r="137" spans="1:5" x14ac:dyDescent="0.35">
      <c r="A137">
        <v>136</v>
      </c>
      <c r="B137">
        <v>26</v>
      </c>
      <c r="C137">
        <v>68</v>
      </c>
      <c r="D137" s="2">
        <v>45897</v>
      </c>
      <c r="E137" t="str">
        <f>_xlfn.XLOOKUP(B137,Users!A137:A186,Users!E137:E186,"Unknown")</f>
        <v>Unknown</v>
      </c>
    </row>
    <row r="138" spans="1:5" x14ac:dyDescent="0.35">
      <c r="A138">
        <v>137</v>
      </c>
      <c r="B138">
        <v>7</v>
      </c>
      <c r="C138">
        <v>72</v>
      </c>
      <c r="D138" s="2">
        <v>45618</v>
      </c>
      <c r="E138" t="str">
        <f>_xlfn.XLOOKUP(B138,Users!A138:A187,Users!E138:E187,"Unknown")</f>
        <v>Unknown</v>
      </c>
    </row>
    <row r="139" spans="1:5" x14ac:dyDescent="0.35">
      <c r="A139">
        <v>138</v>
      </c>
      <c r="B139">
        <v>32</v>
      </c>
      <c r="C139">
        <v>84</v>
      </c>
      <c r="D139" s="2">
        <v>45564</v>
      </c>
      <c r="E139" t="str">
        <f>_xlfn.XLOOKUP(B139,Users!A139:A188,Users!E139:E188,"Unknown")</f>
        <v>Unknown</v>
      </c>
    </row>
    <row r="140" spans="1:5" x14ac:dyDescent="0.35">
      <c r="A140">
        <v>139</v>
      </c>
      <c r="B140">
        <v>33</v>
      </c>
      <c r="C140">
        <v>81</v>
      </c>
      <c r="D140" s="2">
        <v>45652</v>
      </c>
      <c r="E140" t="str">
        <f>_xlfn.XLOOKUP(B140,Users!A140:A189,Users!E140:E189,"Unknown")</f>
        <v>Unknown</v>
      </c>
    </row>
    <row r="141" spans="1:5" x14ac:dyDescent="0.35">
      <c r="A141">
        <v>140</v>
      </c>
      <c r="B141">
        <v>50</v>
      </c>
      <c r="C141">
        <v>98</v>
      </c>
      <c r="D141" s="2">
        <v>45889</v>
      </c>
      <c r="E141" t="str">
        <f>_xlfn.XLOOKUP(B141,Users!A141:A190,Users!E141:E190,"Unknown")</f>
        <v>Unknown</v>
      </c>
    </row>
    <row r="142" spans="1:5" x14ac:dyDescent="0.35">
      <c r="A142">
        <v>141</v>
      </c>
      <c r="B142">
        <v>47</v>
      </c>
      <c r="C142">
        <v>40</v>
      </c>
      <c r="D142" s="2">
        <v>45686</v>
      </c>
      <c r="E142" t="str">
        <f>_xlfn.XLOOKUP(B142,Users!A142:A191,Users!E142:E191,"Unknown")</f>
        <v>Unknown</v>
      </c>
    </row>
    <row r="143" spans="1:5" x14ac:dyDescent="0.35">
      <c r="A143">
        <v>142</v>
      </c>
      <c r="B143">
        <v>47</v>
      </c>
      <c r="C143">
        <v>85</v>
      </c>
      <c r="D143" s="2">
        <v>45834</v>
      </c>
      <c r="E143" t="str">
        <f>_xlfn.XLOOKUP(B143,Users!A143:A192,Users!E143:E192,"Unknown")</f>
        <v>Unknown</v>
      </c>
    </row>
    <row r="144" spans="1:5" x14ac:dyDescent="0.35">
      <c r="A144">
        <v>143</v>
      </c>
      <c r="B144">
        <v>46</v>
      </c>
      <c r="C144">
        <v>51</v>
      </c>
      <c r="D144" s="2">
        <v>45672</v>
      </c>
      <c r="E144" t="str">
        <f>_xlfn.XLOOKUP(B144,Users!A144:A193,Users!E144:E193,"Unknown")</f>
        <v>Unknown</v>
      </c>
    </row>
    <row r="145" spans="1:5" x14ac:dyDescent="0.35">
      <c r="A145">
        <v>144</v>
      </c>
      <c r="B145">
        <v>50</v>
      </c>
      <c r="C145">
        <v>19</v>
      </c>
      <c r="D145" s="2">
        <v>45575</v>
      </c>
      <c r="E145" t="str">
        <f>_xlfn.XLOOKUP(B145,Users!A145:A194,Users!E145:E194,"Unknown")</f>
        <v>Unknown</v>
      </c>
    </row>
    <row r="146" spans="1:5" x14ac:dyDescent="0.35">
      <c r="A146">
        <v>145</v>
      </c>
      <c r="B146">
        <v>30</v>
      </c>
      <c r="C146">
        <v>60</v>
      </c>
      <c r="D146" s="2">
        <v>45752</v>
      </c>
      <c r="E146" t="str">
        <f>_xlfn.XLOOKUP(B146,Users!A146:A195,Users!E146:E195,"Unknown")</f>
        <v>Unknown</v>
      </c>
    </row>
    <row r="147" spans="1:5" x14ac:dyDescent="0.35">
      <c r="A147">
        <v>146</v>
      </c>
      <c r="B147">
        <v>30</v>
      </c>
      <c r="C147">
        <v>85</v>
      </c>
      <c r="D147" s="2">
        <v>45631</v>
      </c>
      <c r="E147" t="str">
        <f>_xlfn.XLOOKUP(B147,Users!A147:A196,Users!E147:E196,"Unknown")</f>
        <v>Unknown</v>
      </c>
    </row>
    <row r="148" spans="1:5" x14ac:dyDescent="0.35">
      <c r="A148">
        <v>147</v>
      </c>
      <c r="B148">
        <v>19</v>
      </c>
      <c r="C148">
        <v>26</v>
      </c>
      <c r="D148" s="2">
        <v>45567</v>
      </c>
      <c r="E148" t="str">
        <f>_xlfn.XLOOKUP(B148,Users!A148:A197,Users!E148:E197,"Unknown")</f>
        <v>Unknown</v>
      </c>
    </row>
    <row r="149" spans="1:5" x14ac:dyDescent="0.35">
      <c r="A149">
        <v>148</v>
      </c>
      <c r="B149">
        <v>29</v>
      </c>
      <c r="C149">
        <v>11</v>
      </c>
      <c r="D149" s="2">
        <v>45562</v>
      </c>
      <c r="E149" t="str">
        <f>_xlfn.XLOOKUP(B149,Users!A149:A198,Users!E149:E198,"Unknown")</f>
        <v>Unknown</v>
      </c>
    </row>
    <row r="150" spans="1:5" x14ac:dyDescent="0.35">
      <c r="A150">
        <v>149</v>
      </c>
      <c r="B150">
        <v>45</v>
      </c>
      <c r="C150">
        <v>33</v>
      </c>
      <c r="D150" s="2">
        <v>45638</v>
      </c>
      <c r="E150" t="str">
        <f>_xlfn.XLOOKUP(B150,Users!A150:A199,Users!E150:E199,"Unknown")</f>
        <v>Unknown</v>
      </c>
    </row>
    <row r="151" spans="1:5" x14ac:dyDescent="0.35">
      <c r="A151">
        <v>150</v>
      </c>
      <c r="B151">
        <v>17</v>
      </c>
      <c r="C151">
        <v>80</v>
      </c>
      <c r="D151" s="2">
        <v>45691</v>
      </c>
      <c r="E151" t="str">
        <f>_xlfn.XLOOKUP(B151,Users!A151:A200,Users!E151:E200,"Unknown")</f>
        <v>Unknown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21"/>
  <sheetViews>
    <sheetView topLeftCell="A104" workbookViewId="0">
      <selection activeCell="A3" sqref="A3"/>
    </sheetView>
  </sheetViews>
  <sheetFormatPr defaultRowHeight="14.5" x14ac:dyDescent="0.35"/>
  <cols>
    <col min="4" max="4" width="57.6328125" bestFit="1" customWidth="1"/>
    <col min="5" max="5" width="14.1796875" bestFit="1" customWidth="1"/>
    <col min="6" max="6" width="20" bestFit="1" customWidth="1"/>
  </cols>
  <sheetData>
    <row r="1" spans="1:6" x14ac:dyDescent="0.35">
      <c r="A1" s="1" t="s">
        <v>160</v>
      </c>
      <c r="B1" s="1" t="s">
        <v>155</v>
      </c>
      <c r="C1" s="1" t="s">
        <v>0</v>
      </c>
      <c r="D1" s="1" t="s">
        <v>161</v>
      </c>
      <c r="E1" s="1" t="s">
        <v>162</v>
      </c>
      <c r="F1" s="6" t="s">
        <v>328</v>
      </c>
    </row>
    <row r="2" spans="1:6" x14ac:dyDescent="0.35">
      <c r="A2">
        <v>1</v>
      </c>
      <c r="B2">
        <v>68</v>
      </c>
      <c r="C2">
        <v>42</v>
      </c>
      <c r="D2" t="s">
        <v>163</v>
      </c>
      <c r="E2" s="2">
        <v>45629</v>
      </c>
      <c r="F2" t="str">
        <f>_xlfn.XLOOKUP(C2,Users!A2:A51,Users!B2:B51,"User not found")</f>
        <v>lindadelgado</v>
      </c>
    </row>
    <row r="3" spans="1:6" x14ac:dyDescent="0.35">
      <c r="A3">
        <v>2</v>
      </c>
      <c r="B3">
        <v>74</v>
      </c>
      <c r="C3">
        <v>28</v>
      </c>
      <c r="D3" t="s">
        <v>164</v>
      </c>
      <c r="E3" s="2">
        <v>45780</v>
      </c>
      <c r="F3" t="str">
        <f>_xlfn.XLOOKUP(C3,Users!A3:A52,Users!B3:B52,"User not found")</f>
        <v>kristendecker</v>
      </c>
    </row>
    <row r="4" spans="1:6" x14ac:dyDescent="0.35">
      <c r="A4">
        <v>3</v>
      </c>
      <c r="B4">
        <v>88</v>
      </c>
      <c r="C4">
        <v>24</v>
      </c>
      <c r="D4" t="s">
        <v>165</v>
      </c>
      <c r="E4" s="2">
        <v>45604</v>
      </c>
      <c r="F4" t="str">
        <f>_xlfn.XLOOKUP(C4,Users!A4:A53,Users!B4:B53,"User not found")</f>
        <v>privera</v>
      </c>
    </row>
    <row r="5" spans="1:6" x14ac:dyDescent="0.35">
      <c r="A5">
        <v>4</v>
      </c>
      <c r="B5">
        <v>70</v>
      </c>
      <c r="C5">
        <v>1</v>
      </c>
      <c r="D5" t="s">
        <v>166</v>
      </c>
      <c r="E5" s="2">
        <v>45757</v>
      </c>
      <c r="F5" t="str">
        <f>_xlfn.XLOOKUP(C5,Users!A5:A54,Users!B5:B54,"User not found")</f>
        <v>User not found</v>
      </c>
    </row>
    <row r="6" spans="1:6" x14ac:dyDescent="0.35">
      <c r="A6">
        <v>5</v>
      </c>
      <c r="B6">
        <v>76</v>
      </c>
      <c r="C6">
        <v>45</v>
      </c>
      <c r="D6" t="s">
        <v>167</v>
      </c>
      <c r="E6" s="2">
        <v>45715</v>
      </c>
      <c r="F6" t="str">
        <f>_xlfn.XLOOKUP(C6,Users!A6:A55,Users!B6:B55,"User not found")</f>
        <v>rebeccapacheco</v>
      </c>
    </row>
    <row r="7" spans="1:6" x14ac:dyDescent="0.35">
      <c r="A7">
        <v>6</v>
      </c>
      <c r="B7">
        <v>81</v>
      </c>
      <c r="C7">
        <v>16</v>
      </c>
      <c r="D7" t="s">
        <v>168</v>
      </c>
      <c r="E7" s="2">
        <v>45846</v>
      </c>
      <c r="F7" t="str">
        <f>_xlfn.XLOOKUP(C7,Users!A7:A56,Users!B7:B56,"User not found")</f>
        <v>ericabaker</v>
      </c>
    </row>
    <row r="8" spans="1:6" x14ac:dyDescent="0.35">
      <c r="A8">
        <v>7</v>
      </c>
      <c r="B8">
        <v>40</v>
      </c>
      <c r="C8">
        <v>45</v>
      </c>
      <c r="D8" t="s">
        <v>169</v>
      </c>
      <c r="E8" s="2">
        <v>45780</v>
      </c>
      <c r="F8" t="str">
        <f>_xlfn.XLOOKUP(C8,Users!A8:A57,Users!B8:B57,"User not found")</f>
        <v>rebeccapacheco</v>
      </c>
    </row>
    <row r="9" spans="1:6" x14ac:dyDescent="0.35">
      <c r="A9">
        <v>8</v>
      </c>
      <c r="B9">
        <v>23</v>
      </c>
      <c r="C9">
        <v>18</v>
      </c>
      <c r="D9" t="s">
        <v>170</v>
      </c>
      <c r="E9" s="2">
        <v>45812</v>
      </c>
      <c r="F9" t="str">
        <f>_xlfn.XLOOKUP(C9,Users!A9:A58,Users!B9:B58,"User not found")</f>
        <v>oromero</v>
      </c>
    </row>
    <row r="10" spans="1:6" x14ac:dyDescent="0.35">
      <c r="A10">
        <v>9</v>
      </c>
      <c r="B10">
        <v>63</v>
      </c>
      <c r="C10">
        <v>4</v>
      </c>
      <c r="D10" t="s">
        <v>171</v>
      </c>
      <c r="E10" s="2">
        <v>45592</v>
      </c>
      <c r="F10" t="str">
        <f>_xlfn.XLOOKUP(C10,Users!A10:A59,Users!B10:B59,"User not found")</f>
        <v>User not found</v>
      </c>
    </row>
    <row r="11" spans="1:6" x14ac:dyDescent="0.35">
      <c r="A11">
        <v>10</v>
      </c>
      <c r="B11">
        <v>50</v>
      </c>
      <c r="C11">
        <v>19</v>
      </c>
      <c r="D11" t="s">
        <v>172</v>
      </c>
      <c r="E11" s="2">
        <v>45848</v>
      </c>
      <c r="F11" t="str">
        <f>_xlfn.XLOOKUP(C11,Users!A11:A60,Users!B11:B60,"User not found")</f>
        <v>bassjason</v>
      </c>
    </row>
    <row r="12" spans="1:6" x14ac:dyDescent="0.35">
      <c r="A12">
        <v>11</v>
      </c>
      <c r="B12">
        <v>18</v>
      </c>
      <c r="C12">
        <v>6</v>
      </c>
      <c r="D12" t="s">
        <v>173</v>
      </c>
      <c r="E12" s="2">
        <v>45891</v>
      </c>
      <c r="F12" t="str">
        <f>_xlfn.XLOOKUP(C12,Users!A12:A61,Users!B12:B61,"User not found")</f>
        <v>User not found</v>
      </c>
    </row>
    <row r="13" spans="1:6" x14ac:dyDescent="0.35">
      <c r="A13">
        <v>12</v>
      </c>
      <c r="B13">
        <v>60</v>
      </c>
      <c r="C13">
        <v>49</v>
      </c>
      <c r="D13" t="s">
        <v>174</v>
      </c>
      <c r="E13" s="2">
        <v>45783</v>
      </c>
      <c r="F13" t="str">
        <f>_xlfn.XLOOKUP(C13,Users!A13:A62,Users!B13:B62,"User not found")</f>
        <v>pgarcia</v>
      </c>
    </row>
    <row r="14" spans="1:6" x14ac:dyDescent="0.35">
      <c r="A14">
        <v>13</v>
      </c>
      <c r="B14">
        <v>36</v>
      </c>
      <c r="C14">
        <v>28</v>
      </c>
      <c r="D14" t="s">
        <v>175</v>
      </c>
      <c r="E14" s="2">
        <v>45745</v>
      </c>
      <c r="F14" t="str">
        <f>_xlfn.XLOOKUP(C14,Users!A14:A63,Users!B14:B63,"User not found")</f>
        <v>kristendecker</v>
      </c>
    </row>
    <row r="15" spans="1:6" x14ac:dyDescent="0.35">
      <c r="A15">
        <v>14</v>
      </c>
      <c r="B15">
        <v>3</v>
      </c>
      <c r="C15">
        <v>27</v>
      </c>
      <c r="D15" t="s">
        <v>176</v>
      </c>
      <c r="E15" s="2">
        <v>45703</v>
      </c>
      <c r="F15" t="str">
        <f>_xlfn.XLOOKUP(C15,Users!A15:A64,Users!B15:B64,"User not found")</f>
        <v>taylorclark</v>
      </c>
    </row>
    <row r="16" spans="1:6" x14ac:dyDescent="0.35">
      <c r="A16">
        <v>15</v>
      </c>
      <c r="B16">
        <v>32</v>
      </c>
      <c r="C16">
        <v>6</v>
      </c>
      <c r="D16" t="s">
        <v>177</v>
      </c>
      <c r="E16" s="2">
        <v>45793</v>
      </c>
      <c r="F16" t="str">
        <f>_xlfn.XLOOKUP(C16,Users!A16:A65,Users!B16:B65,"User not found")</f>
        <v>User not found</v>
      </c>
    </row>
    <row r="17" spans="1:6" x14ac:dyDescent="0.35">
      <c r="A17">
        <v>16</v>
      </c>
      <c r="B17">
        <v>85</v>
      </c>
      <c r="C17">
        <v>46</v>
      </c>
      <c r="D17" t="s">
        <v>178</v>
      </c>
      <c r="E17" s="2">
        <v>45672</v>
      </c>
      <c r="F17" t="str">
        <f>_xlfn.XLOOKUP(C17,Users!A17:A66,Users!B17:B66,"User not found")</f>
        <v>vbutler</v>
      </c>
    </row>
    <row r="18" spans="1:6" x14ac:dyDescent="0.35">
      <c r="A18">
        <v>17</v>
      </c>
      <c r="B18">
        <v>69</v>
      </c>
      <c r="C18">
        <v>50</v>
      </c>
      <c r="D18" t="s">
        <v>179</v>
      </c>
      <c r="E18" s="2">
        <v>45605</v>
      </c>
      <c r="F18" t="str">
        <f>_xlfn.XLOOKUP(C18,Users!A18:A67,Users!B18:B67,"User not found")</f>
        <v>tiffanymoore</v>
      </c>
    </row>
    <row r="19" spans="1:6" x14ac:dyDescent="0.35">
      <c r="A19">
        <v>18</v>
      </c>
      <c r="B19">
        <v>26</v>
      </c>
      <c r="C19">
        <v>46</v>
      </c>
      <c r="D19" t="s">
        <v>180</v>
      </c>
      <c r="E19" s="2">
        <v>45677</v>
      </c>
      <c r="F19" t="str">
        <f>_xlfn.XLOOKUP(C19,Users!A19:A68,Users!B19:B68,"User not found")</f>
        <v>vbutler</v>
      </c>
    </row>
    <row r="20" spans="1:6" x14ac:dyDescent="0.35">
      <c r="A20">
        <v>19</v>
      </c>
      <c r="B20">
        <v>81</v>
      </c>
      <c r="C20">
        <v>46</v>
      </c>
      <c r="D20" t="s">
        <v>181</v>
      </c>
      <c r="E20" s="2">
        <v>45903</v>
      </c>
      <c r="F20" t="str">
        <f>_xlfn.XLOOKUP(C20,Users!A20:A69,Users!B20:B69,"User not found")</f>
        <v>vbutler</v>
      </c>
    </row>
    <row r="21" spans="1:6" x14ac:dyDescent="0.35">
      <c r="A21">
        <v>20</v>
      </c>
      <c r="B21">
        <v>91</v>
      </c>
      <c r="C21">
        <v>18</v>
      </c>
      <c r="D21" t="s">
        <v>182</v>
      </c>
      <c r="E21" s="2">
        <v>45651</v>
      </c>
      <c r="F21" t="str">
        <f>_xlfn.XLOOKUP(C21,Users!A21:A70,Users!B21:B70,"User not found")</f>
        <v>User not found</v>
      </c>
    </row>
    <row r="22" spans="1:6" x14ac:dyDescent="0.35">
      <c r="A22">
        <v>21</v>
      </c>
      <c r="B22">
        <v>27</v>
      </c>
      <c r="C22">
        <v>49</v>
      </c>
      <c r="D22" t="s">
        <v>183</v>
      </c>
      <c r="E22" s="2">
        <v>45872</v>
      </c>
      <c r="F22" t="str">
        <f>_xlfn.XLOOKUP(C22,Users!A22:A71,Users!B22:B71,"User not found")</f>
        <v>pgarcia</v>
      </c>
    </row>
    <row r="23" spans="1:6" x14ac:dyDescent="0.35">
      <c r="A23">
        <v>22</v>
      </c>
      <c r="B23">
        <v>82</v>
      </c>
      <c r="C23">
        <v>28</v>
      </c>
      <c r="D23" t="s">
        <v>184</v>
      </c>
      <c r="E23" s="2">
        <v>45752</v>
      </c>
      <c r="F23" t="str">
        <f>_xlfn.XLOOKUP(C23,Users!A23:A72,Users!B23:B72,"User not found")</f>
        <v>kristendecker</v>
      </c>
    </row>
    <row r="24" spans="1:6" x14ac:dyDescent="0.35">
      <c r="A24">
        <v>23</v>
      </c>
      <c r="B24">
        <v>86</v>
      </c>
      <c r="C24">
        <v>33</v>
      </c>
      <c r="D24" t="s">
        <v>185</v>
      </c>
      <c r="E24" s="2">
        <v>45685</v>
      </c>
      <c r="F24" t="str">
        <f>_xlfn.XLOOKUP(C24,Users!A24:A73,Users!B24:B73,"User not found")</f>
        <v>jonessydney</v>
      </c>
    </row>
    <row r="25" spans="1:6" x14ac:dyDescent="0.35">
      <c r="A25">
        <v>24</v>
      </c>
      <c r="B25">
        <v>92</v>
      </c>
      <c r="C25">
        <v>50</v>
      </c>
      <c r="D25" t="s">
        <v>186</v>
      </c>
      <c r="E25" s="2">
        <v>45907</v>
      </c>
      <c r="F25" t="str">
        <f>_xlfn.XLOOKUP(C25,Users!A25:A74,Users!B25:B74,"User not found")</f>
        <v>tiffanymoore</v>
      </c>
    </row>
    <row r="26" spans="1:6" x14ac:dyDescent="0.35">
      <c r="A26">
        <v>25</v>
      </c>
      <c r="B26">
        <v>79</v>
      </c>
      <c r="C26">
        <v>34</v>
      </c>
      <c r="D26" t="s">
        <v>187</v>
      </c>
      <c r="E26" s="2">
        <v>45807</v>
      </c>
      <c r="F26" t="str">
        <f>_xlfn.XLOOKUP(C26,Users!A26:A75,Users!B26:B75,"User not found")</f>
        <v>carrillotiffany</v>
      </c>
    </row>
    <row r="27" spans="1:6" x14ac:dyDescent="0.35">
      <c r="A27">
        <v>26</v>
      </c>
      <c r="B27">
        <v>93</v>
      </c>
      <c r="C27">
        <v>12</v>
      </c>
      <c r="D27" t="s">
        <v>188</v>
      </c>
      <c r="E27" s="2">
        <v>45728</v>
      </c>
      <c r="F27" t="str">
        <f>_xlfn.XLOOKUP(C27,Users!A27:A76,Users!B27:B76,"User not found")</f>
        <v>User not found</v>
      </c>
    </row>
    <row r="28" spans="1:6" x14ac:dyDescent="0.35">
      <c r="A28">
        <v>27</v>
      </c>
      <c r="B28">
        <v>56</v>
      </c>
      <c r="C28">
        <v>20</v>
      </c>
      <c r="D28" t="s">
        <v>189</v>
      </c>
      <c r="E28" s="2">
        <v>45848</v>
      </c>
      <c r="F28" t="str">
        <f>_xlfn.XLOOKUP(C28,Users!A28:A77,Users!B28:B77,"User not found")</f>
        <v>User not found</v>
      </c>
    </row>
    <row r="29" spans="1:6" x14ac:dyDescent="0.35">
      <c r="A29">
        <v>28</v>
      </c>
      <c r="B29">
        <v>42</v>
      </c>
      <c r="C29">
        <v>30</v>
      </c>
      <c r="D29" t="s">
        <v>190</v>
      </c>
      <c r="E29" s="2">
        <v>45908</v>
      </c>
      <c r="F29" t="str">
        <f>_xlfn.XLOOKUP(C29,Users!A29:A78,Users!B29:B78,"User not found")</f>
        <v>victorjackson</v>
      </c>
    </row>
    <row r="30" spans="1:6" x14ac:dyDescent="0.35">
      <c r="A30">
        <v>29</v>
      </c>
      <c r="B30">
        <v>32</v>
      </c>
      <c r="C30">
        <v>2</v>
      </c>
      <c r="D30" t="s">
        <v>191</v>
      </c>
      <c r="E30" s="2">
        <v>45775</v>
      </c>
      <c r="F30" t="str">
        <f>_xlfn.XLOOKUP(C30,Users!A30:A79,Users!B30:B79,"User not found")</f>
        <v>User not found</v>
      </c>
    </row>
    <row r="31" spans="1:6" x14ac:dyDescent="0.35">
      <c r="A31">
        <v>30</v>
      </c>
      <c r="B31">
        <v>5</v>
      </c>
      <c r="C31">
        <v>25</v>
      </c>
      <c r="D31" t="s">
        <v>192</v>
      </c>
      <c r="E31" s="2">
        <v>45880</v>
      </c>
      <c r="F31" t="str">
        <f>_xlfn.XLOOKUP(C31,Users!A31:A80,Users!B31:B80,"User not found")</f>
        <v>User not found</v>
      </c>
    </row>
    <row r="32" spans="1:6" x14ac:dyDescent="0.35">
      <c r="A32">
        <v>31</v>
      </c>
      <c r="B32">
        <v>63</v>
      </c>
      <c r="C32">
        <v>12</v>
      </c>
      <c r="D32" t="s">
        <v>193</v>
      </c>
      <c r="E32" s="2">
        <v>45780</v>
      </c>
      <c r="F32" t="str">
        <f>_xlfn.XLOOKUP(C32,Users!A32:A81,Users!B32:B81,"User not found")</f>
        <v>User not found</v>
      </c>
    </row>
    <row r="33" spans="1:6" x14ac:dyDescent="0.35">
      <c r="A33">
        <v>32</v>
      </c>
      <c r="B33">
        <v>69</v>
      </c>
      <c r="C33">
        <v>41</v>
      </c>
      <c r="D33" t="s">
        <v>194</v>
      </c>
      <c r="E33" s="2">
        <v>45672</v>
      </c>
      <c r="F33" t="str">
        <f>_xlfn.XLOOKUP(C33,Users!A33:A82,Users!B33:B82,"User not found")</f>
        <v>samuel65</v>
      </c>
    </row>
    <row r="34" spans="1:6" x14ac:dyDescent="0.35">
      <c r="A34">
        <v>33</v>
      </c>
      <c r="B34">
        <v>63</v>
      </c>
      <c r="C34">
        <v>3</v>
      </c>
      <c r="D34" t="s">
        <v>195</v>
      </c>
      <c r="E34" s="2">
        <v>45784</v>
      </c>
      <c r="F34" t="str">
        <f>_xlfn.XLOOKUP(C34,Users!A34:A83,Users!B34:B83,"User not found")</f>
        <v>User not found</v>
      </c>
    </row>
    <row r="35" spans="1:6" x14ac:dyDescent="0.35">
      <c r="A35">
        <v>34</v>
      </c>
      <c r="B35">
        <v>32</v>
      </c>
      <c r="C35">
        <v>32</v>
      </c>
      <c r="D35" t="s">
        <v>196</v>
      </c>
      <c r="E35" s="2">
        <v>45655</v>
      </c>
      <c r="F35" t="str">
        <f>_xlfn.XLOOKUP(C35,Users!A35:A84,Users!B35:B84,"User not found")</f>
        <v>User not found</v>
      </c>
    </row>
    <row r="36" spans="1:6" x14ac:dyDescent="0.35">
      <c r="A36">
        <v>35</v>
      </c>
      <c r="B36">
        <v>52</v>
      </c>
      <c r="C36">
        <v>14</v>
      </c>
      <c r="D36" t="s">
        <v>197</v>
      </c>
      <c r="E36" s="2">
        <v>45848</v>
      </c>
      <c r="F36" t="str">
        <f>_xlfn.XLOOKUP(C36,Users!A36:A85,Users!B36:B85,"User not found")</f>
        <v>User not found</v>
      </c>
    </row>
    <row r="37" spans="1:6" x14ac:dyDescent="0.35">
      <c r="A37">
        <v>36</v>
      </c>
      <c r="B37">
        <v>90</v>
      </c>
      <c r="C37">
        <v>44</v>
      </c>
      <c r="D37" t="s">
        <v>198</v>
      </c>
      <c r="E37" s="2">
        <v>45582</v>
      </c>
      <c r="F37" t="str">
        <f>_xlfn.XLOOKUP(C37,Users!A37:A86,Users!B37:B86,"User not found")</f>
        <v>weavergina</v>
      </c>
    </row>
    <row r="38" spans="1:6" x14ac:dyDescent="0.35">
      <c r="A38">
        <v>37</v>
      </c>
      <c r="B38">
        <v>11</v>
      </c>
      <c r="C38">
        <v>32</v>
      </c>
      <c r="D38" t="s">
        <v>199</v>
      </c>
      <c r="E38" s="2">
        <v>45839</v>
      </c>
      <c r="F38" t="str">
        <f>_xlfn.XLOOKUP(C38,Users!A38:A87,Users!B38:B87,"User not found")</f>
        <v>User not found</v>
      </c>
    </row>
    <row r="39" spans="1:6" x14ac:dyDescent="0.35">
      <c r="A39">
        <v>38</v>
      </c>
      <c r="B39">
        <v>87</v>
      </c>
      <c r="C39">
        <v>32</v>
      </c>
      <c r="D39" t="s">
        <v>200</v>
      </c>
      <c r="E39" s="2">
        <v>45716</v>
      </c>
      <c r="F39" t="str">
        <f>_xlfn.XLOOKUP(C39,Users!A39:A88,Users!B39:B88,"User not found")</f>
        <v>User not found</v>
      </c>
    </row>
    <row r="40" spans="1:6" x14ac:dyDescent="0.35">
      <c r="A40">
        <v>39</v>
      </c>
      <c r="B40">
        <v>76</v>
      </c>
      <c r="C40">
        <v>9</v>
      </c>
      <c r="D40" t="s">
        <v>201</v>
      </c>
      <c r="E40" s="2">
        <v>45730</v>
      </c>
      <c r="F40" t="str">
        <f>_xlfn.XLOOKUP(C40,Users!A40:A89,Users!B40:B89,"User not found")</f>
        <v>User not found</v>
      </c>
    </row>
    <row r="41" spans="1:6" x14ac:dyDescent="0.35">
      <c r="A41">
        <v>40</v>
      </c>
      <c r="B41">
        <v>65</v>
      </c>
      <c r="C41">
        <v>17</v>
      </c>
      <c r="D41" t="s">
        <v>202</v>
      </c>
      <c r="E41" s="2">
        <v>45852</v>
      </c>
      <c r="F41" t="str">
        <f>_xlfn.XLOOKUP(C41,Users!A41:A90,Users!B41:B90,"User not found")</f>
        <v>User not found</v>
      </c>
    </row>
    <row r="42" spans="1:6" x14ac:dyDescent="0.35">
      <c r="A42">
        <v>41</v>
      </c>
      <c r="B42">
        <v>81</v>
      </c>
      <c r="C42">
        <v>23</v>
      </c>
      <c r="D42" t="s">
        <v>203</v>
      </c>
      <c r="E42" s="2">
        <v>45730</v>
      </c>
      <c r="F42" t="str">
        <f>_xlfn.XLOOKUP(C42,Users!A42:A91,Users!B42:B91,"User not found")</f>
        <v>User not found</v>
      </c>
    </row>
    <row r="43" spans="1:6" x14ac:dyDescent="0.35">
      <c r="A43">
        <v>42</v>
      </c>
      <c r="B43">
        <v>72</v>
      </c>
      <c r="C43">
        <v>32</v>
      </c>
      <c r="D43" t="s">
        <v>204</v>
      </c>
      <c r="E43" s="2">
        <v>45827</v>
      </c>
      <c r="F43" t="str">
        <f>_xlfn.XLOOKUP(C43,Users!A43:A92,Users!B43:B92,"User not found")</f>
        <v>User not found</v>
      </c>
    </row>
    <row r="44" spans="1:6" x14ac:dyDescent="0.35">
      <c r="A44">
        <v>43</v>
      </c>
      <c r="B44">
        <v>77</v>
      </c>
      <c r="C44">
        <v>43</v>
      </c>
      <c r="D44" t="s">
        <v>205</v>
      </c>
      <c r="E44" s="2">
        <v>45717</v>
      </c>
      <c r="F44" t="str">
        <f>_xlfn.XLOOKUP(C44,Users!A44:A93,Users!B44:B93,"User not found")</f>
        <v>suzannevillanueva</v>
      </c>
    </row>
    <row r="45" spans="1:6" x14ac:dyDescent="0.35">
      <c r="A45">
        <v>44</v>
      </c>
      <c r="B45">
        <v>55</v>
      </c>
      <c r="C45">
        <v>29</v>
      </c>
      <c r="D45" t="s">
        <v>206</v>
      </c>
      <c r="E45" s="2">
        <v>45837</v>
      </c>
      <c r="F45" t="str">
        <f>_xlfn.XLOOKUP(C45,Users!A45:A94,Users!B45:B94,"User not found")</f>
        <v>User not found</v>
      </c>
    </row>
    <row r="46" spans="1:6" x14ac:dyDescent="0.35">
      <c r="A46">
        <v>45</v>
      </c>
      <c r="B46">
        <v>25</v>
      </c>
      <c r="C46">
        <v>10</v>
      </c>
      <c r="D46" t="s">
        <v>207</v>
      </c>
      <c r="E46" s="2">
        <v>45741</v>
      </c>
      <c r="F46" t="str">
        <f>_xlfn.XLOOKUP(C46,Users!A46:A95,Users!B46:B95,"User not found")</f>
        <v>User not found</v>
      </c>
    </row>
    <row r="47" spans="1:6" x14ac:dyDescent="0.35">
      <c r="A47">
        <v>46</v>
      </c>
      <c r="B47">
        <v>37</v>
      </c>
      <c r="C47">
        <v>16</v>
      </c>
      <c r="D47" t="s">
        <v>208</v>
      </c>
      <c r="E47" s="2">
        <v>45894</v>
      </c>
      <c r="F47" t="str">
        <f>_xlfn.XLOOKUP(C47,Users!A47:A96,Users!B47:B96,"User not found")</f>
        <v>User not found</v>
      </c>
    </row>
    <row r="48" spans="1:6" x14ac:dyDescent="0.35">
      <c r="A48">
        <v>47</v>
      </c>
      <c r="B48">
        <v>43</v>
      </c>
      <c r="C48">
        <v>46</v>
      </c>
      <c r="D48" t="s">
        <v>209</v>
      </c>
      <c r="E48" s="2">
        <v>45832</v>
      </c>
      <c r="F48" t="str">
        <f>_xlfn.XLOOKUP(C48,Users!A48:A97,Users!B48:B97,"User not found")</f>
        <v>User not found</v>
      </c>
    </row>
    <row r="49" spans="1:6" x14ac:dyDescent="0.35">
      <c r="A49">
        <v>48</v>
      </c>
      <c r="B49">
        <v>17</v>
      </c>
      <c r="C49">
        <v>22</v>
      </c>
      <c r="D49" t="s">
        <v>210</v>
      </c>
      <c r="E49" s="2">
        <v>45689</v>
      </c>
      <c r="F49" t="str">
        <f>_xlfn.XLOOKUP(C49,Users!A49:A98,Users!B49:B98,"User not found")</f>
        <v>User not found</v>
      </c>
    </row>
    <row r="50" spans="1:6" x14ac:dyDescent="0.35">
      <c r="A50">
        <v>49</v>
      </c>
      <c r="B50">
        <v>87</v>
      </c>
      <c r="C50">
        <v>3</v>
      </c>
      <c r="D50" t="s">
        <v>211</v>
      </c>
      <c r="E50" s="2">
        <v>45780</v>
      </c>
      <c r="F50" t="str">
        <f>_xlfn.XLOOKUP(C50,Users!A50:A99,Users!B50:B99,"User not found")</f>
        <v>User not found</v>
      </c>
    </row>
    <row r="51" spans="1:6" x14ac:dyDescent="0.35">
      <c r="A51">
        <v>50</v>
      </c>
      <c r="B51">
        <v>70</v>
      </c>
      <c r="C51">
        <v>32</v>
      </c>
      <c r="D51" t="s">
        <v>212</v>
      </c>
      <c r="E51" s="2">
        <v>45778</v>
      </c>
      <c r="F51" t="str">
        <f>_xlfn.XLOOKUP(C51,Users!A51:A100,Users!B51:B100,"User not found")</f>
        <v>User not found</v>
      </c>
    </row>
    <row r="52" spans="1:6" x14ac:dyDescent="0.35">
      <c r="A52">
        <v>51</v>
      </c>
      <c r="B52">
        <v>30</v>
      </c>
      <c r="C52">
        <v>15</v>
      </c>
      <c r="D52" t="s">
        <v>213</v>
      </c>
      <c r="E52" s="2">
        <v>45652</v>
      </c>
      <c r="F52" t="str">
        <f>_xlfn.XLOOKUP(C52,Users!A52:A101,Users!B52:B101,"User not found")</f>
        <v>User not found</v>
      </c>
    </row>
    <row r="53" spans="1:6" x14ac:dyDescent="0.35">
      <c r="A53">
        <v>52</v>
      </c>
      <c r="B53">
        <v>31</v>
      </c>
      <c r="C53">
        <v>7</v>
      </c>
      <c r="D53" t="s">
        <v>214</v>
      </c>
      <c r="E53" s="2">
        <v>45598</v>
      </c>
      <c r="F53" t="str">
        <f>_xlfn.XLOOKUP(C53,Users!A53:A102,Users!B53:B102,"User not found")</f>
        <v>User not found</v>
      </c>
    </row>
    <row r="54" spans="1:6" x14ac:dyDescent="0.35">
      <c r="A54">
        <v>53</v>
      </c>
      <c r="B54">
        <v>71</v>
      </c>
      <c r="C54">
        <v>5</v>
      </c>
      <c r="D54" t="s">
        <v>215</v>
      </c>
      <c r="E54" s="2">
        <v>45721</v>
      </c>
      <c r="F54" t="str">
        <f>_xlfn.XLOOKUP(C54,Users!A54:A103,Users!B54:B103,"User not found")</f>
        <v>User not found</v>
      </c>
    </row>
    <row r="55" spans="1:6" x14ac:dyDescent="0.35">
      <c r="A55">
        <v>54</v>
      </c>
      <c r="B55">
        <v>8</v>
      </c>
      <c r="C55">
        <v>23</v>
      </c>
      <c r="D55" t="s">
        <v>216</v>
      </c>
      <c r="E55" s="2">
        <v>45567</v>
      </c>
      <c r="F55" t="str">
        <f>_xlfn.XLOOKUP(C55,Users!A55:A104,Users!B55:B104,"User not found")</f>
        <v>User not found</v>
      </c>
    </row>
    <row r="56" spans="1:6" x14ac:dyDescent="0.35">
      <c r="A56">
        <v>55</v>
      </c>
      <c r="B56">
        <v>78</v>
      </c>
      <c r="C56">
        <v>29</v>
      </c>
      <c r="D56" t="s">
        <v>217</v>
      </c>
      <c r="E56" s="2">
        <v>45873</v>
      </c>
      <c r="F56" t="str">
        <f>_xlfn.XLOOKUP(C56,Users!A56:A105,Users!B56:B105,"User not found")</f>
        <v>User not found</v>
      </c>
    </row>
    <row r="57" spans="1:6" x14ac:dyDescent="0.35">
      <c r="A57">
        <v>56</v>
      </c>
      <c r="B57">
        <v>69</v>
      </c>
      <c r="C57">
        <v>36</v>
      </c>
      <c r="D57" t="s">
        <v>218</v>
      </c>
      <c r="E57" s="2">
        <v>45811</v>
      </c>
      <c r="F57" t="str">
        <f>_xlfn.XLOOKUP(C57,Users!A57:A106,Users!B57:B106,"User not found")</f>
        <v>User not found</v>
      </c>
    </row>
    <row r="58" spans="1:6" x14ac:dyDescent="0.35">
      <c r="A58">
        <v>57</v>
      </c>
      <c r="B58">
        <v>62</v>
      </c>
      <c r="C58">
        <v>23</v>
      </c>
      <c r="D58" t="s">
        <v>219</v>
      </c>
      <c r="E58" s="2">
        <v>45884</v>
      </c>
      <c r="F58" t="str">
        <f>_xlfn.XLOOKUP(C58,Users!A58:A107,Users!B58:B107,"User not found")</f>
        <v>User not found</v>
      </c>
    </row>
    <row r="59" spans="1:6" x14ac:dyDescent="0.35">
      <c r="A59">
        <v>58</v>
      </c>
      <c r="B59">
        <v>32</v>
      </c>
      <c r="C59">
        <v>29</v>
      </c>
      <c r="D59" t="s">
        <v>220</v>
      </c>
      <c r="E59" s="2">
        <v>45586</v>
      </c>
      <c r="F59" t="str">
        <f>_xlfn.XLOOKUP(C59,Users!A59:A108,Users!B59:B108,"User not found")</f>
        <v>User not found</v>
      </c>
    </row>
    <row r="60" spans="1:6" x14ac:dyDescent="0.35">
      <c r="A60">
        <v>59</v>
      </c>
      <c r="B60">
        <v>47</v>
      </c>
      <c r="C60">
        <v>9</v>
      </c>
      <c r="D60" t="s">
        <v>221</v>
      </c>
      <c r="E60" s="2">
        <v>45806</v>
      </c>
      <c r="F60" t="str">
        <f>_xlfn.XLOOKUP(C60,Users!A60:A109,Users!B60:B109,"User not found")</f>
        <v>User not found</v>
      </c>
    </row>
    <row r="61" spans="1:6" x14ac:dyDescent="0.35">
      <c r="A61">
        <v>60</v>
      </c>
      <c r="B61">
        <v>24</v>
      </c>
      <c r="C61">
        <v>40</v>
      </c>
      <c r="D61" t="s">
        <v>222</v>
      </c>
      <c r="E61" s="2">
        <v>45785</v>
      </c>
      <c r="F61" t="str">
        <f>_xlfn.XLOOKUP(C61,Users!A61:A110,Users!B61:B110,"User not found")</f>
        <v>User not found</v>
      </c>
    </row>
    <row r="62" spans="1:6" x14ac:dyDescent="0.35">
      <c r="A62">
        <v>61</v>
      </c>
      <c r="B62">
        <v>97</v>
      </c>
      <c r="C62">
        <v>13</v>
      </c>
      <c r="D62" t="s">
        <v>223</v>
      </c>
      <c r="E62" s="2">
        <v>45593</v>
      </c>
      <c r="F62" t="str">
        <f>_xlfn.XLOOKUP(C62,Users!A62:A111,Users!B62:B111,"User not found")</f>
        <v>User not found</v>
      </c>
    </row>
    <row r="63" spans="1:6" x14ac:dyDescent="0.35">
      <c r="A63">
        <v>62</v>
      </c>
      <c r="B63">
        <v>24</v>
      </c>
      <c r="C63">
        <v>36</v>
      </c>
      <c r="D63" t="s">
        <v>224</v>
      </c>
      <c r="E63" s="2">
        <v>45826</v>
      </c>
      <c r="F63" t="str">
        <f>_xlfn.XLOOKUP(C63,Users!A63:A112,Users!B63:B112,"User not found")</f>
        <v>User not found</v>
      </c>
    </row>
    <row r="64" spans="1:6" x14ac:dyDescent="0.35">
      <c r="A64">
        <v>63</v>
      </c>
      <c r="B64">
        <v>35</v>
      </c>
      <c r="C64">
        <v>38</v>
      </c>
      <c r="D64" t="s">
        <v>225</v>
      </c>
      <c r="E64" s="2">
        <v>45845</v>
      </c>
      <c r="F64" t="str">
        <f>_xlfn.XLOOKUP(C64,Users!A64:A113,Users!B64:B113,"User not found")</f>
        <v>User not found</v>
      </c>
    </row>
    <row r="65" spans="1:6" x14ac:dyDescent="0.35">
      <c r="A65">
        <v>64</v>
      </c>
      <c r="B65">
        <v>38</v>
      </c>
      <c r="C65">
        <v>43</v>
      </c>
      <c r="D65" t="s">
        <v>226</v>
      </c>
      <c r="E65" s="2">
        <v>45834</v>
      </c>
      <c r="F65" t="str">
        <f>_xlfn.XLOOKUP(C65,Users!A65:A114,Users!B65:B114,"User not found")</f>
        <v>User not found</v>
      </c>
    </row>
    <row r="66" spans="1:6" x14ac:dyDescent="0.35">
      <c r="A66">
        <v>65</v>
      </c>
      <c r="B66">
        <v>91</v>
      </c>
      <c r="C66">
        <v>29</v>
      </c>
      <c r="D66" t="s">
        <v>227</v>
      </c>
      <c r="E66" s="2">
        <v>45719</v>
      </c>
      <c r="F66" t="str">
        <f>_xlfn.XLOOKUP(C66,Users!A66:A115,Users!B66:B115,"User not found")</f>
        <v>User not found</v>
      </c>
    </row>
    <row r="67" spans="1:6" x14ac:dyDescent="0.35">
      <c r="A67">
        <v>66</v>
      </c>
      <c r="B67">
        <v>56</v>
      </c>
      <c r="C67">
        <v>25</v>
      </c>
      <c r="D67" t="s">
        <v>228</v>
      </c>
      <c r="E67" s="2">
        <v>45653</v>
      </c>
      <c r="F67" t="str">
        <f>_xlfn.XLOOKUP(C67,Users!A67:A116,Users!B67:B116,"User not found")</f>
        <v>User not found</v>
      </c>
    </row>
    <row r="68" spans="1:6" x14ac:dyDescent="0.35">
      <c r="A68">
        <v>67</v>
      </c>
      <c r="B68">
        <v>15</v>
      </c>
      <c r="C68">
        <v>46</v>
      </c>
      <c r="D68" t="s">
        <v>229</v>
      </c>
      <c r="E68" s="2">
        <v>45553</v>
      </c>
      <c r="F68" t="str">
        <f>_xlfn.XLOOKUP(C68,Users!A68:A117,Users!B68:B117,"User not found")</f>
        <v>User not found</v>
      </c>
    </row>
    <row r="69" spans="1:6" x14ac:dyDescent="0.35">
      <c r="A69">
        <v>68</v>
      </c>
      <c r="B69">
        <v>57</v>
      </c>
      <c r="C69">
        <v>4</v>
      </c>
      <c r="D69" t="s">
        <v>230</v>
      </c>
      <c r="E69" s="2">
        <v>45763</v>
      </c>
      <c r="F69" t="str">
        <f>_xlfn.XLOOKUP(C69,Users!A69:A118,Users!B69:B118,"User not found")</f>
        <v>User not found</v>
      </c>
    </row>
    <row r="70" spans="1:6" x14ac:dyDescent="0.35">
      <c r="A70">
        <v>69</v>
      </c>
      <c r="B70">
        <v>7</v>
      </c>
      <c r="C70">
        <v>47</v>
      </c>
      <c r="D70" t="s">
        <v>231</v>
      </c>
      <c r="E70" s="2">
        <v>45867</v>
      </c>
      <c r="F70" t="str">
        <f>_xlfn.XLOOKUP(C70,Users!A70:A119,Users!B70:B119,"User not found")</f>
        <v>User not found</v>
      </c>
    </row>
    <row r="71" spans="1:6" x14ac:dyDescent="0.35">
      <c r="A71">
        <v>70</v>
      </c>
      <c r="B71">
        <v>16</v>
      </c>
      <c r="C71">
        <v>34</v>
      </c>
      <c r="D71" t="s">
        <v>232</v>
      </c>
      <c r="E71" s="2">
        <v>45911</v>
      </c>
      <c r="F71" t="str">
        <f>_xlfn.XLOOKUP(C71,Users!A71:A120,Users!B71:B120,"User not found")</f>
        <v>User not found</v>
      </c>
    </row>
    <row r="72" spans="1:6" x14ac:dyDescent="0.35">
      <c r="A72">
        <v>71</v>
      </c>
      <c r="B72">
        <v>28</v>
      </c>
      <c r="C72">
        <v>25</v>
      </c>
      <c r="D72" t="s">
        <v>233</v>
      </c>
      <c r="E72" s="2">
        <v>45898</v>
      </c>
      <c r="F72" t="str">
        <f>_xlfn.XLOOKUP(C72,Users!A72:A121,Users!B72:B121,"User not found")</f>
        <v>User not found</v>
      </c>
    </row>
    <row r="73" spans="1:6" x14ac:dyDescent="0.35">
      <c r="A73">
        <v>72</v>
      </c>
      <c r="B73">
        <v>3</v>
      </c>
      <c r="C73">
        <v>30</v>
      </c>
      <c r="D73" t="s">
        <v>234</v>
      </c>
      <c r="E73" s="2">
        <v>45720</v>
      </c>
      <c r="F73" t="str">
        <f>_xlfn.XLOOKUP(C73,Users!A73:A122,Users!B73:B122,"User not found")</f>
        <v>User not found</v>
      </c>
    </row>
    <row r="74" spans="1:6" x14ac:dyDescent="0.35">
      <c r="A74">
        <v>73</v>
      </c>
      <c r="B74">
        <v>5</v>
      </c>
      <c r="C74">
        <v>29</v>
      </c>
      <c r="D74" t="s">
        <v>235</v>
      </c>
      <c r="E74" s="2">
        <v>45592</v>
      </c>
      <c r="F74" t="str">
        <f>_xlfn.XLOOKUP(C74,Users!A74:A123,Users!B74:B123,"User not found")</f>
        <v>User not found</v>
      </c>
    </row>
    <row r="75" spans="1:6" x14ac:dyDescent="0.35">
      <c r="A75">
        <v>74</v>
      </c>
      <c r="B75">
        <v>88</v>
      </c>
      <c r="C75">
        <v>40</v>
      </c>
      <c r="D75" t="s">
        <v>236</v>
      </c>
      <c r="E75" s="2">
        <v>45631</v>
      </c>
      <c r="F75" t="str">
        <f>_xlfn.XLOOKUP(C75,Users!A75:A124,Users!B75:B124,"User not found")</f>
        <v>User not found</v>
      </c>
    </row>
    <row r="76" spans="1:6" x14ac:dyDescent="0.35">
      <c r="A76">
        <v>75</v>
      </c>
      <c r="B76">
        <v>10</v>
      </c>
      <c r="C76">
        <v>30</v>
      </c>
      <c r="D76" t="s">
        <v>237</v>
      </c>
      <c r="E76" s="2">
        <v>45718</v>
      </c>
      <c r="F76" t="str">
        <f>_xlfn.XLOOKUP(C76,Users!A76:A125,Users!B76:B125,"User not found")</f>
        <v>User not found</v>
      </c>
    </row>
    <row r="77" spans="1:6" x14ac:dyDescent="0.35">
      <c r="A77">
        <v>76</v>
      </c>
      <c r="B77">
        <v>31</v>
      </c>
      <c r="C77">
        <v>1</v>
      </c>
      <c r="D77" t="s">
        <v>238</v>
      </c>
      <c r="E77" s="2">
        <v>45611</v>
      </c>
      <c r="F77" t="str">
        <f>_xlfn.XLOOKUP(C77,Users!A77:A126,Users!B77:B126,"User not found")</f>
        <v>User not found</v>
      </c>
    </row>
    <row r="78" spans="1:6" x14ac:dyDescent="0.35">
      <c r="A78">
        <v>77</v>
      </c>
      <c r="B78">
        <v>38</v>
      </c>
      <c r="C78">
        <v>20</v>
      </c>
      <c r="D78" t="s">
        <v>239</v>
      </c>
      <c r="E78" s="2">
        <v>45647</v>
      </c>
      <c r="F78" t="str">
        <f>_xlfn.XLOOKUP(C78,Users!A78:A127,Users!B78:B127,"User not found")</f>
        <v>User not found</v>
      </c>
    </row>
    <row r="79" spans="1:6" x14ac:dyDescent="0.35">
      <c r="A79">
        <v>78</v>
      </c>
      <c r="B79">
        <v>65</v>
      </c>
      <c r="C79">
        <v>27</v>
      </c>
      <c r="D79" t="s">
        <v>240</v>
      </c>
      <c r="E79" s="2">
        <v>45774</v>
      </c>
      <c r="F79" t="str">
        <f>_xlfn.XLOOKUP(C79,Users!A79:A128,Users!B79:B128,"User not found")</f>
        <v>User not found</v>
      </c>
    </row>
    <row r="80" spans="1:6" x14ac:dyDescent="0.35">
      <c r="A80">
        <v>79</v>
      </c>
      <c r="B80">
        <v>14</v>
      </c>
      <c r="C80">
        <v>16</v>
      </c>
      <c r="D80" t="s">
        <v>241</v>
      </c>
      <c r="E80" s="2">
        <v>45905</v>
      </c>
      <c r="F80" t="str">
        <f>_xlfn.XLOOKUP(C80,Users!A80:A129,Users!B80:B129,"User not found")</f>
        <v>User not found</v>
      </c>
    </row>
    <row r="81" spans="1:6" x14ac:dyDescent="0.35">
      <c r="A81">
        <v>80</v>
      </c>
      <c r="B81">
        <v>67</v>
      </c>
      <c r="C81">
        <v>16</v>
      </c>
      <c r="D81" t="s">
        <v>242</v>
      </c>
      <c r="E81" s="2">
        <v>45827</v>
      </c>
      <c r="F81" t="str">
        <f>_xlfn.XLOOKUP(C81,Users!A81:A130,Users!B81:B130,"User not found")</f>
        <v>User not found</v>
      </c>
    </row>
    <row r="82" spans="1:6" x14ac:dyDescent="0.35">
      <c r="A82">
        <v>81</v>
      </c>
      <c r="B82">
        <v>8</v>
      </c>
      <c r="C82">
        <v>45</v>
      </c>
      <c r="D82" t="s">
        <v>243</v>
      </c>
      <c r="E82" s="2">
        <v>45912</v>
      </c>
      <c r="F82" t="str">
        <f>_xlfn.XLOOKUP(C82,Users!A82:A131,Users!B82:B131,"User not found")</f>
        <v>User not found</v>
      </c>
    </row>
    <row r="83" spans="1:6" x14ac:dyDescent="0.35">
      <c r="A83">
        <v>82</v>
      </c>
      <c r="B83">
        <v>19</v>
      </c>
      <c r="C83">
        <v>34</v>
      </c>
      <c r="D83" t="s">
        <v>244</v>
      </c>
      <c r="E83" s="2">
        <v>45835</v>
      </c>
      <c r="F83" t="str">
        <f>_xlfn.XLOOKUP(C83,Users!A83:A132,Users!B83:B132,"User not found")</f>
        <v>User not found</v>
      </c>
    </row>
    <row r="84" spans="1:6" x14ac:dyDescent="0.35">
      <c r="A84">
        <v>83</v>
      </c>
      <c r="B84">
        <v>55</v>
      </c>
      <c r="C84">
        <v>38</v>
      </c>
      <c r="D84" t="s">
        <v>245</v>
      </c>
      <c r="E84" s="2">
        <v>45905</v>
      </c>
      <c r="F84" t="str">
        <f>_xlfn.XLOOKUP(C84,Users!A84:A133,Users!B84:B133,"User not found")</f>
        <v>User not found</v>
      </c>
    </row>
    <row r="85" spans="1:6" x14ac:dyDescent="0.35">
      <c r="A85">
        <v>84</v>
      </c>
      <c r="B85">
        <v>6</v>
      </c>
      <c r="C85">
        <v>21</v>
      </c>
      <c r="D85" t="s">
        <v>246</v>
      </c>
      <c r="E85" s="2">
        <v>45567</v>
      </c>
      <c r="F85" t="str">
        <f>_xlfn.XLOOKUP(C85,Users!A85:A134,Users!B85:B134,"User not found")</f>
        <v>User not found</v>
      </c>
    </row>
    <row r="86" spans="1:6" x14ac:dyDescent="0.35">
      <c r="A86">
        <v>85</v>
      </c>
      <c r="B86">
        <v>28</v>
      </c>
      <c r="C86">
        <v>22</v>
      </c>
      <c r="D86" t="s">
        <v>247</v>
      </c>
      <c r="E86" s="2">
        <v>45740</v>
      </c>
      <c r="F86" t="str">
        <f>_xlfn.XLOOKUP(C86,Users!A86:A135,Users!B86:B135,"User not found")</f>
        <v>User not found</v>
      </c>
    </row>
    <row r="87" spans="1:6" x14ac:dyDescent="0.35">
      <c r="A87">
        <v>86</v>
      </c>
      <c r="B87">
        <v>71</v>
      </c>
      <c r="C87">
        <v>34</v>
      </c>
      <c r="D87" t="s">
        <v>248</v>
      </c>
      <c r="E87" s="2">
        <v>45686</v>
      </c>
      <c r="F87" t="str">
        <f>_xlfn.XLOOKUP(C87,Users!A87:A136,Users!B87:B136,"User not found")</f>
        <v>User not found</v>
      </c>
    </row>
    <row r="88" spans="1:6" x14ac:dyDescent="0.35">
      <c r="A88">
        <v>87</v>
      </c>
      <c r="B88">
        <v>17</v>
      </c>
      <c r="C88">
        <v>22</v>
      </c>
      <c r="D88" t="s">
        <v>249</v>
      </c>
      <c r="E88" s="2">
        <v>45645</v>
      </c>
      <c r="F88" t="str">
        <f>_xlfn.XLOOKUP(C88,Users!A88:A137,Users!B88:B137,"User not found")</f>
        <v>User not found</v>
      </c>
    </row>
    <row r="89" spans="1:6" x14ac:dyDescent="0.35">
      <c r="A89">
        <v>88</v>
      </c>
      <c r="B89">
        <v>31</v>
      </c>
      <c r="C89">
        <v>1</v>
      </c>
      <c r="D89" t="s">
        <v>250</v>
      </c>
      <c r="E89" s="2">
        <v>45878</v>
      </c>
      <c r="F89" t="str">
        <f>_xlfn.XLOOKUP(C89,Users!A89:A138,Users!B89:B138,"User not found")</f>
        <v>User not found</v>
      </c>
    </row>
    <row r="90" spans="1:6" x14ac:dyDescent="0.35">
      <c r="A90">
        <v>89</v>
      </c>
      <c r="B90">
        <v>8</v>
      </c>
      <c r="C90">
        <v>23</v>
      </c>
      <c r="D90" t="s">
        <v>251</v>
      </c>
      <c r="E90" s="2">
        <v>45636</v>
      </c>
      <c r="F90" t="str">
        <f>_xlfn.XLOOKUP(C90,Users!A90:A139,Users!B90:B139,"User not found")</f>
        <v>User not found</v>
      </c>
    </row>
    <row r="91" spans="1:6" x14ac:dyDescent="0.35">
      <c r="A91">
        <v>90</v>
      </c>
      <c r="B91">
        <v>29</v>
      </c>
      <c r="C91">
        <v>42</v>
      </c>
      <c r="D91" t="s">
        <v>252</v>
      </c>
      <c r="E91" s="2">
        <v>45573</v>
      </c>
      <c r="F91" t="str">
        <f>_xlfn.XLOOKUP(C91,Users!A91:A140,Users!B91:B140,"User not found")</f>
        <v>User not found</v>
      </c>
    </row>
    <row r="92" spans="1:6" x14ac:dyDescent="0.35">
      <c r="A92">
        <v>91</v>
      </c>
      <c r="B92">
        <v>58</v>
      </c>
      <c r="C92">
        <v>24</v>
      </c>
      <c r="D92" t="s">
        <v>253</v>
      </c>
      <c r="E92" s="2">
        <v>45892</v>
      </c>
      <c r="F92" t="str">
        <f>_xlfn.XLOOKUP(C92,Users!A92:A141,Users!B92:B141,"User not found")</f>
        <v>User not found</v>
      </c>
    </row>
    <row r="93" spans="1:6" x14ac:dyDescent="0.35">
      <c r="A93">
        <v>92</v>
      </c>
      <c r="B93">
        <v>14</v>
      </c>
      <c r="C93">
        <v>4</v>
      </c>
      <c r="D93" t="s">
        <v>254</v>
      </c>
      <c r="E93" s="2">
        <v>45568</v>
      </c>
      <c r="F93" t="str">
        <f>_xlfn.XLOOKUP(C93,Users!A93:A142,Users!B93:B142,"User not found")</f>
        <v>User not found</v>
      </c>
    </row>
    <row r="94" spans="1:6" x14ac:dyDescent="0.35">
      <c r="A94">
        <v>93</v>
      </c>
      <c r="B94">
        <v>68</v>
      </c>
      <c r="C94">
        <v>30</v>
      </c>
      <c r="D94" t="s">
        <v>255</v>
      </c>
      <c r="E94" s="2">
        <v>45872</v>
      </c>
      <c r="F94" t="str">
        <f>_xlfn.XLOOKUP(C94,Users!A94:A143,Users!B94:B143,"User not found")</f>
        <v>User not found</v>
      </c>
    </row>
    <row r="95" spans="1:6" x14ac:dyDescent="0.35">
      <c r="A95">
        <v>94</v>
      </c>
      <c r="B95">
        <v>90</v>
      </c>
      <c r="C95">
        <v>35</v>
      </c>
      <c r="D95" t="s">
        <v>256</v>
      </c>
      <c r="E95" s="2">
        <v>45859</v>
      </c>
      <c r="F95" t="str">
        <f>_xlfn.XLOOKUP(C95,Users!A95:A144,Users!B95:B144,"User not found")</f>
        <v>User not found</v>
      </c>
    </row>
    <row r="96" spans="1:6" x14ac:dyDescent="0.35">
      <c r="A96">
        <v>95</v>
      </c>
      <c r="B96">
        <v>8</v>
      </c>
      <c r="C96">
        <v>47</v>
      </c>
      <c r="D96" t="s">
        <v>257</v>
      </c>
      <c r="E96" s="2">
        <v>45745</v>
      </c>
      <c r="F96" t="str">
        <f>_xlfn.XLOOKUP(C96,Users!A96:A145,Users!B96:B145,"User not found")</f>
        <v>User not found</v>
      </c>
    </row>
    <row r="97" spans="1:6" x14ac:dyDescent="0.35">
      <c r="A97">
        <v>96</v>
      </c>
      <c r="B97">
        <v>32</v>
      </c>
      <c r="C97">
        <v>22</v>
      </c>
      <c r="D97" t="s">
        <v>258</v>
      </c>
      <c r="E97" s="2">
        <v>45574</v>
      </c>
      <c r="F97" t="str">
        <f>_xlfn.XLOOKUP(C97,Users!A97:A146,Users!B97:B146,"User not found")</f>
        <v>User not found</v>
      </c>
    </row>
    <row r="98" spans="1:6" x14ac:dyDescent="0.35">
      <c r="A98">
        <v>97</v>
      </c>
      <c r="B98">
        <v>8</v>
      </c>
      <c r="C98">
        <v>16</v>
      </c>
      <c r="D98" t="s">
        <v>259</v>
      </c>
      <c r="E98" s="2">
        <v>45891</v>
      </c>
      <c r="F98" t="str">
        <f>_xlfn.XLOOKUP(C98,Users!A98:A147,Users!B98:B147,"User not found")</f>
        <v>User not found</v>
      </c>
    </row>
    <row r="99" spans="1:6" x14ac:dyDescent="0.35">
      <c r="A99">
        <v>98</v>
      </c>
      <c r="B99">
        <v>85</v>
      </c>
      <c r="C99">
        <v>33</v>
      </c>
      <c r="D99" t="s">
        <v>260</v>
      </c>
      <c r="E99" s="2">
        <v>45807</v>
      </c>
      <c r="F99" t="str">
        <f>_xlfn.XLOOKUP(C99,Users!A99:A148,Users!B99:B148,"User not found")</f>
        <v>User not found</v>
      </c>
    </row>
    <row r="100" spans="1:6" x14ac:dyDescent="0.35">
      <c r="A100">
        <v>99</v>
      </c>
      <c r="B100">
        <v>73</v>
      </c>
      <c r="C100">
        <v>36</v>
      </c>
      <c r="D100" t="s">
        <v>261</v>
      </c>
      <c r="E100" s="2">
        <v>45884</v>
      </c>
      <c r="F100" t="str">
        <f>_xlfn.XLOOKUP(C100,Users!A100:A149,Users!B100:B149,"User not found")</f>
        <v>User not found</v>
      </c>
    </row>
    <row r="101" spans="1:6" x14ac:dyDescent="0.35">
      <c r="A101">
        <v>100</v>
      </c>
      <c r="B101">
        <v>51</v>
      </c>
      <c r="C101">
        <v>33</v>
      </c>
      <c r="D101" t="s">
        <v>262</v>
      </c>
      <c r="E101" s="2">
        <v>45869</v>
      </c>
      <c r="F101" t="str">
        <f>_xlfn.XLOOKUP(C101,Users!A101:A150,Users!B101:B150,"User not found")</f>
        <v>User not found</v>
      </c>
    </row>
    <row r="102" spans="1:6" x14ac:dyDescent="0.35">
      <c r="A102">
        <v>101</v>
      </c>
      <c r="B102">
        <v>82</v>
      </c>
      <c r="C102">
        <v>48</v>
      </c>
      <c r="D102" t="s">
        <v>263</v>
      </c>
      <c r="E102" s="2">
        <v>45606</v>
      </c>
      <c r="F102" t="str">
        <f>_xlfn.XLOOKUP(C102,Users!A102:A151,Users!B102:B151,"User not found")</f>
        <v>User not found</v>
      </c>
    </row>
    <row r="103" spans="1:6" x14ac:dyDescent="0.35">
      <c r="A103">
        <v>102</v>
      </c>
      <c r="B103">
        <v>66</v>
      </c>
      <c r="C103">
        <v>27</v>
      </c>
      <c r="D103" t="s">
        <v>264</v>
      </c>
      <c r="E103" s="2">
        <v>45821</v>
      </c>
      <c r="F103" t="str">
        <f>_xlfn.XLOOKUP(C103,Users!A103:A152,Users!B103:B152,"User not found")</f>
        <v>User not found</v>
      </c>
    </row>
    <row r="104" spans="1:6" x14ac:dyDescent="0.35">
      <c r="A104">
        <v>103</v>
      </c>
      <c r="B104">
        <v>89</v>
      </c>
      <c r="C104">
        <v>7</v>
      </c>
      <c r="D104" t="s">
        <v>265</v>
      </c>
      <c r="E104" s="2">
        <v>45836</v>
      </c>
      <c r="F104" t="str">
        <f>_xlfn.XLOOKUP(C104,Users!A104:A153,Users!B104:B153,"User not found")</f>
        <v>User not found</v>
      </c>
    </row>
    <row r="105" spans="1:6" x14ac:dyDescent="0.35">
      <c r="A105">
        <v>104</v>
      </c>
      <c r="B105">
        <v>44</v>
      </c>
      <c r="C105">
        <v>45</v>
      </c>
      <c r="D105" t="s">
        <v>266</v>
      </c>
      <c r="E105" s="2">
        <v>45885</v>
      </c>
      <c r="F105" t="str">
        <f>_xlfn.XLOOKUP(C105,Users!A105:A154,Users!B105:B154,"User not found")</f>
        <v>User not found</v>
      </c>
    </row>
    <row r="106" spans="1:6" x14ac:dyDescent="0.35">
      <c r="A106">
        <v>105</v>
      </c>
      <c r="B106">
        <v>97</v>
      </c>
      <c r="C106">
        <v>3</v>
      </c>
      <c r="D106" t="s">
        <v>267</v>
      </c>
      <c r="E106" s="2">
        <v>45795</v>
      </c>
      <c r="F106" t="str">
        <f>_xlfn.XLOOKUP(C106,Users!A106:A155,Users!B106:B155,"User not found")</f>
        <v>User not found</v>
      </c>
    </row>
    <row r="107" spans="1:6" x14ac:dyDescent="0.35">
      <c r="A107">
        <v>106</v>
      </c>
      <c r="B107">
        <v>75</v>
      </c>
      <c r="C107">
        <v>7</v>
      </c>
      <c r="D107" t="s">
        <v>268</v>
      </c>
      <c r="E107" s="2">
        <v>45657</v>
      </c>
      <c r="F107" t="str">
        <f>_xlfn.XLOOKUP(C107,Users!A107:A156,Users!B107:B156,"User not found")</f>
        <v>User not found</v>
      </c>
    </row>
    <row r="108" spans="1:6" x14ac:dyDescent="0.35">
      <c r="A108">
        <v>107</v>
      </c>
      <c r="B108">
        <v>58</v>
      </c>
      <c r="C108">
        <v>43</v>
      </c>
      <c r="D108" t="s">
        <v>269</v>
      </c>
      <c r="E108" s="2">
        <v>45872</v>
      </c>
      <c r="F108" t="str">
        <f>_xlfn.XLOOKUP(C108,Users!A108:A157,Users!B108:B157,"User not found")</f>
        <v>User not found</v>
      </c>
    </row>
    <row r="109" spans="1:6" x14ac:dyDescent="0.35">
      <c r="A109">
        <v>108</v>
      </c>
      <c r="B109">
        <v>81</v>
      </c>
      <c r="C109">
        <v>25</v>
      </c>
      <c r="D109" t="s">
        <v>270</v>
      </c>
      <c r="E109" s="2">
        <v>45724</v>
      </c>
      <c r="F109" t="str">
        <f>_xlfn.XLOOKUP(C109,Users!A109:A158,Users!B109:B158,"User not found")</f>
        <v>User not found</v>
      </c>
    </row>
    <row r="110" spans="1:6" x14ac:dyDescent="0.35">
      <c r="A110">
        <v>109</v>
      </c>
      <c r="B110">
        <v>53</v>
      </c>
      <c r="C110">
        <v>28</v>
      </c>
      <c r="D110" t="s">
        <v>271</v>
      </c>
      <c r="E110" s="2">
        <v>45634</v>
      </c>
      <c r="F110" t="str">
        <f>_xlfn.XLOOKUP(C110,Users!A110:A159,Users!B110:B159,"User not found")</f>
        <v>User not found</v>
      </c>
    </row>
    <row r="111" spans="1:6" x14ac:dyDescent="0.35">
      <c r="A111">
        <v>110</v>
      </c>
      <c r="B111">
        <v>12</v>
      </c>
      <c r="C111">
        <v>1</v>
      </c>
      <c r="D111" t="s">
        <v>272</v>
      </c>
      <c r="E111" s="2">
        <v>45562</v>
      </c>
      <c r="F111" t="str">
        <f>_xlfn.XLOOKUP(C111,Users!A111:A160,Users!B111:B160,"User not found")</f>
        <v>User not found</v>
      </c>
    </row>
    <row r="112" spans="1:6" x14ac:dyDescent="0.35">
      <c r="A112">
        <v>111</v>
      </c>
      <c r="B112">
        <v>87</v>
      </c>
      <c r="C112">
        <v>21</v>
      </c>
      <c r="D112" t="s">
        <v>273</v>
      </c>
      <c r="E112" s="2">
        <v>45579</v>
      </c>
      <c r="F112" t="str">
        <f>_xlfn.XLOOKUP(C112,Users!A112:A161,Users!B112:B161,"User not found")</f>
        <v>User not found</v>
      </c>
    </row>
    <row r="113" spans="1:6" x14ac:dyDescent="0.35">
      <c r="A113">
        <v>112</v>
      </c>
      <c r="B113">
        <v>15</v>
      </c>
      <c r="C113">
        <v>44</v>
      </c>
      <c r="D113" t="s">
        <v>274</v>
      </c>
      <c r="E113" s="2">
        <v>45683</v>
      </c>
      <c r="F113" t="str">
        <f>_xlfn.XLOOKUP(C113,Users!A113:A162,Users!B113:B162,"User not found")</f>
        <v>User not found</v>
      </c>
    </row>
    <row r="114" spans="1:6" x14ac:dyDescent="0.35">
      <c r="A114">
        <v>113</v>
      </c>
      <c r="B114">
        <v>99</v>
      </c>
      <c r="C114">
        <v>19</v>
      </c>
      <c r="D114" t="s">
        <v>275</v>
      </c>
      <c r="E114" s="2">
        <v>45687</v>
      </c>
      <c r="F114" t="str">
        <f>_xlfn.XLOOKUP(C114,Users!A114:A163,Users!B114:B163,"User not found")</f>
        <v>User not found</v>
      </c>
    </row>
    <row r="115" spans="1:6" x14ac:dyDescent="0.35">
      <c r="A115">
        <v>114</v>
      </c>
      <c r="B115">
        <v>27</v>
      </c>
      <c r="C115">
        <v>21</v>
      </c>
      <c r="D115" t="s">
        <v>276</v>
      </c>
      <c r="E115" s="2">
        <v>45727</v>
      </c>
      <c r="F115" t="str">
        <f>_xlfn.XLOOKUP(C115,Users!A115:A164,Users!B115:B164,"User not found")</f>
        <v>User not found</v>
      </c>
    </row>
    <row r="116" spans="1:6" x14ac:dyDescent="0.35">
      <c r="A116">
        <v>115</v>
      </c>
      <c r="B116">
        <v>10</v>
      </c>
      <c r="C116">
        <v>8</v>
      </c>
      <c r="D116" t="s">
        <v>277</v>
      </c>
      <c r="E116" s="2">
        <v>45603</v>
      </c>
      <c r="F116" t="str">
        <f>_xlfn.XLOOKUP(C116,Users!A116:A165,Users!B116:B165,"User not found")</f>
        <v>User not found</v>
      </c>
    </row>
    <row r="117" spans="1:6" x14ac:dyDescent="0.35">
      <c r="A117">
        <v>116</v>
      </c>
      <c r="B117">
        <v>84</v>
      </c>
      <c r="C117">
        <v>8</v>
      </c>
      <c r="D117" t="s">
        <v>278</v>
      </c>
      <c r="E117" s="2">
        <v>45619</v>
      </c>
      <c r="F117" t="str">
        <f>_xlfn.XLOOKUP(C117,Users!A117:A166,Users!B117:B166,"User not found")</f>
        <v>User not found</v>
      </c>
    </row>
    <row r="118" spans="1:6" x14ac:dyDescent="0.35">
      <c r="A118">
        <v>117</v>
      </c>
      <c r="B118">
        <v>51</v>
      </c>
      <c r="C118">
        <v>42</v>
      </c>
      <c r="D118" t="s">
        <v>279</v>
      </c>
      <c r="E118" s="2">
        <v>45893</v>
      </c>
      <c r="F118" t="str">
        <f>_xlfn.XLOOKUP(C118,Users!A118:A167,Users!B118:B167,"User not found")</f>
        <v>User not found</v>
      </c>
    </row>
    <row r="119" spans="1:6" x14ac:dyDescent="0.35">
      <c r="A119">
        <v>118</v>
      </c>
      <c r="B119">
        <v>96</v>
      </c>
      <c r="C119">
        <v>20</v>
      </c>
      <c r="D119" t="s">
        <v>280</v>
      </c>
      <c r="E119" s="2">
        <v>45761</v>
      </c>
      <c r="F119" t="str">
        <f>_xlfn.XLOOKUP(C119,Users!A119:A168,Users!B119:B168,"User not found")</f>
        <v>User not found</v>
      </c>
    </row>
    <row r="120" spans="1:6" x14ac:dyDescent="0.35">
      <c r="A120">
        <v>119</v>
      </c>
      <c r="B120">
        <v>56</v>
      </c>
      <c r="C120">
        <v>42</v>
      </c>
      <c r="D120" t="s">
        <v>281</v>
      </c>
      <c r="E120" s="2">
        <v>45852</v>
      </c>
      <c r="F120" t="str">
        <f>_xlfn.XLOOKUP(C120,Users!A120:A169,Users!B120:B169,"User not found")</f>
        <v>User not found</v>
      </c>
    </row>
    <row r="121" spans="1:6" x14ac:dyDescent="0.35">
      <c r="A121">
        <v>120</v>
      </c>
      <c r="B121">
        <v>4</v>
      </c>
      <c r="C121">
        <v>1</v>
      </c>
      <c r="D121" t="s">
        <v>282</v>
      </c>
      <c r="E121" s="2">
        <v>45566</v>
      </c>
      <c r="F121" t="str">
        <f>_xlfn.XLOOKUP(C121,Users!A121:A170,Users!B121:B170,"User not found")</f>
        <v>User not found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81"/>
  <sheetViews>
    <sheetView workbookViewId="0">
      <selection activeCell="A3" sqref="A3"/>
    </sheetView>
  </sheetViews>
  <sheetFormatPr defaultRowHeight="14.5" x14ac:dyDescent="0.35"/>
  <cols>
    <col min="4" max="4" width="10.08984375" bestFit="1" customWidth="1"/>
    <col min="5" max="5" width="16.1796875" bestFit="1" customWidth="1"/>
  </cols>
  <sheetData>
    <row r="1" spans="1:5" x14ac:dyDescent="0.35">
      <c r="A1" s="1" t="s">
        <v>283</v>
      </c>
      <c r="B1" s="1" t="s">
        <v>284</v>
      </c>
      <c r="C1" s="1" t="s">
        <v>285</v>
      </c>
      <c r="D1" s="1" t="s">
        <v>286</v>
      </c>
      <c r="E1" s="6" t="s">
        <v>329</v>
      </c>
    </row>
    <row r="2" spans="1:5" x14ac:dyDescent="0.35">
      <c r="A2">
        <v>1</v>
      </c>
      <c r="B2">
        <v>16</v>
      </c>
      <c r="C2">
        <v>47</v>
      </c>
      <c r="D2" s="2">
        <v>45756</v>
      </c>
      <c r="E2">
        <f ca="1">DATEDIF(D2,TODAY(),"M")</f>
        <v>5</v>
      </c>
    </row>
    <row r="3" spans="1:5" x14ac:dyDescent="0.35">
      <c r="A3">
        <v>2</v>
      </c>
      <c r="B3">
        <v>43</v>
      </c>
      <c r="C3">
        <v>3</v>
      </c>
      <c r="D3" s="2">
        <v>45659</v>
      </c>
      <c r="E3">
        <f t="shared" ref="E3:E66" ca="1" si="0">DATEDIF(D3,TODAY(),"M")</f>
        <v>8</v>
      </c>
    </row>
    <row r="4" spans="1:5" x14ac:dyDescent="0.35">
      <c r="A4">
        <v>3</v>
      </c>
      <c r="B4">
        <v>5</v>
      </c>
      <c r="C4">
        <v>28</v>
      </c>
      <c r="D4" s="2">
        <v>45802</v>
      </c>
      <c r="E4">
        <f t="shared" ca="1" si="0"/>
        <v>3</v>
      </c>
    </row>
    <row r="5" spans="1:5" x14ac:dyDescent="0.35">
      <c r="A5">
        <v>4</v>
      </c>
      <c r="B5">
        <v>2</v>
      </c>
      <c r="C5">
        <v>11</v>
      </c>
      <c r="D5" s="2">
        <v>45800</v>
      </c>
      <c r="E5">
        <f t="shared" ca="1" si="0"/>
        <v>3</v>
      </c>
    </row>
    <row r="6" spans="1:5" x14ac:dyDescent="0.35">
      <c r="A6">
        <v>5</v>
      </c>
      <c r="B6">
        <v>38</v>
      </c>
      <c r="C6">
        <v>46</v>
      </c>
      <c r="D6" s="2">
        <v>45390</v>
      </c>
      <c r="E6">
        <f t="shared" ca="1" si="0"/>
        <v>17</v>
      </c>
    </row>
    <row r="7" spans="1:5" x14ac:dyDescent="0.35">
      <c r="A7">
        <v>6</v>
      </c>
      <c r="B7">
        <v>15</v>
      </c>
      <c r="C7">
        <v>7</v>
      </c>
      <c r="D7" s="2">
        <v>45573</v>
      </c>
      <c r="E7">
        <f t="shared" ca="1" si="0"/>
        <v>11</v>
      </c>
    </row>
    <row r="8" spans="1:5" x14ac:dyDescent="0.35">
      <c r="A8">
        <v>7</v>
      </c>
      <c r="B8">
        <v>43</v>
      </c>
      <c r="C8">
        <v>23</v>
      </c>
      <c r="D8" s="2">
        <v>45498</v>
      </c>
      <c r="E8">
        <f t="shared" ca="1" si="0"/>
        <v>13</v>
      </c>
    </row>
    <row r="9" spans="1:5" x14ac:dyDescent="0.35">
      <c r="A9">
        <v>8</v>
      </c>
      <c r="B9">
        <v>21</v>
      </c>
      <c r="C9">
        <v>2</v>
      </c>
      <c r="D9" s="2">
        <v>45783</v>
      </c>
      <c r="E9">
        <f t="shared" ca="1" si="0"/>
        <v>4</v>
      </c>
    </row>
    <row r="10" spans="1:5" x14ac:dyDescent="0.35">
      <c r="A10">
        <v>9</v>
      </c>
      <c r="B10">
        <v>38</v>
      </c>
      <c r="C10">
        <v>18</v>
      </c>
      <c r="D10" s="2">
        <v>45441</v>
      </c>
      <c r="E10">
        <f t="shared" ca="1" si="0"/>
        <v>15</v>
      </c>
    </row>
    <row r="11" spans="1:5" x14ac:dyDescent="0.35">
      <c r="A11">
        <v>10</v>
      </c>
      <c r="B11">
        <v>30</v>
      </c>
      <c r="C11">
        <v>41</v>
      </c>
      <c r="D11" s="2">
        <v>45335</v>
      </c>
      <c r="E11">
        <f t="shared" ca="1" si="0"/>
        <v>19</v>
      </c>
    </row>
    <row r="12" spans="1:5" x14ac:dyDescent="0.35">
      <c r="A12">
        <v>11</v>
      </c>
      <c r="B12">
        <v>24</v>
      </c>
      <c r="C12">
        <v>37</v>
      </c>
      <c r="D12" s="2">
        <v>45219</v>
      </c>
      <c r="E12">
        <f t="shared" ca="1" si="0"/>
        <v>22</v>
      </c>
    </row>
    <row r="13" spans="1:5" x14ac:dyDescent="0.35">
      <c r="A13">
        <v>12</v>
      </c>
      <c r="B13">
        <v>13</v>
      </c>
      <c r="C13">
        <v>37</v>
      </c>
      <c r="D13" s="2">
        <v>45769</v>
      </c>
      <c r="E13">
        <f t="shared" ca="1" si="0"/>
        <v>4</v>
      </c>
    </row>
    <row r="14" spans="1:5" x14ac:dyDescent="0.35">
      <c r="A14">
        <v>13</v>
      </c>
      <c r="B14">
        <v>31</v>
      </c>
      <c r="C14">
        <v>24</v>
      </c>
      <c r="D14" s="2">
        <v>45296</v>
      </c>
      <c r="E14">
        <f t="shared" ca="1" si="0"/>
        <v>20</v>
      </c>
    </row>
    <row r="15" spans="1:5" x14ac:dyDescent="0.35">
      <c r="A15">
        <v>14</v>
      </c>
      <c r="B15">
        <v>30</v>
      </c>
      <c r="C15">
        <v>13</v>
      </c>
      <c r="D15" s="2">
        <v>45456</v>
      </c>
      <c r="E15">
        <f t="shared" ca="1" si="0"/>
        <v>15</v>
      </c>
    </row>
    <row r="16" spans="1:5" x14ac:dyDescent="0.35">
      <c r="A16">
        <v>15</v>
      </c>
      <c r="B16">
        <v>15</v>
      </c>
      <c r="C16">
        <v>9</v>
      </c>
      <c r="D16" s="2">
        <v>45777</v>
      </c>
      <c r="E16">
        <f t="shared" ca="1" si="0"/>
        <v>4</v>
      </c>
    </row>
    <row r="17" spans="1:5" x14ac:dyDescent="0.35">
      <c r="A17">
        <v>16</v>
      </c>
      <c r="B17">
        <v>10</v>
      </c>
      <c r="C17">
        <v>31</v>
      </c>
      <c r="D17" s="2">
        <v>45303</v>
      </c>
      <c r="E17">
        <f t="shared" ca="1" si="0"/>
        <v>20</v>
      </c>
    </row>
    <row r="18" spans="1:5" x14ac:dyDescent="0.35">
      <c r="A18">
        <v>17</v>
      </c>
      <c r="B18">
        <v>30</v>
      </c>
      <c r="C18">
        <v>43</v>
      </c>
      <c r="D18" s="2">
        <v>45203</v>
      </c>
      <c r="E18">
        <f t="shared" ca="1" si="0"/>
        <v>23</v>
      </c>
    </row>
    <row r="19" spans="1:5" x14ac:dyDescent="0.35">
      <c r="A19">
        <v>18</v>
      </c>
      <c r="B19">
        <v>20</v>
      </c>
      <c r="C19">
        <v>8</v>
      </c>
      <c r="D19" s="2">
        <v>45697</v>
      </c>
      <c r="E19">
        <f t="shared" ca="1" si="0"/>
        <v>7</v>
      </c>
    </row>
    <row r="20" spans="1:5" x14ac:dyDescent="0.35">
      <c r="A20">
        <v>19</v>
      </c>
      <c r="B20">
        <v>46</v>
      </c>
      <c r="C20">
        <v>36</v>
      </c>
      <c r="D20" s="2">
        <v>45324</v>
      </c>
      <c r="E20">
        <f t="shared" ca="1" si="0"/>
        <v>19</v>
      </c>
    </row>
    <row r="21" spans="1:5" x14ac:dyDescent="0.35">
      <c r="A21">
        <v>20</v>
      </c>
      <c r="B21">
        <v>48</v>
      </c>
      <c r="C21">
        <v>42</v>
      </c>
      <c r="D21" s="2">
        <v>45709</v>
      </c>
      <c r="E21">
        <f t="shared" ca="1" si="0"/>
        <v>6</v>
      </c>
    </row>
    <row r="22" spans="1:5" x14ac:dyDescent="0.35">
      <c r="A22">
        <v>21</v>
      </c>
      <c r="B22">
        <v>36</v>
      </c>
      <c r="C22">
        <v>34</v>
      </c>
      <c r="D22" s="2">
        <v>45427</v>
      </c>
      <c r="E22">
        <f t="shared" ca="1" si="0"/>
        <v>16</v>
      </c>
    </row>
    <row r="23" spans="1:5" x14ac:dyDescent="0.35">
      <c r="A23">
        <v>22</v>
      </c>
      <c r="B23">
        <v>2</v>
      </c>
      <c r="C23">
        <v>29</v>
      </c>
      <c r="D23" s="2">
        <v>45499</v>
      </c>
      <c r="E23">
        <f t="shared" ca="1" si="0"/>
        <v>13</v>
      </c>
    </row>
    <row r="24" spans="1:5" x14ac:dyDescent="0.35">
      <c r="A24">
        <v>23</v>
      </c>
      <c r="B24">
        <v>22</v>
      </c>
      <c r="C24">
        <v>25</v>
      </c>
      <c r="D24" s="2">
        <v>45334</v>
      </c>
      <c r="E24">
        <f t="shared" ca="1" si="0"/>
        <v>19</v>
      </c>
    </row>
    <row r="25" spans="1:5" x14ac:dyDescent="0.35">
      <c r="A25">
        <v>24</v>
      </c>
      <c r="B25">
        <v>15</v>
      </c>
      <c r="C25">
        <v>50</v>
      </c>
      <c r="D25" s="2">
        <v>45567</v>
      </c>
      <c r="E25">
        <f t="shared" ca="1" si="0"/>
        <v>11</v>
      </c>
    </row>
    <row r="26" spans="1:5" x14ac:dyDescent="0.35">
      <c r="A26">
        <v>25</v>
      </c>
      <c r="B26">
        <v>27</v>
      </c>
      <c r="C26">
        <v>15</v>
      </c>
      <c r="D26" s="2">
        <v>45434</v>
      </c>
      <c r="E26">
        <f t="shared" ca="1" si="0"/>
        <v>15</v>
      </c>
    </row>
    <row r="27" spans="1:5" x14ac:dyDescent="0.35">
      <c r="A27">
        <v>26</v>
      </c>
      <c r="B27">
        <v>29</v>
      </c>
      <c r="C27">
        <v>49</v>
      </c>
      <c r="D27" s="2">
        <v>45780</v>
      </c>
      <c r="E27">
        <f t="shared" ca="1" si="0"/>
        <v>4</v>
      </c>
    </row>
    <row r="28" spans="1:5" x14ac:dyDescent="0.35">
      <c r="A28">
        <v>27</v>
      </c>
      <c r="B28">
        <v>1</v>
      </c>
      <c r="C28">
        <v>5</v>
      </c>
      <c r="D28" s="2">
        <v>45278</v>
      </c>
      <c r="E28">
        <f t="shared" ca="1" si="0"/>
        <v>20</v>
      </c>
    </row>
    <row r="29" spans="1:5" x14ac:dyDescent="0.35">
      <c r="A29">
        <v>28</v>
      </c>
      <c r="B29">
        <v>41</v>
      </c>
      <c r="C29">
        <v>32</v>
      </c>
      <c r="D29" s="2">
        <v>45566</v>
      </c>
      <c r="E29">
        <f t="shared" ca="1" si="0"/>
        <v>11</v>
      </c>
    </row>
    <row r="30" spans="1:5" x14ac:dyDescent="0.35">
      <c r="A30">
        <v>29</v>
      </c>
      <c r="B30">
        <v>33</v>
      </c>
      <c r="C30">
        <v>28</v>
      </c>
      <c r="D30" s="2">
        <v>45626</v>
      </c>
      <c r="E30">
        <f t="shared" ca="1" si="0"/>
        <v>9</v>
      </c>
    </row>
    <row r="31" spans="1:5" x14ac:dyDescent="0.35">
      <c r="A31">
        <v>30</v>
      </c>
      <c r="B31">
        <v>5</v>
      </c>
      <c r="C31">
        <v>48</v>
      </c>
      <c r="D31" s="2">
        <v>45220</v>
      </c>
      <c r="E31">
        <f t="shared" ca="1" si="0"/>
        <v>22</v>
      </c>
    </row>
    <row r="32" spans="1:5" x14ac:dyDescent="0.35">
      <c r="A32">
        <v>31</v>
      </c>
      <c r="B32">
        <v>38</v>
      </c>
      <c r="C32">
        <v>27</v>
      </c>
      <c r="D32" s="2">
        <v>45871</v>
      </c>
      <c r="E32">
        <f t="shared" ca="1" si="0"/>
        <v>1</v>
      </c>
    </row>
    <row r="33" spans="1:5" x14ac:dyDescent="0.35">
      <c r="A33">
        <v>32</v>
      </c>
      <c r="B33">
        <v>17</v>
      </c>
      <c r="C33">
        <v>4</v>
      </c>
      <c r="D33" s="2">
        <v>45212</v>
      </c>
      <c r="E33">
        <f t="shared" ca="1" si="0"/>
        <v>23</v>
      </c>
    </row>
    <row r="34" spans="1:5" x14ac:dyDescent="0.35">
      <c r="A34">
        <v>33</v>
      </c>
      <c r="B34">
        <v>18</v>
      </c>
      <c r="C34">
        <v>2</v>
      </c>
      <c r="D34" s="2">
        <v>45733</v>
      </c>
      <c r="E34">
        <f t="shared" ca="1" si="0"/>
        <v>6</v>
      </c>
    </row>
    <row r="35" spans="1:5" x14ac:dyDescent="0.35">
      <c r="A35">
        <v>34</v>
      </c>
      <c r="B35">
        <v>11</v>
      </c>
      <c r="C35">
        <v>18</v>
      </c>
      <c r="D35" s="2">
        <v>45447</v>
      </c>
      <c r="E35">
        <f t="shared" ca="1" si="0"/>
        <v>15</v>
      </c>
    </row>
    <row r="36" spans="1:5" x14ac:dyDescent="0.35">
      <c r="A36">
        <v>35</v>
      </c>
      <c r="B36">
        <v>48</v>
      </c>
      <c r="C36">
        <v>12</v>
      </c>
      <c r="D36" s="2">
        <v>45435</v>
      </c>
      <c r="E36">
        <f t="shared" ca="1" si="0"/>
        <v>15</v>
      </c>
    </row>
    <row r="37" spans="1:5" x14ac:dyDescent="0.35">
      <c r="A37">
        <v>36</v>
      </c>
      <c r="B37">
        <v>20</v>
      </c>
      <c r="C37">
        <v>14</v>
      </c>
      <c r="D37" s="2">
        <v>45197</v>
      </c>
      <c r="E37">
        <f t="shared" ca="1" si="0"/>
        <v>23</v>
      </c>
    </row>
    <row r="38" spans="1:5" x14ac:dyDescent="0.35">
      <c r="A38">
        <v>37</v>
      </c>
      <c r="B38">
        <v>37</v>
      </c>
      <c r="C38">
        <v>9</v>
      </c>
      <c r="D38" s="2">
        <v>45478</v>
      </c>
      <c r="E38">
        <f t="shared" ca="1" si="0"/>
        <v>14</v>
      </c>
    </row>
    <row r="39" spans="1:5" x14ac:dyDescent="0.35">
      <c r="A39">
        <v>38</v>
      </c>
      <c r="B39">
        <v>29</v>
      </c>
      <c r="C39">
        <v>26</v>
      </c>
      <c r="D39" s="2">
        <v>45695</v>
      </c>
      <c r="E39">
        <f t="shared" ca="1" si="0"/>
        <v>7</v>
      </c>
    </row>
    <row r="40" spans="1:5" x14ac:dyDescent="0.35">
      <c r="A40">
        <v>39</v>
      </c>
      <c r="B40">
        <v>21</v>
      </c>
      <c r="C40">
        <v>22</v>
      </c>
      <c r="D40" s="2">
        <v>45828</v>
      </c>
      <c r="E40">
        <f t="shared" ca="1" si="0"/>
        <v>2</v>
      </c>
    </row>
    <row r="41" spans="1:5" x14ac:dyDescent="0.35">
      <c r="A41">
        <v>40</v>
      </c>
      <c r="B41">
        <v>50</v>
      </c>
      <c r="C41">
        <v>3</v>
      </c>
      <c r="D41" s="2">
        <v>45325</v>
      </c>
      <c r="E41">
        <f t="shared" ca="1" si="0"/>
        <v>19</v>
      </c>
    </row>
    <row r="42" spans="1:5" x14ac:dyDescent="0.35">
      <c r="A42">
        <v>41</v>
      </c>
      <c r="B42">
        <v>10</v>
      </c>
      <c r="C42">
        <v>3</v>
      </c>
      <c r="D42" s="2">
        <v>45592</v>
      </c>
      <c r="E42">
        <f t="shared" ca="1" si="0"/>
        <v>10</v>
      </c>
    </row>
    <row r="43" spans="1:5" x14ac:dyDescent="0.35">
      <c r="A43">
        <v>42</v>
      </c>
      <c r="B43">
        <v>13</v>
      </c>
      <c r="C43">
        <v>2</v>
      </c>
      <c r="D43" s="2">
        <v>45410</v>
      </c>
      <c r="E43">
        <f t="shared" ca="1" si="0"/>
        <v>16</v>
      </c>
    </row>
    <row r="44" spans="1:5" x14ac:dyDescent="0.35">
      <c r="A44">
        <v>43</v>
      </c>
      <c r="B44">
        <v>12</v>
      </c>
      <c r="C44">
        <v>37</v>
      </c>
      <c r="D44" s="2">
        <v>45577</v>
      </c>
      <c r="E44">
        <f t="shared" ca="1" si="0"/>
        <v>11</v>
      </c>
    </row>
    <row r="45" spans="1:5" x14ac:dyDescent="0.35">
      <c r="A45">
        <v>44</v>
      </c>
      <c r="B45">
        <v>1</v>
      </c>
      <c r="C45">
        <v>18</v>
      </c>
      <c r="D45" s="2">
        <v>45241</v>
      </c>
      <c r="E45">
        <f t="shared" ca="1" si="0"/>
        <v>22</v>
      </c>
    </row>
    <row r="46" spans="1:5" x14ac:dyDescent="0.35">
      <c r="A46">
        <v>45</v>
      </c>
      <c r="B46">
        <v>39</v>
      </c>
      <c r="C46">
        <v>11</v>
      </c>
      <c r="D46" s="2">
        <v>45727</v>
      </c>
      <c r="E46">
        <f t="shared" ca="1" si="0"/>
        <v>6</v>
      </c>
    </row>
    <row r="47" spans="1:5" x14ac:dyDescent="0.35">
      <c r="A47">
        <v>46</v>
      </c>
      <c r="B47">
        <v>22</v>
      </c>
      <c r="C47">
        <v>4</v>
      </c>
      <c r="D47" s="2">
        <v>45478</v>
      </c>
      <c r="E47">
        <f t="shared" ca="1" si="0"/>
        <v>14</v>
      </c>
    </row>
    <row r="48" spans="1:5" x14ac:dyDescent="0.35">
      <c r="A48">
        <v>47</v>
      </c>
      <c r="B48">
        <v>24</v>
      </c>
      <c r="C48">
        <v>32</v>
      </c>
      <c r="D48" s="2">
        <v>45511</v>
      </c>
      <c r="E48">
        <f t="shared" ca="1" si="0"/>
        <v>13</v>
      </c>
    </row>
    <row r="49" spans="1:5" x14ac:dyDescent="0.35">
      <c r="A49">
        <v>48</v>
      </c>
      <c r="B49">
        <v>3</v>
      </c>
      <c r="C49">
        <v>9</v>
      </c>
      <c r="D49" s="2">
        <v>45835</v>
      </c>
      <c r="E49">
        <f t="shared" ca="1" si="0"/>
        <v>2</v>
      </c>
    </row>
    <row r="50" spans="1:5" x14ac:dyDescent="0.35">
      <c r="A50">
        <v>49</v>
      </c>
      <c r="B50">
        <v>28</v>
      </c>
      <c r="C50">
        <v>29</v>
      </c>
      <c r="D50" s="2">
        <v>45674</v>
      </c>
      <c r="E50">
        <f t="shared" ca="1" si="0"/>
        <v>8</v>
      </c>
    </row>
    <row r="51" spans="1:5" x14ac:dyDescent="0.35">
      <c r="A51">
        <v>50</v>
      </c>
      <c r="B51">
        <v>30</v>
      </c>
      <c r="C51">
        <v>26</v>
      </c>
      <c r="D51" s="2">
        <v>45507</v>
      </c>
      <c r="E51">
        <f t="shared" ca="1" si="0"/>
        <v>13</v>
      </c>
    </row>
    <row r="52" spans="1:5" x14ac:dyDescent="0.35">
      <c r="A52">
        <v>51</v>
      </c>
      <c r="B52">
        <v>5</v>
      </c>
      <c r="C52">
        <v>36</v>
      </c>
      <c r="D52" s="2">
        <v>45259</v>
      </c>
      <c r="E52">
        <f t="shared" ca="1" si="0"/>
        <v>21</v>
      </c>
    </row>
    <row r="53" spans="1:5" x14ac:dyDescent="0.35">
      <c r="A53">
        <v>52</v>
      </c>
      <c r="B53">
        <v>8</v>
      </c>
      <c r="C53">
        <v>35</v>
      </c>
      <c r="D53" s="2">
        <v>45363</v>
      </c>
      <c r="E53">
        <f t="shared" ca="1" si="0"/>
        <v>18</v>
      </c>
    </row>
    <row r="54" spans="1:5" x14ac:dyDescent="0.35">
      <c r="A54">
        <v>53</v>
      </c>
      <c r="B54">
        <v>43</v>
      </c>
      <c r="C54">
        <v>29</v>
      </c>
      <c r="D54" s="2">
        <v>45432</v>
      </c>
      <c r="E54">
        <f t="shared" ca="1" si="0"/>
        <v>15</v>
      </c>
    </row>
    <row r="55" spans="1:5" x14ac:dyDescent="0.35">
      <c r="A55">
        <v>54</v>
      </c>
      <c r="B55">
        <v>15</v>
      </c>
      <c r="C55">
        <v>22</v>
      </c>
      <c r="D55" s="2">
        <v>45856</v>
      </c>
      <c r="E55">
        <f t="shared" ca="1" si="0"/>
        <v>1</v>
      </c>
    </row>
    <row r="56" spans="1:5" x14ac:dyDescent="0.35">
      <c r="A56">
        <v>55</v>
      </c>
      <c r="B56">
        <v>41</v>
      </c>
      <c r="C56">
        <v>50</v>
      </c>
      <c r="D56" s="2">
        <v>45386</v>
      </c>
      <c r="E56">
        <f t="shared" ca="1" si="0"/>
        <v>17</v>
      </c>
    </row>
    <row r="57" spans="1:5" x14ac:dyDescent="0.35">
      <c r="A57">
        <v>56</v>
      </c>
      <c r="B57">
        <v>13</v>
      </c>
      <c r="C57">
        <v>43</v>
      </c>
      <c r="D57" s="2">
        <v>45744</v>
      </c>
      <c r="E57">
        <f t="shared" ca="1" si="0"/>
        <v>5</v>
      </c>
    </row>
    <row r="58" spans="1:5" x14ac:dyDescent="0.35">
      <c r="A58">
        <v>57</v>
      </c>
      <c r="B58">
        <v>15</v>
      </c>
      <c r="C58">
        <v>40</v>
      </c>
      <c r="D58" s="2">
        <v>45221</v>
      </c>
      <c r="E58">
        <f t="shared" ca="1" si="0"/>
        <v>22</v>
      </c>
    </row>
    <row r="59" spans="1:5" x14ac:dyDescent="0.35">
      <c r="A59">
        <v>58</v>
      </c>
      <c r="B59">
        <v>42</v>
      </c>
      <c r="C59">
        <v>3</v>
      </c>
      <c r="D59" s="2">
        <v>45587</v>
      </c>
      <c r="E59">
        <f t="shared" ca="1" si="0"/>
        <v>10</v>
      </c>
    </row>
    <row r="60" spans="1:5" x14ac:dyDescent="0.35">
      <c r="A60">
        <v>59</v>
      </c>
      <c r="B60">
        <v>36</v>
      </c>
      <c r="C60">
        <v>35</v>
      </c>
      <c r="D60" s="2">
        <v>45650</v>
      </c>
      <c r="E60">
        <f t="shared" ca="1" si="0"/>
        <v>8</v>
      </c>
    </row>
    <row r="61" spans="1:5" x14ac:dyDescent="0.35">
      <c r="A61">
        <v>60</v>
      </c>
      <c r="B61">
        <v>9</v>
      </c>
      <c r="C61">
        <v>18</v>
      </c>
      <c r="D61" s="2">
        <v>45716</v>
      </c>
      <c r="E61">
        <f t="shared" ca="1" si="0"/>
        <v>6</v>
      </c>
    </row>
    <row r="62" spans="1:5" x14ac:dyDescent="0.35">
      <c r="A62">
        <v>61</v>
      </c>
      <c r="B62">
        <v>5</v>
      </c>
      <c r="C62">
        <v>38</v>
      </c>
      <c r="D62" s="2">
        <v>45908</v>
      </c>
      <c r="E62">
        <f t="shared" ca="1" si="0"/>
        <v>0</v>
      </c>
    </row>
    <row r="63" spans="1:5" x14ac:dyDescent="0.35">
      <c r="A63">
        <v>62</v>
      </c>
      <c r="B63">
        <v>6</v>
      </c>
      <c r="C63">
        <v>3</v>
      </c>
      <c r="D63" s="2">
        <v>45380</v>
      </c>
      <c r="E63">
        <f t="shared" ca="1" si="0"/>
        <v>17</v>
      </c>
    </row>
    <row r="64" spans="1:5" x14ac:dyDescent="0.35">
      <c r="A64">
        <v>63</v>
      </c>
      <c r="B64">
        <v>2</v>
      </c>
      <c r="C64">
        <v>30</v>
      </c>
      <c r="D64" s="2">
        <v>45892</v>
      </c>
      <c r="E64">
        <f t="shared" ca="1" si="0"/>
        <v>0</v>
      </c>
    </row>
    <row r="65" spans="1:5" x14ac:dyDescent="0.35">
      <c r="A65">
        <v>64</v>
      </c>
      <c r="B65">
        <v>26</v>
      </c>
      <c r="C65">
        <v>33</v>
      </c>
      <c r="D65" s="2">
        <v>45364</v>
      </c>
      <c r="E65">
        <f t="shared" ca="1" si="0"/>
        <v>18</v>
      </c>
    </row>
    <row r="66" spans="1:5" x14ac:dyDescent="0.35">
      <c r="A66">
        <v>65</v>
      </c>
      <c r="B66">
        <v>4</v>
      </c>
      <c r="C66">
        <v>12</v>
      </c>
      <c r="D66" s="2">
        <v>45764</v>
      </c>
      <c r="E66">
        <f t="shared" ca="1" si="0"/>
        <v>5</v>
      </c>
    </row>
    <row r="67" spans="1:5" x14ac:dyDescent="0.35">
      <c r="A67">
        <v>66</v>
      </c>
      <c r="B67">
        <v>7</v>
      </c>
      <c r="C67">
        <v>29</v>
      </c>
      <c r="D67" s="2">
        <v>45534</v>
      </c>
      <c r="E67">
        <f t="shared" ref="E67:E81" ca="1" si="1">DATEDIF(D67,TODAY(),"M")</f>
        <v>12</v>
      </c>
    </row>
    <row r="68" spans="1:5" x14ac:dyDescent="0.35">
      <c r="A68">
        <v>67</v>
      </c>
      <c r="B68">
        <v>17</v>
      </c>
      <c r="C68">
        <v>15</v>
      </c>
      <c r="D68" s="2">
        <v>45328</v>
      </c>
      <c r="E68">
        <f t="shared" ca="1" si="1"/>
        <v>19</v>
      </c>
    </row>
    <row r="69" spans="1:5" x14ac:dyDescent="0.35">
      <c r="A69">
        <v>68</v>
      </c>
      <c r="B69">
        <v>34</v>
      </c>
      <c r="C69">
        <v>40</v>
      </c>
      <c r="D69" s="2">
        <v>45327</v>
      </c>
      <c r="E69">
        <f t="shared" ca="1" si="1"/>
        <v>19</v>
      </c>
    </row>
    <row r="70" spans="1:5" x14ac:dyDescent="0.35">
      <c r="A70">
        <v>69</v>
      </c>
      <c r="B70">
        <v>35</v>
      </c>
      <c r="C70">
        <v>38</v>
      </c>
      <c r="D70" s="2">
        <v>45915</v>
      </c>
      <c r="E70">
        <f t="shared" ca="1" si="1"/>
        <v>0</v>
      </c>
    </row>
    <row r="71" spans="1:5" x14ac:dyDescent="0.35">
      <c r="A71">
        <v>70</v>
      </c>
      <c r="B71">
        <v>44</v>
      </c>
      <c r="C71">
        <v>50</v>
      </c>
      <c r="D71" s="2">
        <v>45443</v>
      </c>
      <c r="E71">
        <f t="shared" ca="1" si="1"/>
        <v>15</v>
      </c>
    </row>
    <row r="72" spans="1:5" x14ac:dyDescent="0.35">
      <c r="A72">
        <v>71</v>
      </c>
      <c r="B72">
        <v>7</v>
      </c>
      <c r="C72">
        <v>40</v>
      </c>
      <c r="D72" s="2">
        <v>45241</v>
      </c>
      <c r="E72">
        <f t="shared" ca="1" si="1"/>
        <v>22</v>
      </c>
    </row>
    <row r="73" spans="1:5" x14ac:dyDescent="0.35">
      <c r="A73">
        <v>72</v>
      </c>
      <c r="B73">
        <v>42</v>
      </c>
      <c r="C73">
        <v>7</v>
      </c>
      <c r="D73" s="2">
        <v>45242</v>
      </c>
      <c r="E73">
        <f t="shared" ca="1" si="1"/>
        <v>22</v>
      </c>
    </row>
    <row r="74" spans="1:5" x14ac:dyDescent="0.35">
      <c r="A74">
        <v>73</v>
      </c>
      <c r="B74">
        <v>18</v>
      </c>
      <c r="C74">
        <v>49</v>
      </c>
      <c r="D74" s="2">
        <v>45692</v>
      </c>
      <c r="E74">
        <f t="shared" ca="1" si="1"/>
        <v>7</v>
      </c>
    </row>
    <row r="75" spans="1:5" x14ac:dyDescent="0.35">
      <c r="A75">
        <v>74</v>
      </c>
      <c r="B75">
        <v>32</v>
      </c>
      <c r="C75">
        <v>35</v>
      </c>
      <c r="D75" s="2">
        <v>45341</v>
      </c>
      <c r="E75">
        <f t="shared" ca="1" si="1"/>
        <v>18</v>
      </c>
    </row>
    <row r="76" spans="1:5" x14ac:dyDescent="0.35">
      <c r="A76">
        <v>75</v>
      </c>
      <c r="B76">
        <v>7</v>
      </c>
      <c r="C76">
        <v>24</v>
      </c>
      <c r="D76" s="2">
        <v>45884</v>
      </c>
      <c r="E76">
        <f t="shared" ca="1" si="1"/>
        <v>1</v>
      </c>
    </row>
    <row r="77" spans="1:5" x14ac:dyDescent="0.35">
      <c r="A77">
        <v>76</v>
      </c>
      <c r="B77">
        <v>13</v>
      </c>
      <c r="C77">
        <v>49</v>
      </c>
      <c r="D77" s="2">
        <v>45703</v>
      </c>
      <c r="E77">
        <f t="shared" ca="1" si="1"/>
        <v>7</v>
      </c>
    </row>
    <row r="78" spans="1:5" x14ac:dyDescent="0.35">
      <c r="A78">
        <v>77</v>
      </c>
      <c r="B78">
        <v>45</v>
      </c>
      <c r="C78">
        <v>26</v>
      </c>
      <c r="D78" s="2">
        <v>45416</v>
      </c>
      <c r="E78">
        <f t="shared" ca="1" si="1"/>
        <v>16</v>
      </c>
    </row>
    <row r="79" spans="1:5" x14ac:dyDescent="0.35">
      <c r="A79">
        <v>78</v>
      </c>
      <c r="B79">
        <v>19</v>
      </c>
      <c r="C79">
        <v>7</v>
      </c>
      <c r="D79" s="2">
        <v>45475</v>
      </c>
      <c r="E79">
        <f t="shared" ca="1" si="1"/>
        <v>14</v>
      </c>
    </row>
    <row r="80" spans="1:5" x14ac:dyDescent="0.35">
      <c r="A80">
        <v>79</v>
      </c>
      <c r="B80">
        <v>8</v>
      </c>
      <c r="C80">
        <v>16</v>
      </c>
      <c r="D80" s="2">
        <v>45886</v>
      </c>
      <c r="E80">
        <f t="shared" ca="1" si="1"/>
        <v>1</v>
      </c>
    </row>
    <row r="81" spans="1:5" x14ac:dyDescent="0.35">
      <c r="A81">
        <v>80</v>
      </c>
      <c r="B81">
        <v>37</v>
      </c>
      <c r="C81">
        <v>49</v>
      </c>
      <c r="D81" s="2">
        <v>45425</v>
      </c>
      <c r="E81">
        <f t="shared" ca="1" si="1"/>
        <v>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8754D-0342-4217-BD7E-F24897DE4A8D}">
  <dimension ref="A3:C10"/>
  <sheetViews>
    <sheetView workbookViewId="0">
      <selection activeCell="A3" sqref="A3"/>
    </sheetView>
  </sheetViews>
  <sheetFormatPr defaultRowHeight="14.5" x14ac:dyDescent="0.35"/>
  <cols>
    <col min="1" max="1" width="10.7265625" bestFit="1" customWidth="1"/>
    <col min="2" max="2" width="16" bestFit="1" customWidth="1"/>
    <col min="3" max="3" width="21.1796875" bestFit="1" customWidth="1"/>
  </cols>
  <sheetData>
    <row r="3" spans="1:3" x14ac:dyDescent="0.35">
      <c r="A3" s="14" t="s">
        <v>155</v>
      </c>
      <c r="B3" t="s">
        <v>334</v>
      </c>
      <c r="C3" t="s">
        <v>335</v>
      </c>
    </row>
    <row r="4" spans="1:3" x14ac:dyDescent="0.35">
      <c r="A4" s="15">
        <v>2</v>
      </c>
      <c r="B4">
        <v>3</v>
      </c>
      <c r="C4">
        <v>0</v>
      </c>
    </row>
    <row r="5" spans="1:3" x14ac:dyDescent="0.35">
      <c r="A5" s="15">
        <v>7</v>
      </c>
      <c r="B5">
        <v>3</v>
      </c>
      <c r="C5">
        <v>1</v>
      </c>
    </row>
    <row r="6" spans="1:3" x14ac:dyDescent="0.35">
      <c r="A6" s="15">
        <v>10</v>
      </c>
      <c r="B6">
        <v>3</v>
      </c>
      <c r="C6">
        <v>2</v>
      </c>
    </row>
    <row r="7" spans="1:3" x14ac:dyDescent="0.35">
      <c r="A7" s="15">
        <v>19</v>
      </c>
      <c r="B7">
        <v>3</v>
      </c>
      <c r="C7">
        <v>1</v>
      </c>
    </row>
    <row r="8" spans="1:3" x14ac:dyDescent="0.35">
      <c r="A8" s="15">
        <v>33</v>
      </c>
      <c r="B8">
        <v>3</v>
      </c>
      <c r="C8">
        <v>0</v>
      </c>
    </row>
    <row r="9" spans="1:3" x14ac:dyDescent="0.35">
      <c r="A9" s="15">
        <v>46</v>
      </c>
      <c r="B9">
        <v>4</v>
      </c>
      <c r="C9">
        <v>0</v>
      </c>
    </row>
    <row r="10" spans="1:3" x14ac:dyDescent="0.35">
      <c r="A10" s="15" t="s">
        <v>333</v>
      </c>
      <c r="B10">
        <v>19</v>
      </c>
      <c r="C10">
        <v>4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8AC60-0FA5-46C3-BC92-C57A491C631B}">
  <dimension ref="A1:C102"/>
  <sheetViews>
    <sheetView workbookViewId="0">
      <selection activeCell="G5" sqref="G5"/>
    </sheetView>
  </sheetViews>
  <sheetFormatPr defaultRowHeight="14.5" x14ac:dyDescent="0.35"/>
  <cols>
    <col min="2" max="2" width="9.6328125" bestFit="1" customWidth="1"/>
    <col min="3" max="3" width="14.7265625" bestFit="1" customWidth="1"/>
  </cols>
  <sheetData>
    <row r="1" spans="1:3" s="9" customFormat="1" x14ac:dyDescent="0.35">
      <c r="A1" s="9" t="s">
        <v>155</v>
      </c>
      <c r="B1" s="9" t="s">
        <v>330</v>
      </c>
      <c r="C1" s="9" t="s">
        <v>331</v>
      </c>
    </row>
    <row r="2" spans="1:3" x14ac:dyDescent="0.35">
      <c r="A2">
        <v>1</v>
      </c>
      <c r="B2">
        <f>COUNTIF(Likes!C2:C151,A2)</f>
        <v>0</v>
      </c>
      <c r="C2">
        <f>COUNTIF(Comments!B2:B121,A2)</f>
        <v>0</v>
      </c>
    </row>
    <row r="3" spans="1:3" x14ac:dyDescent="0.35">
      <c r="A3">
        <v>2</v>
      </c>
      <c r="B3">
        <f>COUNTIF(Likes!C3:C152,A3)</f>
        <v>3</v>
      </c>
      <c r="C3">
        <f>COUNTIF(Comments!B3:B122,A3)</f>
        <v>0</v>
      </c>
    </row>
    <row r="4" spans="1:3" x14ac:dyDescent="0.35">
      <c r="A4">
        <v>3</v>
      </c>
      <c r="B4">
        <f>COUNTIF(Likes!C4:C153,A4)</f>
        <v>1</v>
      </c>
      <c r="C4">
        <f>COUNTIF(Comments!B4:B123,A4)</f>
        <v>2</v>
      </c>
    </row>
    <row r="5" spans="1:3" x14ac:dyDescent="0.35">
      <c r="A5">
        <v>4</v>
      </c>
      <c r="B5">
        <f>COUNTIF(Likes!C5:C154,A5)</f>
        <v>2</v>
      </c>
      <c r="C5">
        <f>COUNTIF(Comments!B5:B124,A5)</f>
        <v>1</v>
      </c>
    </row>
    <row r="6" spans="1:3" x14ac:dyDescent="0.35">
      <c r="A6">
        <v>5</v>
      </c>
      <c r="B6">
        <f>COUNTIF(Likes!C6:C155,A6)</f>
        <v>1</v>
      </c>
      <c r="C6">
        <f>COUNTIF(Comments!B6:B125,A6)</f>
        <v>2</v>
      </c>
    </row>
    <row r="7" spans="1:3" x14ac:dyDescent="0.35">
      <c r="A7">
        <v>6</v>
      </c>
      <c r="B7">
        <f>COUNTIF(Likes!C7:C156,A7)</f>
        <v>0</v>
      </c>
      <c r="C7">
        <f>COUNTIF(Comments!B7:B126,A7)</f>
        <v>1</v>
      </c>
    </row>
    <row r="8" spans="1:3" x14ac:dyDescent="0.35">
      <c r="A8">
        <v>7</v>
      </c>
      <c r="B8">
        <f>COUNTIF(Likes!C8:C157,A8)</f>
        <v>3</v>
      </c>
      <c r="C8">
        <f>COUNTIF(Comments!B8:B127,A8)</f>
        <v>1</v>
      </c>
    </row>
    <row r="9" spans="1:3" x14ac:dyDescent="0.35">
      <c r="A9">
        <v>8</v>
      </c>
      <c r="B9">
        <f>COUNTIF(Likes!C9:C158,A9)</f>
        <v>2</v>
      </c>
      <c r="C9">
        <f>COUNTIF(Comments!B9:B128,A9)</f>
        <v>5</v>
      </c>
    </row>
    <row r="10" spans="1:3" x14ac:dyDescent="0.35">
      <c r="A10">
        <v>9</v>
      </c>
      <c r="B10">
        <f>COUNTIF(Likes!C10:C159,A10)</f>
        <v>0</v>
      </c>
      <c r="C10">
        <f>COUNTIF(Comments!B10:B129,A10)</f>
        <v>0</v>
      </c>
    </row>
    <row r="11" spans="1:3" x14ac:dyDescent="0.35">
      <c r="A11">
        <v>10</v>
      </c>
      <c r="B11">
        <f>COUNTIF(Likes!C11:C160,A11)</f>
        <v>3</v>
      </c>
      <c r="C11">
        <f>COUNTIF(Comments!B11:B130,A11)</f>
        <v>2</v>
      </c>
    </row>
    <row r="12" spans="1:3" x14ac:dyDescent="0.35">
      <c r="A12">
        <v>11</v>
      </c>
      <c r="B12">
        <f>COUNTIF(Likes!C12:C161,A12)</f>
        <v>1</v>
      </c>
      <c r="C12">
        <f>COUNTIF(Comments!B12:B131,A12)</f>
        <v>1</v>
      </c>
    </row>
    <row r="13" spans="1:3" x14ac:dyDescent="0.35">
      <c r="A13">
        <v>12</v>
      </c>
      <c r="B13">
        <f>COUNTIF(Likes!C13:C162,A13)</f>
        <v>1</v>
      </c>
      <c r="C13">
        <f>COUNTIF(Comments!B13:B132,A13)</f>
        <v>1</v>
      </c>
    </row>
    <row r="14" spans="1:3" x14ac:dyDescent="0.35">
      <c r="A14">
        <v>13</v>
      </c>
      <c r="B14">
        <f>COUNTIF(Likes!C14:C163,A14)</f>
        <v>2</v>
      </c>
      <c r="C14">
        <f>COUNTIF(Comments!B14:B133,A14)</f>
        <v>0</v>
      </c>
    </row>
    <row r="15" spans="1:3" x14ac:dyDescent="0.35">
      <c r="A15">
        <v>14</v>
      </c>
      <c r="B15">
        <f>COUNTIF(Likes!C15:C164,A15)</f>
        <v>2</v>
      </c>
      <c r="C15">
        <f>COUNTIF(Comments!B15:B134,A15)</f>
        <v>2</v>
      </c>
    </row>
    <row r="16" spans="1:3" x14ac:dyDescent="0.35">
      <c r="A16">
        <v>15</v>
      </c>
      <c r="B16">
        <f>COUNTIF(Likes!C16:C165,A16)</f>
        <v>2</v>
      </c>
      <c r="C16">
        <f>COUNTIF(Comments!B16:B135,A16)</f>
        <v>2</v>
      </c>
    </row>
    <row r="17" spans="1:3" x14ac:dyDescent="0.35">
      <c r="A17">
        <v>16</v>
      </c>
      <c r="B17">
        <f>COUNTIF(Likes!C17:C166,A17)</f>
        <v>2</v>
      </c>
      <c r="C17">
        <f>COUNTIF(Comments!B17:B136,A17)</f>
        <v>1</v>
      </c>
    </row>
    <row r="18" spans="1:3" x14ac:dyDescent="0.35">
      <c r="A18">
        <v>17</v>
      </c>
      <c r="B18">
        <f>COUNTIF(Likes!C18:C167,A18)</f>
        <v>0</v>
      </c>
      <c r="C18">
        <f>COUNTIF(Comments!B18:B137,A18)</f>
        <v>2</v>
      </c>
    </row>
    <row r="19" spans="1:3" x14ac:dyDescent="0.35">
      <c r="A19">
        <v>18</v>
      </c>
      <c r="B19">
        <f>COUNTIF(Likes!C19:C168,A19)</f>
        <v>2</v>
      </c>
      <c r="C19">
        <f>COUNTIF(Comments!B19:B138,A19)</f>
        <v>0</v>
      </c>
    </row>
    <row r="20" spans="1:3" x14ac:dyDescent="0.35">
      <c r="A20">
        <v>19</v>
      </c>
      <c r="B20">
        <f>COUNTIF(Likes!C20:C169,A20)</f>
        <v>3</v>
      </c>
      <c r="C20">
        <f>COUNTIF(Comments!B20:B139,A20)</f>
        <v>1</v>
      </c>
    </row>
    <row r="21" spans="1:3" x14ac:dyDescent="0.35">
      <c r="A21">
        <v>20</v>
      </c>
      <c r="B21">
        <f>COUNTIF(Likes!C21:C170,A21)</f>
        <v>0</v>
      </c>
      <c r="C21">
        <f>COUNTIF(Comments!B21:B140,A21)</f>
        <v>0</v>
      </c>
    </row>
    <row r="22" spans="1:3" x14ac:dyDescent="0.35">
      <c r="A22">
        <v>21</v>
      </c>
      <c r="B22">
        <f>COUNTIF(Likes!C22:C171,A22)</f>
        <v>2</v>
      </c>
      <c r="C22">
        <f>COUNTIF(Comments!B22:B141,A22)</f>
        <v>0</v>
      </c>
    </row>
    <row r="23" spans="1:3" x14ac:dyDescent="0.35">
      <c r="A23">
        <v>22</v>
      </c>
      <c r="B23">
        <f>COUNTIF(Likes!C23:C172,A23)</f>
        <v>1</v>
      </c>
      <c r="C23">
        <f>COUNTIF(Comments!B23:B142,A23)</f>
        <v>0</v>
      </c>
    </row>
    <row r="24" spans="1:3" x14ac:dyDescent="0.35">
      <c r="A24">
        <v>23</v>
      </c>
      <c r="B24">
        <f>COUNTIF(Likes!C24:C173,A24)</f>
        <v>1</v>
      </c>
      <c r="C24">
        <f>COUNTIF(Comments!B24:B143,A24)</f>
        <v>0</v>
      </c>
    </row>
    <row r="25" spans="1:3" x14ac:dyDescent="0.35">
      <c r="A25">
        <v>24</v>
      </c>
      <c r="B25">
        <f>COUNTIF(Likes!C25:C174,A25)</f>
        <v>1</v>
      </c>
      <c r="C25">
        <f>COUNTIF(Comments!B25:B144,A25)</f>
        <v>2</v>
      </c>
    </row>
    <row r="26" spans="1:3" x14ac:dyDescent="0.35">
      <c r="A26">
        <v>25</v>
      </c>
      <c r="B26">
        <f>COUNTIF(Likes!C26:C175,A26)</f>
        <v>1</v>
      </c>
      <c r="C26">
        <f>COUNTIF(Comments!B26:B145,A26)</f>
        <v>1</v>
      </c>
    </row>
    <row r="27" spans="1:3" x14ac:dyDescent="0.35">
      <c r="A27">
        <v>26</v>
      </c>
      <c r="B27">
        <f>COUNTIF(Likes!C27:C176,A27)</f>
        <v>1</v>
      </c>
      <c r="C27">
        <f>COUNTIF(Comments!B27:B146,A27)</f>
        <v>0</v>
      </c>
    </row>
    <row r="28" spans="1:3" x14ac:dyDescent="0.35">
      <c r="A28">
        <v>27</v>
      </c>
      <c r="B28">
        <f>COUNTIF(Likes!C28:C177,A28)</f>
        <v>0</v>
      </c>
      <c r="C28">
        <f>COUNTIF(Comments!B28:B147,A28)</f>
        <v>1</v>
      </c>
    </row>
    <row r="29" spans="1:3" x14ac:dyDescent="0.35">
      <c r="A29">
        <v>28</v>
      </c>
      <c r="B29">
        <f>COUNTIF(Likes!C29:C178,A29)</f>
        <v>1</v>
      </c>
      <c r="C29">
        <f>COUNTIF(Comments!B29:B148,A29)</f>
        <v>2</v>
      </c>
    </row>
    <row r="30" spans="1:3" x14ac:dyDescent="0.35">
      <c r="A30">
        <v>29</v>
      </c>
      <c r="B30">
        <f>COUNTIF(Likes!C30:C179,A30)</f>
        <v>1</v>
      </c>
      <c r="C30">
        <f>COUNTIF(Comments!B30:B149,A30)</f>
        <v>1</v>
      </c>
    </row>
    <row r="31" spans="1:3" x14ac:dyDescent="0.35">
      <c r="A31">
        <v>30</v>
      </c>
      <c r="B31">
        <f>COUNTIF(Likes!C31:C180,A31)</f>
        <v>0</v>
      </c>
      <c r="C31">
        <f>COUNTIF(Comments!B31:B150,A31)</f>
        <v>1</v>
      </c>
    </row>
    <row r="32" spans="1:3" x14ac:dyDescent="0.35">
      <c r="A32">
        <v>31</v>
      </c>
      <c r="B32">
        <f>COUNTIF(Likes!C32:C181,A32)</f>
        <v>2</v>
      </c>
      <c r="C32">
        <f>COUNTIF(Comments!B32:B151,A32)</f>
        <v>3</v>
      </c>
    </row>
    <row r="33" spans="1:3" x14ac:dyDescent="0.35">
      <c r="A33">
        <v>32</v>
      </c>
      <c r="B33">
        <f>COUNTIF(Likes!C33:C182,A33)</f>
        <v>0</v>
      </c>
      <c r="C33">
        <f>COUNTIF(Comments!B33:B152,A33)</f>
        <v>3</v>
      </c>
    </row>
    <row r="34" spans="1:3" x14ac:dyDescent="0.35">
      <c r="A34">
        <v>33</v>
      </c>
      <c r="B34">
        <f>COUNTIF(Likes!C34:C183,A34)</f>
        <v>3</v>
      </c>
      <c r="C34">
        <f>COUNTIF(Comments!B34:B153,A34)</f>
        <v>0</v>
      </c>
    </row>
    <row r="35" spans="1:3" x14ac:dyDescent="0.35">
      <c r="A35">
        <v>34</v>
      </c>
      <c r="B35">
        <f>COUNTIF(Likes!C35:C184,A35)</f>
        <v>0</v>
      </c>
      <c r="C35">
        <f>COUNTIF(Comments!B35:B154,A35)</f>
        <v>0</v>
      </c>
    </row>
    <row r="36" spans="1:3" x14ac:dyDescent="0.35">
      <c r="A36">
        <v>35</v>
      </c>
      <c r="B36">
        <f>COUNTIF(Likes!C36:C185,A36)</f>
        <v>1</v>
      </c>
      <c r="C36">
        <f>COUNTIF(Comments!B36:B155,A36)</f>
        <v>1</v>
      </c>
    </row>
    <row r="37" spans="1:3" x14ac:dyDescent="0.35">
      <c r="A37">
        <v>36</v>
      </c>
      <c r="B37">
        <f>COUNTIF(Likes!C37:C186,A37)</f>
        <v>0</v>
      </c>
      <c r="C37">
        <f>COUNTIF(Comments!B37:B156,A37)</f>
        <v>0</v>
      </c>
    </row>
    <row r="38" spans="1:3" x14ac:dyDescent="0.35">
      <c r="A38">
        <v>37</v>
      </c>
      <c r="B38">
        <f>COUNTIF(Likes!C38:C187,A38)</f>
        <v>2</v>
      </c>
      <c r="C38">
        <f>COUNTIF(Comments!B38:B157,A38)</f>
        <v>1</v>
      </c>
    </row>
    <row r="39" spans="1:3" x14ac:dyDescent="0.35">
      <c r="A39">
        <v>38</v>
      </c>
      <c r="B39">
        <f>COUNTIF(Likes!C39:C188,A39)</f>
        <v>1</v>
      </c>
      <c r="C39">
        <f>COUNTIF(Comments!B39:B158,A39)</f>
        <v>2</v>
      </c>
    </row>
    <row r="40" spans="1:3" x14ac:dyDescent="0.35">
      <c r="A40">
        <v>39</v>
      </c>
      <c r="B40">
        <f>COUNTIF(Likes!C40:C189,A40)</f>
        <v>1</v>
      </c>
      <c r="C40">
        <f>COUNTIF(Comments!B40:B159,A40)</f>
        <v>0</v>
      </c>
    </row>
    <row r="41" spans="1:3" x14ac:dyDescent="0.35">
      <c r="A41">
        <v>40</v>
      </c>
      <c r="B41">
        <f>COUNTIF(Likes!C41:C190,A41)</f>
        <v>2</v>
      </c>
      <c r="C41">
        <f>COUNTIF(Comments!B41:B160,A41)</f>
        <v>0</v>
      </c>
    </row>
    <row r="42" spans="1:3" x14ac:dyDescent="0.35">
      <c r="A42">
        <v>41</v>
      </c>
      <c r="B42">
        <f>COUNTIF(Likes!C42:C191,A42)</f>
        <v>0</v>
      </c>
      <c r="C42">
        <f>COUNTIF(Comments!B42:B161,A42)</f>
        <v>0</v>
      </c>
    </row>
    <row r="43" spans="1:3" x14ac:dyDescent="0.35">
      <c r="A43">
        <v>42</v>
      </c>
      <c r="B43">
        <f>COUNTIF(Likes!C43:C192,A43)</f>
        <v>1</v>
      </c>
      <c r="C43">
        <f>COUNTIF(Comments!B43:B162,A43)</f>
        <v>0</v>
      </c>
    </row>
    <row r="44" spans="1:3" x14ac:dyDescent="0.35">
      <c r="A44">
        <v>43</v>
      </c>
      <c r="B44">
        <f>COUNTIF(Likes!C44:C193,A44)</f>
        <v>0</v>
      </c>
      <c r="C44">
        <f>COUNTIF(Comments!B44:B163,A44)</f>
        <v>1</v>
      </c>
    </row>
    <row r="45" spans="1:3" x14ac:dyDescent="0.35">
      <c r="A45">
        <v>44</v>
      </c>
      <c r="B45">
        <f>COUNTIF(Likes!C45:C194,A45)</f>
        <v>0</v>
      </c>
      <c r="C45">
        <f>COUNTIF(Comments!B45:B164,A45)</f>
        <v>1</v>
      </c>
    </row>
    <row r="46" spans="1:3" x14ac:dyDescent="0.35">
      <c r="A46">
        <v>45</v>
      </c>
      <c r="B46">
        <f>COUNTIF(Likes!C46:C195,A46)</f>
        <v>0</v>
      </c>
      <c r="C46">
        <f>COUNTIF(Comments!B46:B165,A46)</f>
        <v>0</v>
      </c>
    </row>
    <row r="47" spans="1:3" x14ac:dyDescent="0.35">
      <c r="A47">
        <v>46</v>
      </c>
      <c r="B47">
        <f>COUNTIF(Likes!C47:C196,A47)</f>
        <v>4</v>
      </c>
      <c r="C47">
        <f>COUNTIF(Comments!B47:B166,A47)</f>
        <v>0</v>
      </c>
    </row>
    <row r="48" spans="1:3" x14ac:dyDescent="0.35">
      <c r="A48">
        <v>47</v>
      </c>
      <c r="B48">
        <f>COUNTIF(Likes!C48:C197,A48)</f>
        <v>1</v>
      </c>
      <c r="C48">
        <f>COUNTIF(Comments!B48:B167,A48)</f>
        <v>1</v>
      </c>
    </row>
    <row r="49" spans="1:3" x14ac:dyDescent="0.35">
      <c r="A49">
        <v>48</v>
      </c>
      <c r="B49">
        <f>COUNTIF(Likes!C49:C198,A49)</f>
        <v>1</v>
      </c>
      <c r="C49">
        <f>COUNTIF(Comments!B49:B168,A49)</f>
        <v>0</v>
      </c>
    </row>
    <row r="50" spans="1:3" x14ac:dyDescent="0.35">
      <c r="A50">
        <v>49</v>
      </c>
      <c r="B50">
        <f>COUNTIF(Likes!C50:C199,A50)</f>
        <v>2</v>
      </c>
      <c r="C50">
        <f>COUNTIF(Comments!B50:B169,A50)</f>
        <v>0</v>
      </c>
    </row>
    <row r="51" spans="1:3" x14ac:dyDescent="0.35">
      <c r="A51">
        <v>50</v>
      </c>
      <c r="B51">
        <f>COUNTIF(Likes!C51:C200,A51)</f>
        <v>2</v>
      </c>
      <c r="C51">
        <f>COUNTIF(Comments!B51:B170,A51)</f>
        <v>0</v>
      </c>
    </row>
    <row r="52" spans="1:3" x14ac:dyDescent="0.35">
      <c r="A52">
        <v>51</v>
      </c>
      <c r="B52">
        <f>COUNTIF(Likes!C52:C201,A52)</f>
        <v>2</v>
      </c>
      <c r="C52">
        <f>COUNTIF(Comments!B52:B171,A52)</f>
        <v>2</v>
      </c>
    </row>
    <row r="53" spans="1:3" x14ac:dyDescent="0.35">
      <c r="A53">
        <v>52</v>
      </c>
      <c r="B53">
        <f>COUNTIF(Likes!C53:C202,A53)</f>
        <v>1</v>
      </c>
      <c r="C53">
        <f>COUNTIF(Comments!B53:B172,A53)</f>
        <v>0</v>
      </c>
    </row>
    <row r="54" spans="1:3" x14ac:dyDescent="0.35">
      <c r="A54">
        <v>53</v>
      </c>
      <c r="B54">
        <f>COUNTIF(Likes!C54:C203,A54)</f>
        <v>0</v>
      </c>
      <c r="C54">
        <f>COUNTIF(Comments!B54:B173,A54)</f>
        <v>1</v>
      </c>
    </row>
    <row r="55" spans="1:3" x14ac:dyDescent="0.35">
      <c r="A55">
        <v>54</v>
      </c>
      <c r="B55">
        <f>COUNTIF(Likes!C55:C204,A55)</f>
        <v>0</v>
      </c>
      <c r="C55">
        <f>COUNTIF(Comments!B55:B174,A55)</f>
        <v>0</v>
      </c>
    </row>
    <row r="56" spans="1:3" x14ac:dyDescent="0.35">
      <c r="A56">
        <v>55</v>
      </c>
      <c r="B56">
        <f>COUNTIF(Likes!C56:C205,A56)</f>
        <v>1</v>
      </c>
      <c r="C56">
        <f>COUNTIF(Comments!B56:B175,A56)</f>
        <v>1</v>
      </c>
    </row>
    <row r="57" spans="1:3" x14ac:dyDescent="0.35">
      <c r="A57">
        <v>56</v>
      </c>
      <c r="B57">
        <f>COUNTIF(Likes!C57:C206,A57)</f>
        <v>0</v>
      </c>
      <c r="C57">
        <f>COUNTIF(Comments!B57:B176,A57)</f>
        <v>2</v>
      </c>
    </row>
    <row r="58" spans="1:3" x14ac:dyDescent="0.35">
      <c r="A58">
        <v>57</v>
      </c>
      <c r="B58">
        <f>COUNTIF(Likes!C58:C207,A58)</f>
        <v>0</v>
      </c>
      <c r="C58">
        <f>COUNTIF(Comments!B58:B177,A58)</f>
        <v>1</v>
      </c>
    </row>
    <row r="59" spans="1:3" x14ac:dyDescent="0.35">
      <c r="A59">
        <v>58</v>
      </c>
      <c r="B59">
        <f>COUNTIF(Likes!C59:C208,A59)</f>
        <v>1</v>
      </c>
      <c r="C59">
        <f>COUNTIF(Comments!B59:B178,A59)</f>
        <v>2</v>
      </c>
    </row>
    <row r="60" spans="1:3" x14ac:dyDescent="0.35">
      <c r="A60">
        <v>59</v>
      </c>
      <c r="B60">
        <f>COUNTIF(Likes!C60:C209,A60)</f>
        <v>2</v>
      </c>
      <c r="C60">
        <f>COUNTIF(Comments!B60:B179,A60)</f>
        <v>0</v>
      </c>
    </row>
    <row r="61" spans="1:3" x14ac:dyDescent="0.35">
      <c r="A61">
        <v>60</v>
      </c>
      <c r="B61">
        <f>COUNTIF(Likes!C61:C210,A61)</f>
        <v>1</v>
      </c>
      <c r="C61">
        <f>COUNTIF(Comments!B61:B180,A61)</f>
        <v>0</v>
      </c>
    </row>
    <row r="62" spans="1:3" x14ac:dyDescent="0.35">
      <c r="A62">
        <v>61</v>
      </c>
      <c r="B62">
        <f>COUNTIF(Likes!C62:C211,A62)</f>
        <v>0</v>
      </c>
      <c r="C62">
        <f>COUNTIF(Comments!B62:B181,A62)</f>
        <v>0</v>
      </c>
    </row>
    <row r="63" spans="1:3" x14ac:dyDescent="0.35">
      <c r="A63">
        <v>62</v>
      </c>
      <c r="B63">
        <f>COUNTIF(Likes!C63:C212,A63)</f>
        <v>0</v>
      </c>
      <c r="C63">
        <f>COUNTIF(Comments!B63:B182,A63)</f>
        <v>0</v>
      </c>
    </row>
    <row r="64" spans="1:3" x14ac:dyDescent="0.35">
      <c r="A64">
        <v>63</v>
      </c>
      <c r="B64">
        <f>COUNTIF(Likes!C64:C213,A64)</f>
        <v>1</v>
      </c>
      <c r="C64">
        <f>COUNTIF(Comments!B64:B183,A64)</f>
        <v>0</v>
      </c>
    </row>
    <row r="65" spans="1:3" x14ac:dyDescent="0.35">
      <c r="A65">
        <v>64</v>
      </c>
      <c r="B65">
        <f>COUNTIF(Likes!C65:C214,A65)</f>
        <v>2</v>
      </c>
      <c r="C65">
        <f>COUNTIF(Comments!B65:B184,A65)</f>
        <v>0</v>
      </c>
    </row>
    <row r="66" spans="1:3" x14ac:dyDescent="0.35">
      <c r="A66">
        <v>65</v>
      </c>
      <c r="B66">
        <f>COUNTIF(Likes!C66:C215,A66)</f>
        <v>0</v>
      </c>
      <c r="C66">
        <f>COUNTIF(Comments!B66:B185,A66)</f>
        <v>1</v>
      </c>
    </row>
    <row r="67" spans="1:3" x14ac:dyDescent="0.35">
      <c r="A67">
        <v>66</v>
      </c>
      <c r="B67">
        <f>COUNTIF(Likes!C67:C216,A67)</f>
        <v>0</v>
      </c>
      <c r="C67">
        <f>COUNTIF(Comments!B67:B186,A67)</f>
        <v>1</v>
      </c>
    </row>
    <row r="68" spans="1:3" x14ac:dyDescent="0.35">
      <c r="A68">
        <v>67</v>
      </c>
      <c r="B68">
        <f>COUNTIF(Likes!C68:C217,A68)</f>
        <v>1</v>
      </c>
      <c r="C68">
        <f>COUNTIF(Comments!B68:B187,A68)</f>
        <v>1</v>
      </c>
    </row>
    <row r="69" spans="1:3" x14ac:dyDescent="0.35">
      <c r="A69">
        <v>68</v>
      </c>
      <c r="B69">
        <f>COUNTIF(Likes!C69:C218,A69)</f>
        <v>2</v>
      </c>
      <c r="C69">
        <f>COUNTIF(Comments!B69:B188,A69)</f>
        <v>1</v>
      </c>
    </row>
    <row r="70" spans="1:3" x14ac:dyDescent="0.35">
      <c r="A70">
        <v>69</v>
      </c>
      <c r="B70">
        <f>COUNTIF(Likes!C70:C219,A70)</f>
        <v>1</v>
      </c>
      <c r="C70">
        <f>COUNTIF(Comments!B70:B189,A70)</f>
        <v>0</v>
      </c>
    </row>
    <row r="71" spans="1:3" x14ac:dyDescent="0.35">
      <c r="A71">
        <v>70</v>
      </c>
      <c r="B71">
        <f>COUNTIF(Likes!C71:C220,A71)</f>
        <v>0</v>
      </c>
      <c r="C71">
        <f>COUNTIF(Comments!B71:B190,A71)</f>
        <v>0</v>
      </c>
    </row>
    <row r="72" spans="1:3" x14ac:dyDescent="0.35">
      <c r="A72">
        <v>71</v>
      </c>
      <c r="B72">
        <f>COUNTIF(Likes!C72:C221,A72)</f>
        <v>1</v>
      </c>
      <c r="C72">
        <f>COUNTIF(Comments!B72:B191,A72)</f>
        <v>1</v>
      </c>
    </row>
    <row r="73" spans="1:3" x14ac:dyDescent="0.35">
      <c r="A73">
        <v>72</v>
      </c>
      <c r="B73">
        <f>COUNTIF(Likes!C73:C222,A73)</f>
        <v>1</v>
      </c>
      <c r="C73">
        <f>COUNTIF(Comments!B73:B192,A73)</f>
        <v>0</v>
      </c>
    </row>
    <row r="74" spans="1:3" x14ac:dyDescent="0.35">
      <c r="A74">
        <v>73</v>
      </c>
      <c r="B74">
        <f>COUNTIF(Likes!C74:C223,A74)</f>
        <v>0</v>
      </c>
      <c r="C74">
        <f>COUNTIF(Comments!B74:B193,A74)</f>
        <v>1</v>
      </c>
    </row>
    <row r="75" spans="1:3" x14ac:dyDescent="0.35">
      <c r="A75">
        <v>74</v>
      </c>
      <c r="B75">
        <f>COUNTIF(Likes!C75:C224,A75)</f>
        <v>0</v>
      </c>
      <c r="C75">
        <f>COUNTIF(Comments!B75:B194,A75)</f>
        <v>0</v>
      </c>
    </row>
    <row r="76" spans="1:3" x14ac:dyDescent="0.35">
      <c r="A76">
        <v>75</v>
      </c>
      <c r="B76">
        <f>COUNTIF(Likes!C76:C225,A76)</f>
        <v>1</v>
      </c>
      <c r="C76">
        <f>COUNTIF(Comments!B76:B195,A76)</f>
        <v>1</v>
      </c>
    </row>
    <row r="77" spans="1:3" x14ac:dyDescent="0.35">
      <c r="A77">
        <v>76</v>
      </c>
      <c r="B77">
        <f>COUNTIF(Likes!C77:C226,A77)</f>
        <v>2</v>
      </c>
      <c r="C77">
        <f>COUNTIF(Comments!B77:B196,A77)</f>
        <v>0</v>
      </c>
    </row>
    <row r="78" spans="1:3" x14ac:dyDescent="0.35">
      <c r="A78">
        <v>77</v>
      </c>
      <c r="B78">
        <f>COUNTIF(Likes!C78:C227,A78)</f>
        <v>1</v>
      </c>
      <c r="C78">
        <f>COUNTIF(Comments!B78:B197,A78)</f>
        <v>0</v>
      </c>
    </row>
    <row r="79" spans="1:3" x14ac:dyDescent="0.35">
      <c r="A79">
        <v>78</v>
      </c>
      <c r="B79">
        <f>COUNTIF(Likes!C79:C228,A79)</f>
        <v>0</v>
      </c>
      <c r="C79">
        <f>COUNTIF(Comments!B79:B198,A79)</f>
        <v>0</v>
      </c>
    </row>
    <row r="80" spans="1:3" x14ac:dyDescent="0.35">
      <c r="A80">
        <v>79</v>
      </c>
      <c r="B80">
        <f>COUNTIF(Likes!C80:C229,A80)</f>
        <v>1</v>
      </c>
      <c r="C80">
        <f>COUNTIF(Comments!B80:B199,A80)</f>
        <v>0</v>
      </c>
    </row>
    <row r="81" spans="1:3" x14ac:dyDescent="0.35">
      <c r="A81">
        <v>80</v>
      </c>
      <c r="B81">
        <f>COUNTIF(Likes!C81:C230,A81)</f>
        <v>1</v>
      </c>
      <c r="C81">
        <f>COUNTIF(Comments!B81:B200,A81)</f>
        <v>0</v>
      </c>
    </row>
    <row r="82" spans="1:3" x14ac:dyDescent="0.35">
      <c r="A82">
        <v>81</v>
      </c>
      <c r="B82">
        <f>COUNTIF(Likes!C82:C231,A82)</f>
        <v>2</v>
      </c>
      <c r="C82">
        <f>COUNTIF(Comments!B82:B201,A82)</f>
        <v>1</v>
      </c>
    </row>
    <row r="83" spans="1:3" x14ac:dyDescent="0.35">
      <c r="A83">
        <v>82</v>
      </c>
      <c r="B83">
        <f>COUNTIF(Likes!C83:C232,A83)</f>
        <v>1</v>
      </c>
      <c r="C83">
        <f>COUNTIF(Comments!B83:B202,A83)</f>
        <v>1</v>
      </c>
    </row>
    <row r="84" spans="1:3" x14ac:dyDescent="0.35">
      <c r="A84">
        <v>83</v>
      </c>
      <c r="B84">
        <f>COUNTIF(Likes!C84:C233,A84)</f>
        <v>0</v>
      </c>
      <c r="C84">
        <f>COUNTIF(Comments!B84:B203,A84)</f>
        <v>0</v>
      </c>
    </row>
    <row r="85" spans="1:3" x14ac:dyDescent="0.35">
      <c r="A85">
        <v>84</v>
      </c>
      <c r="B85">
        <f>COUNTIF(Likes!C85:C234,A85)</f>
        <v>1</v>
      </c>
      <c r="C85">
        <f>COUNTIF(Comments!B85:B204,A85)</f>
        <v>1</v>
      </c>
    </row>
    <row r="86" spans="1:3" x14ac:dyDescent="0.35">
      <c r="A86">
        <v>85</v>
      </c>
      <c r="B86">
        <f>COUNTIF(Likes!C86:C235,A86)</f>
        <v>2</v>
      </c>
      <c r="C86">
        <f>COUNTIF(Comments!B86:B205,A86)</f>
        <v>1</v>
      </c>
    </row>
    <row r="87" spans="1:3" x14ac:dyDescent="0.35">
      <c r="A87">
        <v>86</v>
      </c>
      <c r="B87">
        <f>COUNTIF(Likes!C87:C236,A87)</f>
        <v>0</v>
      </c>
      <c r="C87">
        <f>COUNTIF(Comments!B87:B206,A87)</f>
        <v>0</v>
      </c>
    </row>
    <row r="88" spans="1:3" x14ac:dyDescent="0.35">
      <c r="A88">
        <v>87</v>
      </c>
      <c r="B88">
        <f>COUNTIF(Likes!C88:C237,A88)</f>
        <v>1</v>
      </c>
      <c r="C88">
        <f>COUNTIF(Comments!B88:B207,A88)</f>
        <v>1</v>
      </c>
    </row>
    <row r="89" spans="1:3" x14ac:dyDescent="0.35">
      <c r="A89">
        <v>88</v>
      </c>
      <c r="B89">
        <f>COUNTIF(Likes!C89:C238,A89)</f>
        <v>0</v>
      </c>
      <c r="C89">
        <f>COUNTIF(Comments!B89:B208,A89)</f>
        <v>0</v>
      </c>
    </row>
    <row r="90" spans="1:3" x14ac:dyDescent="0.35">
      <c r="A90">
        <v>89</v>
      </c>
      <c r="B90">
        <f>COUNTIF(Likes!C90:C239,A90)</f>
        <v>0</v>
      </c>
      <c r="C90">
        <f>COUNTIF(Comments!B90:B209,A90)</f>
        <v>1</v>
      </c>
    </row>
    <row r="91" spans="1:3" x14ac:dyDescent="0.35">
      <c r="A91">
        <v>90</v>
      </c>
      <c r="B91">
        <f>COUNTIF(Likes!C91:C240,A91)</f>
        <v>0</v>
      </c>
      <c r="C91">
        <f>COUNTIF(Comments!B91:B210,A91)</f>
        <v>1</v>
      </c>
    </row>
    <row r="92" spans="1:3" x14ac:dyDescent="0.35">
      <c r="A92">
        <v>91</v>
      </c>
      <c r="B92">
        <f>COUNTIF(Likes!C92:C241,A92)</f>
        <v>1</v>
      </c>
      <c r="C92">
        <f>COUNTIF(Comments!B92:B211,A92)</f>
        <v>0</v>
      </c>
    </row>
    <row r="93" spans="1:3" x14ac:dyDescent="0.35">
      <c r="A93">
        <v>92</v>
      </c>
      <c r="B93">
        <f>COUNTIF(Likes!C93:C242,A93)</f>
        <v>2</v>
      </c>
      <c r="C93">
        <f>COUNTIF(Comments!B93:B212,A93)</f>
        <v>0</v>
      </c>
    </row>
    <row r="94" spans="1:3" x14ac:dyDescent="0.35">
      <c r="A94">
        <v>93</v>
      </c>
      <c r="B94">
        <f>COUNTIF(Likes!C94:C243,A94)</f>
        <v>2</v>
      </c>
      <c r="C94">
        <f>COUNTIF(Comments!B94:B213,A94)</f>
        <v>0</v>
      </c>
    </row>
    <row r="95" spans="1:3" x14ac:dyDescent="0.35">
      <c r="A95">
        <v>94</v>
      </c>
      <c r="B95">
        <f>COUNTIF(Likes!C95:C244,A95)</f>
        <v>1</v>
      </c>
      <c r="C95">
        <f>COUNTIF(Comments!B95:B214,A95)</f>
        <v>0</v>
      </c>
    </row>
    <row r="96" spans="1:3" x14ac:dyDescent="0.35">
      <c r="A96">
        <v>95</v>
      </c>
      <c r="B96">
        <f>COUNTIF(Likes!C96:C245,A96)</f>
        <v>0</v>
      </c>
      <c r="C96">
        <f>COUNTIF(Comments!B96:B215,A96)</f>
        <v>0</v>
      </c>
    </row>
    <row r="97" spans="1:3" x14ac:dyDescent="0.35">
      <c r="A97">
        <v>96</v>
      </c>
      <c r="B97">
        <f>COUNTIF(Likes!C97:C246,A97)</f>
        <v>0</v>
      </c>
      <c r="C97">
        <f>COUNTIF(Comments!B97:B216,A97)</f>
        <v>1</v>
      </c>
    </row>
    <row r="98" spans="1:3" x14ac:dyDescent="0.35">
      <c r="A98">
        <v>97</v>
      </c>
      <c r="B98">
        <f>COUNTIF(Likes!C98:C247,A98)</f>
        <v>0</v>
      </c>
      <c r="C98">
        <f>COUNTIF(Comments!B98:B217,A98)</f>
        <v>1</v>
      </c>
    </row>
    <row r="99" spans="1:3" x14ac:dyDescent="0.35">
      <c r="A99">
        <v>98</v>
      </c>
      <c r="B99">
        <f>COUNTIF(Likes!C99:C248,A99)</f>
        <v>1</v>
      </c>
      <c r="C99">
        <f>COUNTIF(Comments!B99:B218,A99)</f>
        <v>0</v>
      </c>
    </row>
    <row r="100" spans="1:3" x14ac:dyDescent="0.35">
      <c r="A100">
        <v>99</v>
      </c>
      <c r="B100">
        <f>COUNTIF(Likes!C100:C249,A100)</f>
        <v>0</v>
      </c>
      <c r="C100">
        <f>COUNTIF(Comments!B100:B219,A100)</f>
        <v>1</v>
      </c>
    </row>
    <row r="101" spans="1:3" x14ac:dyDescent="0.35">
      <c r="A101">
        <v>100</v>
      </c>
      <c r="B101">
        <f>COUNTIF(Likes!C101:C250,A101)</f>
        <v>0</v>
      </c>
      <c r="C101">
        <f>COUNTIF(Comments!B101:B220,A101)</f>
        <v>0</v>
      </c>
    </row>
    <row r="102" spans="1:3" x14ac:dyDescent="0.35">
      <c r="A102">
        <v>101</v>
      </c>
      <c r="B102">
        <f>COUNTIF(Likes!C102:C251,A102)</f>
        <v>0</v>
      </c>
      <c r="C102">
        <f>COUNTIF(Comments!B102:B221,A102)</f>
        <v>0</v>
      </c>
    </row>
  </sheetData>
  <conditionalFormatting sqref="B2:B102">
    <cfRule type="top10" dxfId="0" priority="1" rank="3"/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5578D-4B45-42A6-A707-D991DEA82C9B}">
  <dimension ref="A1"/>
  <sheetViews>
    <sheetView tabSelected="1" topLeftCell="A35" zoomScale="57" workbookViewId="0"/>
  </sheetViews>
  <sheetFormatPr defaultRowHeight="14.5" x14ac:dyDescent="0.35"/>
  <sheetData/>
  <pageMargins left="0.7" right="0.7" top="0.75" bottom="0.75" header="0.3" footer="0.3"/>
  <drawing r:id="rId1"/>
  <extLst>
    <ext xmlns:x15="http://schemas.microsoft.com/office/spreadsheetml/2010/11/main" uri="{7E03D99C-DC04-49d9-9315-930204A7B6E9}">
      <x15:timelineRefs>
        <x15:timelineRef r:id="rId2"/>
      </x15:timeline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City Activity</vt:lpstr>
      <vt:lpstr>Sheet10</vt:lpstr>
      <vt:lpstr>Users</vt:lpstr>
      <vt:lpstr>PT_Trend</vt:lpstr>
      <vt:lpstr>Posts</vt:lpstr>
      <vt:lpstr>Likes</vt:lpstr>
      <vt:lpstr>Comments</vt:lpstr>
      <vt:lpstr>Friendships</vt:lpstr>
      <vt:lpstr>PT_Posts</vt:lpstr>
      <vt:lpstr>Post_Metrics</vt:lpstr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KODAVALLURI DINESH SAI</cp:lastModifiedBy>
  <dcterms:created xsi:type="dcterms:W3CDTF">2025-09-17T04:37:47Z</dcterms:created>
  <dcterms:modified xsi:type="dcterms:W3CDTF">2025-09-17T07:53:38Z</dcterms:modified>
</cp:coreProperties>
</file>