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71919540ade2aab5/Day2 Coding Challenge/"/>
    </mc:Choice>
  </mc:AlternateContent>
  <xr:revisionPtr revIDLastSave="7" documentId="8_{3AB17B3E-DAE4-4F8A-B04D-9E409BCC3D4F}" xr6:coauthVersionLast="47" xr6:coauthVersionMax="47" xr10:uidLastSave="{2BF01410-4BF4-4503-87B3-3F2168884FF3}"/>
  <bookViews>
    <workbookView xWindow="-110" yWindow="-110" windowWidth="19420" windowHeight="10300" activeTab="2" xr2:uid="{34254945-6EE7-41CC-AA48-2DC7DC0F7E00}"/>
  </bookViews>
  <sheets>
    <sheet name="Pivot Tables" sheetId="3" r:id="rId1"/>
    <sheet name="student_screen_time_raw" sheetId="2" r:id="rId2"/>
    <sheet name="Dashboard" sheetId="4" r:id="rId3"/>
  </sheets>
  <definedNames>
    <definedName name="ExternalData_1" localSheetId="1" hidden="1">student_screen_time_raw!$A$1:$F$201</definedName>
    <definedName name="Slicer_Age_Group">#N/A</definedName>
    <definedName name="Slicer_Screen_Time_category">#N/A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C136" i="2"/>
  <c r="C105" i="2"/>
  <c r="C91" i="2"/>
  <c r="C43" i="2"/>
  <c r="C2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F7AE50-7ADA-42BA-8FD0-FA9DE1F54B35}" keepAlive="1" name="Query - student_screen_time_raw" description="Connection to the 'student_screen_time_raw' query in the workbook." type="5" refreshedVersion="8" background="1" saveData="1">
    <dbPr connection="Provider=Microsoft.Mashup.OleDb.1;Data Source=$Workbook$;Location=student_screen_time_raw;Extended Properties=&quot;&quot;" command="SELECT * FROM [student_screen_time_raw]"/>
  </connection>
</connections>
</file>

<file path=xl/sharedStrings.xml><?xml version="1.0" encoding="utf-8"?>
<sst xmlns="http://schemas.openxmlformats.org/spreadsheetml/2006/main" count="44" uniqueCount="31">
  <si>
    <t>Student_ID</t>
  </si>
  <si>
    <t>Age</t>
  </si>
  <si>
    <t>Study_Hours</t>
  </si>
  <si>
    <t>Screen_Time</t>
  </si>
  <si>
    <t>Test_Scores</t>
  </si>
  <si>
    <t>Extra_Curricular_Hours</t>
  </si>
  <si>
    <t>Screen_Time_category</t>
  </si>
  <si>
    <t>Age_Group</t>
  </si>
  <si>
    <t>High</t>
  </si>
  <si>
    <t>Low</t>
  </si>
  <si>
    <t>Grand Total</t>
  </si>
  <si>
    <t>Avg Test_Scores</t>
  </si>
  <si>
    <t>Screen_Time_cat</t>
  </si>
  <si>
    <t>Avg Extra_Curricular_Hours</t>
  </si>
  <si>
    <t>13-14</t>
  </si>
  <si>
    <t>15-16</t>
  </si>
  <si>
    <t>17</t>
  </si>
  <si>
    <t>0-2</t>
  </si>
  <si>
    <t>2-4</t>
  </si>
  <si>
    <t>4-6</t>
  </si>
  <si>
    <t>6-8</t>
  </si>
  <si>
    <t>Screen_Bin</t>
  </si>
  <si>
    <t>&lt;2 hrs</t>
  </si>
  <si>
    <t>&gt;4 hrs</t>
  </si>
  <si>
    <t>2-4 hrs</t>
  </si>
  <si>
    <t>Screen Time &amp; Academic Performance</t>
  </si>
  <si>
    <t>Average Test Scores by Screen Time Category</t>
  </si>
  <si>
    <t>Screen Time vs. Extracurricular Activity Trends</t>
  </si>
  <si>
    <t>Age Group-Wise Performance</t>
  </si>
  <si>
    <t>TestScores_by_ScreenBin</t>
  </si>
  <si>
    <t>Average Test Scores by Daily Screen Time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</si>
</sst>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24"/>
      <color theme="0"/>
      <name val="Agency FB"/>
      <family val="2"/>
    </font>
    <font>
      <sz val="8"/>
      <color rgb="FFFAFAFC"/>
      <name val="Arial"/>
      <family val="2"/>
    </font>
    <font>
      <b/>
      <sz val="8"/>
      <color rgb="FFFAFAFC"/>
      <name val="Arial"/>
      <family val="2"/>
    </font>
    <font>
      <b/>
      <sz val="8"/>
      <color rgb="FFFFFFFF"/>
      <name val="Arial"/>
      <family val="2"/>
    </font>
  </fonts>
  <fills count="3">
    <fill>
      <patternFill patternType="none"/>
    </fill>
    <fill>
      <patternFill patternType="gray125"/>
    </fill>
    <fill>
      <patternFill patternType="solid">
        <fgColor theme="5"/>
        <bgColor indexed="64"/>
      </patternFill>
    </fill>
  </fills>
  <borders count="2">
    <border>
      <left/>
      <right/>
      <top/>
      <bottom/>
      <diagonal/>
    </border>
    <border>
      <left style="medium">
        <color indexed="64"/>
      </left>
      <right/>
      <top/>
      <bottom/>
      <diagonal/>
    </border>
  </borders>
  <cellStyleXfs count="1">
    <xf numFmtId="0" fontId="0" fillId="0" borderId="0"/>
  </cellStyleXfs>
  <cellXfs count="13">
    <xf numFmtId="0" fontId="0" fillId="0" borderId="0" xfId="0"/>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2" borderId="0" xfId="0" applyFill="1"/>
    <xf numFmtId="0" fontId="3" fillId="2" borderId="0" xfId="0" applyFont="1" applyFill="1" applyAlignment="1">
      <alignment vertical="center"/>
    </xf>
    <xf numFmtId="0" fontId="2" fillId="2" borderId="0" xfId="0" applyFont="1" applyFill="1" applyAlignment="1">
      <alignment vertical="center"/>
    </xf>
    <xf numFmtId="0" fontId="4" fillId="2" borderId="0" xfId="0" applyFont="1" applyFill="1"/>
    <xf numFmtId="0" fontId="0" fillId="0" borderId="0" xfId="0" applyFont="1"/>
    <xf numFmtId="0" fontId="1" fillId="2" borderId="1" xfId="0" applyFont="1" applyFill="1" applyBorder="1" applyAlignment="1">
      <alignment horizontal="center" vertical="center"/>
    </xf>
    <xf numFmtId="0" fontId="1" fillId="2" borderId="0" xfId="0" applyFont="1" applyFill="1" applyBorder="1" applyAlignment="1">
      <alignment horizontal="center" vertical="center"/>
    </xf>
    <xf numFmtId="0" fontId="0" fillId="0" borderId="0" xfId="0" applyAlignment="1">
      <alignment vertical="center"/>
    </xf>
  </cellXfs>
  <cellStyles count="1">
    <cellStyle name="Normal" xfId="0" builtinId="0"/>
  </cellStyles>
  <dxfs count="11">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Screen</a:t>
            </a:r>
            <a:r>
              <a:rPr lang="en-IN" baseline="0"/>
              <a:t> Time vs. Test Scores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0392934220963937"/>
          <c:y val="0.16232237970705024"/>
          <c:w val="0.85540529308836399"/>
          <c:h val="0.72088764946048411"/>
        </c:manualLayout>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student_screen_time_raw!$D$2:$D$201</c:f>
              <c:numCache>
                <c:formatCode>0.0</c:formatCode>
                <c:ptCount val="200"/>
                <c:pt idx="0">
                  <c:v>2.7</c:v>
                </c:pt>
                <c:pt idx="1">
                  <c:v>4</c:v>
                </c:pt>
                <c:pt idx="2">
                  <c:v>4.3</c:v>
                </c:pt>
                <c:pt idx="3">
                  <c:v>2.8</c:v>
                </c:pt>
                <c:pt idx="4">
                  <c:v>1.8</c:v>
                </c:pt>
                <c:pt idx="5">
                  <c:v>4.4000000000000004</c:v>
                </c:pt>
                <c:pt idx="6">
                  <c:v>6.7</c:v>
                </c:pt>
                <c:pt idx="7">
                  <c:v>4.5999999999999996</c:v>
                </c:pt>
                <c:pt idx="8">
                  <c:v>4.0999999999999996</c:v>
                </c:pt>
                <c:pt idx="9">
                  <c:v>4.0999999999999996</c:v>
                </c:pt>
                <c:pt idx="10">
                  <c:v>3.6</c:v>
                </c:pt>
                <c:pt idx="11">
                  <c:v>5.8</c:v>
                </c:pt>
                <c:pt idx="12">
                  <c:v>4.0999999999999996</c:v>
                </c:pt>
                <c:pt idx="13">
                  <c:v>2</c:v>
                </c:pt>
                <c:pt idx="14">
                  <c:v>1.6</c:v>
                </c:pt>
                <c:pt idx="15">
                  <c:v>4.0999999999999996</c:v>
                </c:pt>
                <c:pt idx="16">
                  <c:v>5.6</c:v>
                </c:pt>
                <c:pt idx="17">
                  <c:v>4.4000000000000004</c:v>
                </c:pt>
                <c:pt idx="18">
                  <c:v>3.5</c:v>
                </c:pt>
                <c:pt idx="19">
                  <c:v>4.7</c:v>
                </c:pt>
                <c:pt idx="20">
                  <c:v>4.3</c:v>
                </c:pt>
                <c:pt idx="21">
                  <c:v>5.2</c:v>
                </c:pt>
                <c:pt idx="22">
                  <c:v>6</c:v>
                </c:pt>
                <c:pt idx="23">
                  <c:v>2.6</c:v>
                </c:pt>
                <c:pt idx="24">
                  <c:v>0.5</c:v>
                </c:pt>
                <c:pt idx="25">
                  <c:v>3.5</c:v>
                </c:pt>
                <c:pt idx="26">
                  <c:v>2.5</c:v>
                </c:pt>
                <c:pt idx="27">
                  <c:v>5.2</c:v>
                </c:pt>
                <c:pt idx="28">
                  <c:v>2.9</c:v>
                </c:pt>
                <c:pt idx="29">
                  <c:v>1.2</c:v>
                </c:pt>
                <c:pt idx="30">
                  <c:v>3.1</c:v>
                </c:pt>
                <c:pt idx="31">
                  <c:v>1.8</c:v>
                </c:pt>
                <c:pt idx="32">
                  <c:v>6.4</c:v>
                </c:pt>
                <c:pt idx="33">
                  <c:v>4.7</c:v>
                </c:pt>
                <c:pt idx="34">
                  <c:v>5</c:v>
                </c:pt>
                <c:pt idx="35">
                  <c:v>4.8</c:v>
                </c:pt>
                <c:pt idx="36">
                  <c:v>5.3</c:v>
                </c:pt>
                <c:pt idx="37">
                  <c:v>5.7</c:v>
                </c:pt>
                <c:pt idx="38">
                  <c:v>3.2</c:v>
                </c:pt>
                <c:pt idx="39">
                  <c:v>1.9</c:v>
                </c:pt>
                <c:pt idx="40">
                  <c:v>2.7</c:v>
                </c:pt>
                <c:pt idx="41">
                  <c:v>3.9</c:v>
                </c:pt>
                <c:pt idx="42">
                  <c:v>0.2</c:v>
                </c:pt>
                <c:pt idx="43">
                  <c:v>5.7</c:v>
                </c:pt>
                <c:pt idx="44">
                  <c:v>1.2</c:v>
                </c:pt>
                <c:pt idx="45">
                  <c:v>4.9000000000000004</c:v>
                </c:pt>
                <c:pt idx="46">
                  <c:v>3.7</c:v>
                </c:pt>
                <c:pt idx="47">
                  <c:v>4.4000000000000004</c:v>
                </c:pt>
                <c:pt idx="48">
                  <c:v>3.3</c:v>
                </c:pt>
                <c:pt idx="49">
                  <c:v>4.3</c:v>
                </c:pt>
                <c:pt idx="50">
                  <c:v>3.3</c:v>
                </c:pt>
                <c:pt idx="51">
                  <c:v>3.2</c:v>
                </c:pt>
                <c:pt idx="52">
                  <c:v>2.7</c:v>
                </c:pt>
                <c:pt idx="53">
                  <c:v>4.0999999999999996</c:v>
                </c:pt>
                <c:pt idx="54">
                  <c:v>4.5999999999999996</c:v>
                </c:pt>
                <c:pt idx="55">
                  <c:v>4.3</c:v>
                </c:pt>
                <c:pt idx="56">
                  <c:v>2.7</c:v>
                </c:pt>
                <c:pt idx="57">
                  <c:v>3.6</c:v>
                </c:pt>
                <c:pt idx="58">
                  <c:v>2.5</c:v>
                </c:pt>
                <c:pt idx="59">
                  <c:v>3.3</c:v>
                </c:pt>
                <c:pt idx="60">
                  <c:v>2.2000000000000002</c:v>
                </c:pt>
                <c:pt idx="61">
                  <c:v>6.4</c:v>
                </c:pt>
                <c:pt idx="62">
                  <c:v>4.0999999999999996</c:v>
                </c:pt>
                <c:pt idx="63">
                  <c:v>2.7</c:v>
                </c:pt>
                <c:pt idx="64">
                  <c:v>2</c:v>
                </c:pt>
                <c:pt idx="65">
                  <c:v>2.8</c:v>
                </c:pt>
                <c:pt idx="66">
                  <c:v>3.3</c:v>
                </c:pt>
                <c:pt idx="67">
                  <c:v>3.9</c:v>
                </c:pt>
                <c:pt idx="68">
                  <c:v>3</c:v>
                </c:pt>
                <c:pt idx="69">
                  <c:v>1.6</c:v>
                </c:pt>
                <c:pt idx="70">
                  <c:v>1.7</c:v>
                </c:pt>
                <c:pt idx="71">
                  <c:v>5</c:v>
                </c:pt>
                <c:pt idx="72">
                  <c:v>3.8</c:v>
                </c:pt>
                <c:pt idx="73">
                  <c:v>5</c:v>
                </c:pt>
                <c:pt idx="74">
                  <c:v>5.2</c:v>
                </c:pt>
                <c:pt idx="75">
                  <c:v>4.2</c:v>
                </c:pt>
                <c:pt idx="76">
                  <c:v>2.2000000000000002</c:v>
                </c:pt>
                <c:pt idx="77">
                  <c:v>4.3</c:v>
                </c:pt>
                <c:pt idx="78">
                  <c:v>6.1</c:v>
                </c:pt>
                <c:pt idx="79">
                  <c:v>3.3</c:v>
                </c:pt>
                <c:pt idx="80">
                  <c:v>4.5</c:v>
                </c:pt>
                <c:pt idx="81">
                  <c:v>4</c:v>
                </c:pt>
                <c:pt idx="82">
                  <c:v>6.1</c:v>
                </c:pt>
                <c:pt idx="83">
                  <c:v>3</c:v>
                </c:pt>
                <c:pt idx="84">
                  <c:v>5.7</c:v>
                </c:pt>
                <c:pt idx="85">
                  <c:v>3.4</c:v>
                </c:pt>
                <c:pt idx="86">
                  <c:v>3</c:v>
                </c:pt>
                <c:pt idx="87">
                  <c:v>4.2</c:v>
                </c:pt>
                <c:pt idx="88">
                  <c:v>4.5</c:v>
                </c:pt>
                <c:pt idx="89">
                  <c:v>6.9</c:v>
                </c:pt>
                <c:pt idx="90">
                  <c:v>4.5</c:v>
                </c:pt>
                <c:pt idx="91">
                  <c:v>4.3</c:v>
                </c:pt>
                <c:pt idx="92">
                  <c:v>6.4</c:v>
                </c:pt>
                <c:pt idx="93">
                  <c:v>4.9000000000000004</c:v>
                </c:pt>
                <c:pt idx="94">
                  <c:v>3</c:v>
                </c:pt>
                <c:pt idx="95">
                  <c:v>6</c:v>
                </c:pt>
                <c:pt idx="96">
                  <c:v>2.9</c:v>
                </c:pt>
                <c:pt idx="97">
                  <c:v>3</c:v>
                </c:pt>
                <c:pt idx="98">
                  <c:v>2.7</c:v>
                </c:pt>
                <c:pt idx="99">
                  <c:v>2.6</c:v>
                </c:pt>
                <c:pt idx="100">
                  <c:v>4.5</c:v>
                </c:pt>
                <c:pt idx="101">
                  <c:v>3.6</c:v>
                </c:pt>
                <c:pt idx="102">
                  <c:v>0</c:v>
                </c:pt>
                <c:pt idx="103">
                  <c:v>3.6</c:v>
                </c:pt>
                <c:pt idx="104">
                  <c:v>3.2</c:v>
                </c:pt>
                <c:pt idx="105">
                  <c:v>5.3</c:v>
                </c:pt>
                <c:pt idx="106">
                  <c:v>3.2</c:v>
                </c:pt>
                <c:pt idx="107">
                  <c:v>7.8</c:v>
                </c:pt>
                <c:pt idx="108">
                  <c:v>6.1</c:v>
                </c:pt>
                <c:pt idx="109">
                  <c:v>3.4</c:v>
                </c:pt>
                <c:pt idx="110">
                  <c:v>5.7</c:v>
                </c:pt>
                <c:pt idx="111">
                  <c:v>4.0999999999999996</c:v>
                </c:pt>
                <c:pt idx="112">
                  <c:v>4.4000000000000004</c:v>
                </c:pt>
                <c:pt idx="113">
                  <c:v>5.2</c:v>
                </c:pt>
                <c:pt idx="114">
                  <c:v>4.0999999999999996</c:v>
                </c:pt>
                <c:pt idx="115">
                  <c:v>4.4000000000000004</c:v>
                </c:pt>
                <c:pt idx="116">
                  <c:v>5.2</c:v>
                </c:pt>
                <c:pt idx="117">
                  <c:v>7.1</c:v>
                </c:pt>
                <c:pt idx="118">
                  <c:v>4.4000000000000004</c:v>
                </c:pt>
                <c:pt idx="119">
                  <c:v>3.3</c:v>
                </c:pt>
                <c:pt idx="120">
                  <c:v>1</c:v>
                </c:pt>
                <c:pt idx="121">
                  <c:v>6.9</c:v>
                </c:pt>
                <c:pt idx="122">
                  <c:v>3.6</c:v>
                </c:pt>
                <c:pt idx="123">
                  <c:v>4.8</c:v>
                </c:pt>
                <c:pt idx="124">
                  <c:v>6.9</c:v>
                </c:pt>
                <c:pt idx="125">
                  <c:v>4.3</c:v>
                </c:pt>
                <c:pt idx="126">
                  <c:v>3.7</c:v>
                </c:pt>
                <c:pt idx="127">
                  <c:v>6.1</c:v>
                </c:pt>
                <c:pt idx="128">
                  <c:v>4.7</c:v>
                </c:pt>
                <c:pt idx="129">
                  <c:v>4.9000000000000004</c:v>
                </c:pt>
                <c:pt idx="130">
                  <c:v>1.7</c:v>
                </c:pt>
                <c:pt idx="131">
                  <c:v>5.8</c:v>
                </c:pt>
                <c:pt idx="132">
                  <c:v>4.5999999999999996</c:v>
                </c:pt>
                <c:pt idx="133">
                  <c:v>1.9</c:v>
                </c:pt>
                <c:pt idx="134">
                  <c:v>4.7</c:v>
                </c:pt>
                <c:pt idx="135">
                  <c:v>0.9</c:v>
                </c:pt>
                <c:pt idx="136">
                  <c:v>7.5</c:v>
                </c:pt>
                <c:pt idx="137">
                  <c:v>2.2999999999999998</c:v>
                </c:pt>
                <c:pt idx="138">
                  <c:v>6.4</c:v>
                </c:pt>
                <c:pt idx="139">
                  <c:v>2.8</c:v>
                </c:pt>
                <c:pt idx="140">
                  <c:v>4.8</c:v>
                </c:pt>
                <c:pt idx="141">
                  <c:v>2.6</c:v>
                </c:pt>
                <c:pt idx="142">
                  <c:v>5.5</c:v>
                </c:pt>
                <c:pt idx="143">
                  <c:v>3.6</c:v>
                </c:pt>
                <c:pt idx="144">
                  <c:v>4.7</c:v>
                </c:pt>
                <c:pt idx="145">
                  <c:v>4</c:v>
                </c:pt>
                <c:pt idx="146">
                  <c:v>2</c:v>
                </c:pt>
                <c:pt idx="147">
                  <c:v>4.8</c:v>
                </c:pt>
                <c:pt idx="148">
                  <c:v>3.2</c:v>
                </c:pt>
                <c:pt idx="149">
                  <c:v>5.6</c:v>
                </c:pt>
                <c:pt idx="150">
                  <c:v>3.6</c:v>
                </c:pt>
                <c:pt idx="151">
                  <c:v>3.9</c:v>
                </c:pt>
                <c:pt idx="152">
                  <c:v>6.5</c:v>
                </c:pt>
                <c:pt idx="153">
                  <c:v>7.6</c:v>
                </c:pt>
                <c:pt idx="154">
                  <c:v>5.2</c:v>
                </c:pt>
                <c:pt idx="155">
                  <c:v>3.6</c:v>
                </c:pt>
                <c:pt idx="156">
                  <c:v>3.4</c:v>
                </c:pt>
                <c:pt idx="157">
                  <c:v>2.8</c:v>
                </c:pt>
                <c:pt idx="158">
                  <c:v>3.1</c:v>
                </c:pt>
                <c:pt idx="159">
                  <c:v>3.6</c:v>
                </c:pt>
                <c:pt idx="160">
                  <c:v>6.9</c:v>
                </c:pt>
                <c:pt idx="161">
                  <c:v>3.7</c:v>
                </c:pt>
                <c:pt idx="162">
                  <c:v>2.2000000000000002</c:v>
                </c:pt>
                <c:pt idx="163">
                  <c:v>4.0999999999999996</c:v>
                </c:pt>
                <c:pt idx="164">
                  <c:v>4.3</c:v>
                </c:pt>
                <c:pt idx="165">
                  <c:v>4.0999999999999996</c:v>
                </c:pt>
                <c:pt idx="166">
                  <c:v>5.2</c:v>
                </c:pt>
                <c:pt idx="167">
                  <c:v>4.0999999999999996</c:v>
                </c:pt>
                <c:pt idx="168">
                  <c:v>5.2</c:v>
                </c:pt>
                <c:pt idx="169">
                  <c:v>2.8</c:v>
                </c:pt>
                <c:pt idx="170">
                  <c:v>4.0999999999999996</c:v>
                </c:pt>
                <c:pt idx="171">
                  <c:v>4.4000000000000004</c:v>
                </c:pt>
                <c:pt idx="172">
                  <c:v>4.5999999999999996</c:v>
                </c:pt>
                <c:pt idx="173">
                  <c:v>2.8</c:v>
                </c:pt>
                <c:pt idx="174">
                  <c:v>4.7</c:v>
                </c:pt>
                <c:pt idx="175">
                  <c:v>5</c:v>
                </c:pt>
                <c:pt idx="176">
                  <c:v>2.2000000000000002</c:v>
                </c:pt>
                <c:pt idx="177">
                  <c:v>1.5</c:v>
                </c:pt>
                <c:pt idx="178">
                  <c:v>4.4000000000000004</c:v>
                </c:pt>
                <c:pt idx="179">
                  <c:v>3.3</c:v>
                </c:pt>
                <c:pt idx="180">
                  <c:v>4.4000000000000004</c:v>
                </c:pt>
                <c:pt idx="181">
                  <c:v>2.1</c:v>
                </c:pt>
                <c:pt idx="182">
                  <c:v>1.7</c:v>
                </c:pt>
                <c:pt idx="183">
                  <c:v>4.3</c:v>
                </c:pt>
                <c:pt idx="184">
                  <c:v>3.5</c:v>
                </c:pt>
                <c:pt idx="185">
                  <c:v>4.0999999999999996</c:v>
                </c:pt>
                <c:pt idx="186">
                  <c:v>6</c:v>
                </c:pt>
                <c:pt idx="187">
                  <c:v>2</c:v>
                </c:pt>
                <c:pt idx="188">
                  <c:v>7.9</c:v>
                </c:pt>
                <c:pt idx="189">
                  <c:v>3.1</c:v>
                </c:pt>
                <c:pt idx="190">
                  <c:v>4.5999999999999996</c:v>
                </c:pt>
                <c:pt idx="191">
                  <c:v>6.5</c:v>
                </c:pt>
                <c:pt idx="192">
                  <c:v>6.2</c:v>
                </c:pt>
                <c:pt idx="193">
                  <c:v>7</c:v>
                </c:pt>
                <c:pt idx="194">
                  <c:v>1.7</c:v>
                </c:pt>
                <c:pt idx="195">
                  <c:v>2.2999999999999998</c:v>
                </c:pt>
                <c:pt idx="196">
                  <c:v>4.3</c:v>
                </c:pt>
                <c:pt idx="197">
                  <c:v>5.3</c:v>
                </c:pt>
                <c:pt idx="198">
                  <c:v>4</c:v>
                </c:pt>
                <c:pt idx="199">
                  <c:v>1.5</c:v>
                </c:pt>
              </c:numCache>
            </c:numRef>
          </c:xVal>
          <c:yVal>
            <c:numRef>
              <c:f>student_screen_time_raw!$E$2:$E$201</c:f>
              <c:numCache>
                <c:formatCode>0.0</c:formatCode>
                <c:ptCount val="200"/>
                <c:pt idx="0">
                  <c:v>75</c:v>
                </c:pt>
                <c:pt idx="1">
                  <c:v>68.099999999999994</c:v>
                </c:pt>
                <c:pt idx="2">
                  <c:v>67.900000000000006</c:v>
                </c:pt>
                <c:pt idx="3">
                  <c:v>47.2</c:v>
                </c:pt>
                <c:pt idx="4">
                  <c:v>78</c:v>
                </c:pt>
                <c:pt idx="5">
                  <c:v>71.5</c:v>
                </c:pt>
                <c:pt idx="6">
                  <c:v>88</c:v>
                </c:pt>
                <c:pt idx="7">
                  <c:v>69.3</c:v>
                </c:pt>
                <c:pt idx="8">
                  <c:v>75.7</c:v>
                </c:pt>
                <c:pt idx="9">
                  <c:v>78.3</c:v>
                </c:pt>
                <c:pt idx="10">
                  <c:v>52.5</c:v>
                </c:pt>
                <c:pt idx="11">
                  <c:v>96.2</c:v>
                </c:pt>
                <c:pt idx="12">
                  <c:v>65.7</c:v>
                </c:pt>
                <c:pt idx="13">
                  <c:v>74.900000000000006</c:v>
                </c:pt>
                <c:pt idx="14">
                  <c:v>76.400000000000006</c:v>
                </c:pt>
                <c:pt idx="15">
                  <c:v>61.9</c:v>
                </c:pt>
                <c:pt idx="16">
                  <c:v>88.5</c:v>
                </c:pt>
                <c:pt idx="17">
                  <c:v>72.7</c:v>
                </c:pt>
                <c:pt idx="18">
                  <c:v>67.900000000000006</c:v>
                </c:pt>
                <c:pt idx="19">
                  <c:v>71.400000000000006</c:v>
                </c:pt>
                <c:pt idx="20">
                  <c:v>77.599999999999994</c:v>
                </c:pt>
                <c:pt idx="21">
                  <c:v>70.099999999999994</c:v>
                </c:pt>
                <c:pt idx="22">
                  <c:v>78.8</c:v>
                </c:pt>
                <c:pt idx="23">
                  <c:v>53.2</c:v>
                </c:pt>
                <c:pt idx="24">
                  <c:v>62.5</c:v>
                </c:pt>
                <c:pt idx="25">
                  <c:v>48.6</c:v>
                </c:pt>
                <c:pt idx="26">
                  <c:v>90</c:v>
                </c:pt>
                <c:pt idx="27">
                  <c:v>89.8</c:v>
                </c:pt>
                <c:pt idx="28">
                  <c:v>76.3</c:v>
                </c:pt>
                <c:pt idx="29">
                  <c:v>59.9</c:v>
                </c:pt>
                <c:pt idx="30">
                  <c:v>93.9</c:v>
                </c:pt>
                <c:pt idx="31">
                  <c:v>64</c:v>
                </c:pt>
                <c:pt idx="32">
                  <c:v>67.900000000000006</c:v>
                </c:pt>
                <c:pt idx="33">
                  <c:v>71.599999999999994</c:v>
                </c:pt>
                <c:pt idx="34">
                  <c:v>74.5</c:v>
                </c:pt>
                <c:pt idx="35">
                  <c:v>76.400000000000006</c:v>
                </c:pt>
                <c:pt idx="36">
                  <c:v>76.8</c:v>
                </c:pt>
                <c:pt idx="37">
                  <c:v>71.599999999999994</c:v>
                </c:pt>
                <c:pt idx="38">
                  <c:v>76.7</c:v>
                </c:pt>
                <c:pt idx="39">
                  <c:v>71.599999999999994</c:v>
                </c:pt>
                <c:pt idx="40">
                  <c:v>75.8</c:v>
                </c:pt>
                <c:pt idx="41">
                  <c:v>75</c:v>
                </c:pt>
                <c:pt idx="42">
                  <c:v>77.599999999999994</c:v>
                </c:pt>
                <c:pt idx="43">
                  <c:v>76.400000000000006</c:v>
                </c:pt>
                <c:pt idx="44">
                  <c:v>65.599999999999994</c:v>
                </c:pt>
                <c:pt idx="45">
                  <c:v>74.599999999999994</c:v>
                </c:pt>
                <c:pt idx="46">
                  <c:v>76.5</c:v>
                </c:pt>
                <c:pt idx="47">
                  <c:v>57.1</c:v>
                </c:pt>
                <c:pt idx="48">
                  <c:v>67.3</c:v>
                </c:pt>
                <c:pt idx="49">
                  <c:v>76.099999999999994</c:v>
                </c:pt>
                <c:pt idx="50">
                  <c:v>87.1</c:v>
                </c:pt>
                <c:pt idx="51">
                  <c:v>78.2</c:v>
                </c:pt>
                <c:pt idx="52">
                  <c:v>87.7</c:v>
                </c:pt>
                <c:pt idx="53">
                  <c:v>66</c:v>
                </c:pt>
                <c:pt idx="54">
                  <c:v>72.5</c:v>
                </c:pt>
                <c:pt idx="55">
                  <c:v>78.099999999999994</c:v>
                </c:pt>
                <c:pt idx="56">
                  <c:v>46.7</c:v>
                </c:pt>
                <c:pt idx="57">
                  <c:v>71.599999999999994</c:v>
                </c:pt>
                <c:pt idx="58">
                  <c:v>51.4</c:v>
                </c:pt>
                <c:pt idx="59">
                  <c:v>80</c:v>
                </c:pt>
                <c:pt idx="60">
                  <c:v>76.900000000000006</c:v>
                </c:pt>
                <c:pt idx="61">
                  <c:v>46.6</c:v>
                </c:pt>
                <c:pt idx="62">
                  <c:v>47.1</c:v>
                </c:pt>
                <c:pt idx="63">
                  <c:v>71.599999999999994</c:v>
                </c:pt>
                <c:pt idx="64">
                  <c:v>82.1</c:v>
                </c:pt>
                <c:pt idx="65">
                  <c:v>61.2</c:v>
                </c:pt>
                <c:pt idx="66">
                  <c:v>61.2</c:v>
                </c:pt>
                <c:pt idx="67">
                  <c:v>75.099999999999994</c:v>
                </c:pt>
                <c:pt idx="68">
                  <c:v>69.900000000000006</c:v>
                </c:pt>
                <c:pt idx="69">
                  <c:v>80.5</c:v>
                </c:pt>
                <c:pt idx="70">
                  <c:v>74.8</c:v>
                </c:pt>
                <c:pt idx="71">
                  <c:v>85.8</c:v>
                </c:pt>
                <c:pt idx="72">
                  <c:v>79.7</c:v>
                </c:pt>
                <c:pt idx="73">
                  <c:v>77.2</c:v>
                </c:pt>
                <c:pt idx="74">
                  <c:v>66.5</c:v>
                </c:pt>
                <c:pt idx="75">
                  <c:v>65.7</c:v>
                </c:pt>
                <c:pt idx="76">
                  <c:v>69.5</c:v>
                </c:pt>
                <c:pt idx="77">
                  <c:v>88.4</c:v>
                </c:pt>
                <c:pt idx="78">
                  <c:v>65.900000000000006</c:v>
                </c:pt>
                <c:pt idx="79">
                  <c:v>72.599999999999994</c:v>
                </c:pt>
                <c:pt idx="80">
                  <c:v>47.6</c:v>
                </c:pt>
                <c:pt idx="81">
                  <c:v>76.8</c:v>
                </c:pt>
                <c:pt idx="82">
                  <c:v>92.6</c:v>
                </c:pt>
                <c:pt idx="83">
                  <c:v>60.7</c:v>
                </c:pt>
                <c:pt idx="84">
                  <c:v>100</c:v>
                </c:pt>
                <c:pt idx="85">
                  <c:v>71.8</c:v>
                </c:pt>
                <c:pt idx="86">
                  <c:v>44.3</c:v>
                </c:pt>
                <c:pt idx="87">
                  <c:v>66.099999999999994</c:v>
                </c:pt>
                <c:pt idx="88">
                  <c:v>83.3</c:v>
                </c:pt>
                <c:pt idx="89">
                  <c:v>90</c:v>
                </c:pt>
                <c:pt idx="90">
                  <c:v>77.2</c:v>
                </c:pt>
                <c:pt idx="91">
                  <c:v>85.7</c:v>
                </c:pt>
                <c:pt idx="92">
                  <c:v>58.2</c:v>
                </c:pt>
                <c:pt idx="93">
                  <c:v>63.2</c:v>
                </c:pt>
                <c:pt idx="94">
                  <c:v>53.2</c:v>
                </c:pt>
                <c:pt idx="95">
                  <c:v>63.9</c:v>
                </c:pt>
                <c:pt idx="96">
                  <c:v>77.599999999999994</c:v>
                </c:pt>
                <c:pt idx="97">
                  <c:v>72.099999999999994</c:v>
                </c:pt>
                <c:pt idx="98">
                  <c:v>78.7</c:v>
                </c:pt>
                <c:pt idx="99">
                  <c:v>60.6</c:v>
                </c:pt>
                <c:pt idx="100">
                  <c:v>61.2</c:v>
                </c:pt>
                <c:pt idx="101">
                  <c:v>72</c:v>
                </c:pt>
                <c:pt idx="102">
                  <c:v>64</c:v>
                </c:pt>
                <c:pt idx="103">
                  <c:v>83</c:v>
                </c:pt>
                <c:pt idx="104">
                  <c:v>63.7</c:v>
                </c:pt>
                <c:pt idx="105">
                  <c:v>65</c:v>
                </c:pt>
                <c:pt idx="106">
                  <c:v>74.2</c:v>
                </c:pt>
                <c:pt idx="107">
                  <c:v>66.099999999999994</c:v>
                </c:pt>
                <c:pt idx="108">
                  <c:v>57.7</c:v>
                </c:pt>
                <c:pt idx="109">
                  <c:v>59</c:v>
                </c:pt>
                <c:pt idx="110">
                  <c:v>75.400000000000006</c:v>
                </c:pt>
                <c:pt idx="111">
                  <c:v>56.4</c:v>
                </c:pt>
                <c:pt idx="112">
                  <c:v>84</c:v>
                </c:pt>
                <c:pt idx="113">
                  <c:v>63.1</c:v>
                </c:pt>
                <c:pt idx="114">
                  <c:v>76.2</c:v>
                </c:pt>
                <c:pt idx="115">
                  <c:v>63.7</c:v>
                </c:pt>
                <c:pt idx="116">
                  <c:v>60.8</c:v>
                </c:pt>
                <c:pt idx="117">
                  <c:v>72.5</c:v>
                </c:pt>
                <c:pt idx="118">
                  <c:v>80.5</c:v>
                </c:pt>
                <c:pt idx="119">
                  <c:v>67.5</c:v>
                </c:pt>
                <c:pt idx="120">
                  <c:v>69.3</c:v>
                </c:pt>
                <c:pt idx="121">
                  <c:v>78.099999999999994</c:v>
                </c:pt>
                <c:pt idx="122">
                  <c:v>78.400000000000006</c:v>
                </c:pt>
                <c:pt idx="123">
                  <c:v>69.599999999999994</c:v>
                </c:pt>
                <c:pt idx="124">
                  <c:v>65.599999999999994</c:v>
                </c:pt>
                <c:pt idx="125">
                  <c:v>70.8</c:v>
                </c:pt>
                <c:pt idx="126">
                  <c:v>68.099999999999994</c:v>
                </c:pt>
                <c:pt idx="127">
                  <c:v>73.099999999999994</c:v>
                </c:pt>
                <c:pt idx="128">
                  <c:v>58.1</c:v>
                </c:pt>
                <c:pt idx="129">
                  <c:v>72.8</c:v>
                </c:pt>
                <c:pt idx="130">
                  <c:v>62.8</c:v>
                </c:pt>
                <c:pt idx="131">
                  <c:v>79.099999999999994</c:v>
                </c:pt>
                <c:pt idx="132">
                  <c:v>63.3</c:v>
                </c:pt>
                <c:pt idx="133">
                  <c:v>63.4</c:v>
                </c:pt>
                <c:pt idx="134">
                  <c:v>74.5</c:v>
                </c:pt>
                <c:pt idx="135">
                  <c:v>70.099999999999994</c:v>
                </c:pt>
                <c:pt idx="136">
                  <c:v>92.8</c:v>
                </c:pt>
                <c:pt idx="137">
                  <c:v>71.599999999999994</c:v>
                </c:pt>
                <c:pt idx="138">
                  <c:v>71.099999999999994</c:v>
                </c:pt>
                <c:pt idx="139">
                  <c:v>81.3</c:v>
                </c:pt>
                <c:pt idx="140">
                  <c:v>64.2</c:v>
                </c:pt>
                <c:pt idx="141">
                  <c:v>60.9</c:v>
                </c:pt>
                <c:pt idx="142">
                  <c:v>61.3</c:v>
                </c:pt>
                <c:pt idx="143">
                  <c:v>53.9</c:v>
                </c:pt>
                <c:pt idx="144">
                  <c:v>83.5</c:v>
                </c:pt>
                <c:pt idx="145">
                  <c:v>66.7</c:v>
                </c:pt>
                <c:pt idx="146">
                  <c:v>65.5</c:v>
                </c:pt>
                <c:pt idx="147">
                  <c:v>48.8</c:v>
                </c:pt>
                <c:pt idx="148">
                  <c:v>55.7</c:v>
                </c:pt>
                <c:pt idx="149">
                  <c:v>84.7</c:v>
                </c:pt>
                <c:pt idx="150">
                  <c:v>73</c:v>
                </c:pt>
                <c:pt idx="151">
                  <c:v>81.7</c:v>
                </c:pt>
                <c:pt idx="152">
                  <c:v>80.400000000000006</c:v>
                </c:pt>
                <c:pt idx="153">
                  <c:v>60</c:v>
                </c:pt>
                <c:pt idx="154">
                  <c:v>94.3</c:v>
                </c:pt>
                <c:pt idx="155">
                  <c:v>89.5</c:v>
                </c:pt>
                <c:pt idx="156">
                  <c:v>64.400000000000006</c:v>
                </c:pt>
                <c:pt idx="157">
                  <c:v>34.299999999999997</c:v>
                </c:pt>
                <c:pt idx="158">
                  <c:v>66.400000000000006</c:v>
                </c:pt>
                <c:pt idx="159">
                  <c:v>72.400000000000006</c:v>
                </c:pt>
                <c:pt idx="160">
                  <c:v>64.3</c:v>
                </c:pt>
                <c:pt idx="161">
                  <c:v>67.8</c:v>
                </c:pt>
                <c:pt idx="162">
                  <c:v>61.7</c:v>
                </c:pt>
                <c:pt idx="163">
                  <c:v>79.2</c:v>
                </c:pt>
                <c:pt idx="164">
                  <c:v>70.599999999999994</c:v>
                </c:pt>
                <c:pt idx="165">
                  <c:v>79.5</c:v>
                </c:pt>
                <c:pt idx="166">
                  <c:v>82.2</c:v>
                </c:pt>
                <c:pt idx="167">
                  <c:v>48.3</c:v>
                </c:pt>
                <c:pt idx="168">
                  <c:v>62.3</c:v>
                </c:pt>
                <c:pt idx="169">
                  <c:v>63.8</c:v>
                </c:pt>
                <c:pt idx="170">
                  <c:v>95.7</c:v>
                </c:pt>
                <c:pt idx="171">
                  <c:v>71.5</c:v>
                </c:pt>
                <c:pt idx="172">
                  <c:v>71.599999999999994</c:v>
                </c:pt>
                <c:pt idx="173">
                  <c:v>51.2</c:v>
                </c:pt>
                <c:pt idx="174">
                  <c:v>71.400000000000006</c:v>
                </c:pt>
                <c:pt idx="175">
                  <c:v>79.8</c:v>
                </c:pt>
                <c:pt idx="176">
                  <c:v>78.599999999999994</c:v>
                </c:pt>
                <c:pt idx="177">
                  <c:v>76.2</c:v>
                </c:pt>
                <c:pt idx="178">
                  <c:v>70.099999999999994</c:v>
                </c:pt>
                <c:pt idx="179">
                  <c:v>70.599999999999994</c:v>
                </c:pt>
                <c:pt idx="180">
                  <c:v>53.1</c:v>
                </c:pt>
                <c:pt idx="181">
                  <c:v>61</c:v>
                </c:pt>
                <c:pt idx="182">
                  <c:v>72.3</c:v>
                </c:pt>
                <c:pt idx="183">
                  <c:v>62.8</c:v>
                </c:pt>
                <c:pt idx="184">
                  <c:v>76.900000000000006</c:v>
                </c:pt>
                <c:pt idx="185">
                  <c:v>74.7</c:v>
                </c:pt>
                <c:pt idx="186">
                  <c:v>83.7</c:v>
                </c:pt>
                <c:pt idx="187">
                  <c:v>79.599999999999994</c:v>
                </c:pt>
                <c:pt idx="188">
                  <c:v>72.3</c:v>
                </c:pt>
                <c:pt idx="189">
                  <c:v>77.5</c:v>
                </c:pt>
                <c:pt idx="190">
                  <c:v>80.099999999999994</c:v>
                </c:pt>
                <c:pt idx="191">
                  <c:v>64.900000000000006</c:v>
                </c:pt>
                <c:pt idx="192">
                  <c:v>66.7</c:v>
                </c:pt>
                <c:pt idx="193">
                  <c:v>69</c:v>
                </c:pt>
                <c:pt idx="194">
                  <c:v>65.2</c:v>
                </c:pt>
                <c:pt idx="195">
                  <c:v>80.2</c:v>
                </c:pt>
                <c:pt idx="196">
                  <c:v>63.7</c:v>
                </c:pt>
                <c:pt idx="197">
                  <c:v>82.5</c:v>
                </c:pt>
                <c:pt idx="198">
                  <c:v>66.3</c:v>
                </c:pt>
                <c:pt idx="199">
                  <c:v>74.7</c:v>
                </c:pt>
              </c:numCache>
            </c:numRef>
          </c:yVal>
          <c:smooth val="0"/>
          <c:extLst>
            <c:ext xmlns:c16="http://schemas.microsoft.com/office/drawing/2014/chart" uri="{C3380CC4-5D6E-409C-BE32-E72D297353CC}">
              <c16:uniqueId val="{00000000-0E39-4C4E-BBE6-63A4586526B6}"/>
            </c:ext>
          </c:extLst>
        </c:ser>
        <c:dLbls>
          <c:showLegendKey val="0"/>
          <c:showVal val="0"/>
          <c:showCatName val="0"/>
          <c:showSerName val="0"/>
          <c:showPercent val="0"/>
          <c:showBubbleSize val="0"/>
        </c:dLbls>
        <c:axId val="366474928"/>
        <c:axId val="366475408"/>
      </c:scatterChart>
      <c:valAx>
        <c:axId val="366474928"/>
        <c:scaling>
          <c:orientation val="minMax"/>
        </c:scaling>
        <c:delete val="0"/>
        <c:axPos val="b"/>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75408"/>
        <c:crosses val="autoZero"/>
        <c:crossBetween val="midCat"/>
      </c:valAx>
      <c:valAx>
        <c:axId val="366475408"/>
        <c:scaling>
          <c:orientation val="minMax"/>
        </c:scaling>
        <c:delete val="0"/>
        <c:axPos val="l"/>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647492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[Screen_Time_Analysis_Final.xlsx]Pivot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Test Scores by Screen Time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58562256916471"/>
          <c:y val="0.22881527489533224"/>
          <c:w val="0.7581645215642886"/>
          <c:h val="0.60836562338799649"/>
        </c:manualLayout>
      </c:layout>
      <c:barChart>
        <c:barDir val="bar"/>
        <c:grouping val="clustered"/>
        <c:varyColors val="0"/>
        <c:ser>
          <c:idx val="0"/>
          <c:order val="0"/>
          <c:tx>
            <c:strRef>
              <c:f>'Pivot Tables'!$B$17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Tables'!$A$18:$A$22</c:f>
              <c:strCache>
                <c:ptCount val="4"/>
                <c:pt idx="0">
                  <c:v>0-2</c:v>
                </c:pt>
                <c:pt idx="1">
                  <c:v>2-4</c:v>
                </c:pt>
                <c:pt idx="2">
                  <c:v>4-6</c:v>
                </c:pt>
                <c:pt idx="3">
                  <c:v>6-8</c:v>
                </c:pt>
              </c:strCache>
            </c:strRef>
          </c:cat>
          <c:val>
            <c:numRef>
              <c:f>'Pivot Tables'!$B$18:$B$22</c:f>
              <c:numCache>
                <c:formatCode>0.0</c:formatCode>
                <c:ptCount val="4"/>
                <c:pt idx="0">
                  <c:v>69.942105263157885</c:v>
                </c:pt>
                <c:pt idx="1">
                  <c:v>69.41249999999998</c:v>
                </c:pt>
                <c:pt idx="2">
                  <c:v>72.26666666666668</c:v>
                </c:pt>
                <c:pt idx="3">
                  <c:v>71.608000000000004</c:v>
                </c:pt>
              </c:numCache>
            </c:numRef>
          </c:val>
          <c:extLst>
            <c:ext xmlns:c16="http://schemas.microsoft.com/office/drawing/2014/chart" uri="{C3380CC4-5D6E-409C-BE32-E72D297353CC}">
              <c16:uniqueId val="{00000000-C53C-4C47-ADD9-606718CDD4D3}"/>
            </c:ext>
          </c:extLst>
        </c:ser>
        <c:dLbls>
          <c:showLegendKey val="0"/>
          <c:showVal val="0"/>
          <c:showCatName val="0"/>
          <c:showSerName val="0"/>
          <c:showPercent val="0"/>
          <c:showBubbleSize val="0"/>
        </c:dLbls>
        <c:gapWidth val="115"/>
        <c:overlap val="-20"/>
        <c:axId val="1003550096"/>
        <c:axId val="1003549136"/>
      </c:barChart>
      <c:catAx>
        <c:axId val="1003550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549136"/>
        <c:crosses val="autoZero"/>
        <c:auto val="1"/>
        <c:lblAlgn val="ctr"/>
        <c:lblOffset val="100"/>
        <c:noMultiLvlLbl val="0"/>
      </c:catAx>
      <c:valAx>
        <c:axId val="1003549136"/>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35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[Screen_Time_Analysis_Final.xlsx]Pivot Tables!PivotTable9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Test Scores by Daily Screen Time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Tables'!$A$28:$A$31</c:f>
              <c:strCache>
                <c:ptCount val="3"/>
                <c:pt idx="0">
                  <c:v>&lt;2 hrs</c:v>
                </c:pt>
                <c:pt idx="1">
                  <c:v>&gt;4 hrs</c:v>
                </c:pt>
                <c:pt idx="2">
                  <c:v>2-4 hrs</c:v>
                </c:pt>
              </c:strCache>
            </c:strRef>
          </c:cat>
          <c:val>
            <c:numRef>
              <c:f>'Pivot Tables'!$B$28:$B$31</c:f>
              <c:numCache>
                <c:formatCode>0.0</c:formatCode>
                <c:ptCount val="3"/>
                <c:pt idx="0">
                  <c:v>69.942105263157885</c:v>
                </c:pt>
                <c:pt idx="1">
                  <c:v>72.216190476190505</c:v>
                </c:pt>
                <c:pt idx="2">
                  <c:v>69.415789473684185</c:v>
                </c:pt>
              </c:numCache>
            </c:numRef>
          </c:val>
          <c:extLst>
            <c:ext xmlns:c16="http://schemas.microsoft.com/office/drawing/2014/chart" uri="{C3380CC4-5D6E-409C-BE32-E72D297353CC}">
              <c16:uniqueId val="{00000000-8FB5-4F4E-8D18-7FB2A16BA764}"/>
            </c:ext>
          </c:extLst>
        </c:ser>
        <c:dLbls>
          <c:showLegendKey val="0"/>
          <c:showVal val="0"/>
          <c:showCatName val="0"/>
          <c:showSerName val="0"/>
          <c:showPercent val="0"/>
          <c:showBubbleSize val="0"/>
        </c:dLbls>
        <c:gapWidth val="115"/>
        <c:overlap val="-20"/>
        <c:axId val="416000976"/>
        <c:axId val="416001456"/>
      </c:barChart>
      <c:catAx>
        <c:axId val="4160009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001456"/>
        <c:crosses val="autoZero"/>
        <c:auto val="1"/>
        <c:lblAlgn val="ctr"/>
        <c:lblOffset val="100"/>
        <c:noMultiLvlLbl val="0"/>
      </c:catAx>
      <c:valAx>
        <c:axId val="416001456"/>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00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294542</xdr:colOff>
      <xdr:row>1</xdr:row>
      <xdr:rowOff>164775</xdr:rowOff>
    </xdr:from>
    <xdr:to>
      <xdr:col>11</xdr:col>
      <xdr:colOff>599342</xdr:colOff>
      <xdr:row>16</xdr:row>
      <xdr:rowOff>145724</xdr:rowOff>
    </xdr:to>
    <xdr:graphicFrame macro="">
      <xdr:nvGraphicFramePr>
        <xdr:cNvPr id="2" name="Chart 1">
          <a:extLst>
            <a:ext uri="{FF2B5EF4-FFF2-40B4-BE49-F238E27FC236}">
              <a16:creationId xmlns:a16="http://schemas.microsoft.com/office/drawing/2014/main" id="{7DD22F06-19F4-4065-B798-0A3E2073E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331991</xdr:colOff>
      <xdr:row>1</xdr:row>
      <xdr:rowOff>167542</xdr:rowOff>
    </xdr:from>
    <xdr:to>
      <xdr:col>20</xdr:col>
      <xdr:colOff>34355</xdr:colOff>
      <xdr:row>16</xdr:row>
      <xdr:rowOff>148491</xdr:rowOff>
    </xdr:to>
    <xdr:graphicFrame macro="">
      <xdr:nvGraphicFramePr>
        <xdr:cNvPr id="3" name="Chart 2">
          <a:extLst>
            <a:ext uri="{FF2B5EF4-FFF2-40B4-BE49-F238E27FC236}">
              <a16:creationId xmlns:a16="http://schemas.microsoft.com/office/drawing/2014/main" id="{91BA2668-FEE6-4A10-80B9-94DE306D1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193091</xdr:colOff>
      <xdr:row>21</xdr:row>
      <xdr:rowOff>71227</xdr:rowOff>
    </xdr:from>
    <xdr:to>
      <xdr:col>16</xdr:col>
      <xdr:colOff>501592</xdr:colOff>
      <xdr:row>36</xdr:row>
      <xdr:rowOff>52177</xdr:rowOff>
    </xdr:to>
    <xdr:graphicFrame macro="">
      <xdr:nvGraphicFramePr>
        <xdr:cNvPr id="4" name="Chart 3">
          <a:extLst>
            <a:ext uri="{FF2B5EF4-FFF2-40B4-BE49-F238E27FC236}">
              <a16:creationId xmlns:a16="http://schemas.microsoft.com/office/drawing/2014/main" id="{A2B5D91A-9B32-4477-AB4B-51EB9CFF7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195385</xdr:colOff>
      <xdr:row>1</xdr:row>
      <xdr:rowOff>130257</xdr:rowOff>
    </xdr:from>
    <xdr:to>
      <xdr:col>3</xdr:col>
      <xdr:colOff>216877</xdr:colOff>
      <xdr:row>15</xdr:row>
      <xdr:rowOff>146946</xdr:rowOff>
    </xdr:to>
    <mc:AlternateContent xmlns:mc="http://schemas.openxmlformats.org/markup-compatibility/2006">
      <mc:Choice xmlns:a14="http://schemas.microsoft.com/office/drawing/2010/main" Requires="a14">
        <xdr:graphicFrame macro="">
          <xdr:nvGraphicFramePr>
            <xdr:cNvPr id="5" name="Age_Group">
              <a:extLst>
                <a:ext uri="{FF2B5EF4-FFF2-40B4-BE49-F238E27FC236}">
                  <a16:creationId xmlns:a16="http://schemas.microsoft.com/office/drawing/2014/main" id="{E31148A7-F796-4FC5-AE1B-2B7607DCD46B}"/>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195385" y="521840"/>
              <a:ext cx="1862992" cy="2535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195384</xdr:colOff>
      <xdr:row>17</xdr:row>
      <xdr:rowOff>162821</xdr:rowOff>
    </xdr:from>
    <xdr:to>
      <xdr:col>3</xdr:col>
      <xdr:colOff>216876</xdr:colOff>
      <xdr:row>32</xdr:row>
      <xdr:rowOff>407</xdr:rowOff>
    </xdr:to>
    <mc:AlternateContent xmlns:mc="http://schemas.openxmlformats.org/markup-compatibility/2006">
      <mc:Choice xmlns:a14="http://schemas.microsoft.com/office/drawing/2010/main" Requires="a14">
        <xdr:graphicFrame macro="">
          <xdr:nvGraphicFramePr>
            <xdr:cNvPr id="6" name="Screen_Time_category">
              <a:extLst>
                <a:ext uri="{FF2B5EF4-FFF2-40B4-BE49-F238E27FC236}">
                  <a16:creationId xmlns:a16="http://schemas.microsoft.com/office/drawing/2014/main" id="{FEB36A50-4691-4E2F-AF0D-1D4ADAF7BD44}"/>
                </a:ext>
              </a:extLst>
            </xdr:cNvPr>
            <xdr:cNvGraphicFramePr/>
          </xdr:nvGraphicFramePr>
          <xdr:xfrm>
            <a:off x="0" y="0"/>
            <a:ext cx="0" cy="0"/>
          </xdr:xfrm>
          <a:graphic>
            <a:graphicData uri="http://schemas.microsoft.com/office/drawing/2010/slicer">
              <sle:slicer xmlns:sle="http://schemas.microsoft.com/office/drawing/2010/slicer" name="Screen_Time_category"/>
            </a:graphicData>
          </a:graphic>
        </xdr:graphicFrame>
      </mc:Choice>
      <mc:Fallback>
        <xdr:sp macro="" textlink="">
          <xdr:nvSpPr>
            <xdr:cNvPr id="0" name=""/>
            <xdr:cNvSpPr>
              <a:spLocks noTextEdit="1"/>
            </xdr:cNvSpPr>
          </xdr:nvSpPr>
          <xdr:spPr>
            <a:xfrm>
              <a:off x="195384" y="3433071"/>
              <a:ext cx="1862992" cy="2536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DAVALLURI DINESH SAI" refreshedDate="45913.81067337963" createdVersion="8" refreshedVersion="8" minRefreshableVersion="3" recordCount="200" xr:uid="{9C78E9FE-71C6-479B-95DE-BF209C0DECE2}">
  <cacheSource type="worksheet">
    <worksheetSource name="Student_Data"/>
  </cacheSource>
  <cacheFields count="9">
    <cacheField name="Student_ID" numFmtId="0">
      <sharedItems containsString="0" containsBlank="1" containsNumber="1" containsInteger="1" minValue="2" maxValue="200"/>
    </cacheField>
    <cacheField name="Age" numFmtId="0">
      <sharedItems containsSemiMixedTypes="0" containsString="0" containsNumber="1" containsInteger="1" minValue="13" maxValue="17"/>
    </cacheField>
    <cacheField name="Study_Hours" numFmtId="164">
      <sharedItems containsSemiMixedTypes="0" containsString="0" containsNumber="1" minValue="0.2" maxValue="5.8"/>
    </cacheField>
    <cacheField name="Screen_Time" numFmtId="164">
      <sharedItems containsSemiMixedTypes="0" containsString="0" containsNumber="1" minValue="0" maxValue="7.9" count="60">
        <n v="2.7"/>
        <n v="4"/>
        <n v="4.3"/>
        <n v="2.8"/>
        <n v="1.8"/>
        <n v="4.4000000000000004"/>
        <n v="6.7"/>
        <n v="4.5999999999999996"/>
        <n v="4.0999999999999996"/>
        <n v="3.6"/>
        <n v="5.8"/>
        <n v="2"/>
        <n v="1.6"/>
        <n v="5.6"/>
        <n v="3.5"/>
        <n v="4.7"/>
        <n v="5.2"/>
        <n v="6"/>
        <n v="2.6"/>
        <n v="0.5"/>
        <n v="2.5"/>
        <n v="2.9"/>
        <n v="1.2"/>
        <n v="3.1"/>
        <n v="6.4"/>
        <n v="5"/>
        <n v="4.8"/>
        <n v="5.3"/>
        <n v="5.7"/>
        <n v="3.2"/>
        <n v="1.9"/>
        <n v="3.9"/>
        <n v="0.2"/>
        <n v="4.9000000000000004"/>
        <n v="3.7"/>
        <n v="3.3"/>
        <n v="2.2000000000000002"/>
        <n v="3"/>
        <n v="1.7"/>
        <n v="3.8"/>
        <n v="4.2"/>
        <n v="6.1"/>
        <n v="4.5"/>
        <n v="3.4"/>
        <n v="6.9"/>
        <n v="0"/>
        <n v="7.8"/>
        <n v="7.1"/>
        <n v="1"/>
        <n v="0.9"/>
        <n v="7.5"/>
        <n v="2.2999999999999998"/>
        <n v="5.5"/>
        <n v="6.5"/>
        <n v="7.6"/>
        <n v="1.5"/>
        <n v="2.1"/>
        <n v="7.9"/>
        <n v="6.2"/>
        <n v="7"/>
      </sharedItems>
      <fieldGroup base="3">
        <rangePr autoEnd="0" startNum="0" endNum="8" groupInterval="2"/>
        <groupItems count="6">
          <s v="&lt;0"/>
          <s v="0-2"/>
          <s v="2-4"/>
          <s v="4-6"/>
          <s v="6-8"/>
          <s v="&gt;8"/>
        </groupItems>
      </fieldGroup>
    </cacheField>
    <cacheField name="Test_Scores" numFmtId="164">
      <sharedItems containsSemiMixedTypes="0" containsString="0" containsNumber="1" minValue="34.299999999999997" maxValue="100"/>
    </cacheField>
    <cacheField name="Extra_Curricular_Hours" numFmtId="164">
      <sharedItems containsSemiMixedTypes="0" containsString="0" containsNumber="1" minValue="0" maxValue="3.7"/>
    </cacheField>
    <cacheField name="Screen_Time_category" numFmtId="164">
      <sharedItems count="2">
        <s v="Low"/>
        <s v="High"/>
      </sharedItems>
    </cacheField>
    <cacheField name="Age_Group" numFmtId="164">
      <sharedItems count="3">
        <s v="15-16"/>
        <s v="17"/>
        <s v="13-14"/>
      </sharedItems>
    </cacheField>
    <cacheField name="Screen_Bin" numFmtId="164">
      <sharedItems count="3">
        <s v="2-4 hrs"/>
        <s v="&gt;4 hrs"/>
        <s v="&lt;2 hrs"/>
      </sharedItems>
    </cacheField>
  </cacheFields>
  <extLst>
    <ext xmlns:x14="http://schemas.microsoft.com/office/spreadsheetml/2009/9/main" uri="{725AE2AE-9491-48be-B2B4-4EB974FC3084}">
      <x14:pivotCacheDefinition pivotCacheId="870131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m/>
    <n v="16"/>
    <n v="2.5"/>
    <x v="0"/>
    <n v="75"/>
    <n v="1.6"/>
    <x v="0"/>
    <x v="0"/>
    <x v="0"/>
  </r>
  <r>
    <n v="2"/>
    <n v="17"/>
    <n v="2.7"/>
    <x v="1"/>
    <n v="68.099999999999994"/>
    <n v="0.7"/>
    <x v="0"/>
    <x v="1"/>
    <x v="0"/>
  </r>
  <r>
    <n v="3"/>
    <n v="15"/>
    <n v="3"/>
    <x v="2"/>
    <n v="67.900000000000006"/>
    <n v="1.5"/>
    <x v="1"/>
    <x v="0"/>
    <x v="1"/>
  </r>
  <r>
    <n v="4"/>
    <n v="17"/>
    <n v="3"/>
    <x v="3"/>
    <n v="47.2"/>
    <n v="1.8"/>
    <x v="0"/>
    <x v="1"/>
    <x v="0"/>
  </r>
  <r>
    <n v="5"/>
    <n v="17"/>
    <n v="2.5"/>
    <x v="4"/>
    <n v="78"/>
    <n v="1.4"/>
    <x v="0"/>
    <x v="1"/>
    <x v="2"/>
  </r>
  <r>
    <n v="6"/>
    <n v="14"/>
    <n v="1.3"/>
    <x v="5"/>
    <n v="71.5"/>
    <n v="0.4"/>
    <x v="1"/>
    <x v="2"/>
    <x v="1"/>
  </r>
  <r>
    <n v="7"/>
    <n v="15"/>
    <n v="3.3"/>
    <x v="6"/>
    <n v="88"/>
    <n v="2.9"/>
    <x v="1"/>
    <x v="0"/>
    <x v="1"/>
  </r>
  <r>
    <n v="8"/>
    <n v="15"/>
    <n v="2.9"/>
    <x v="7"/>
    <n v="69.3"/>
    <n v="1.6"/>
    <x v="1"/>
    <x v="0"/>
    <x v="1"/>
  </r>
  <r>
    <n v="9"/>
    <n v="15"/>
    <n v="1.4"/>
    <x v="8"/>
    <n v="75.7"/>
    <n v="0.9"/>
    <x v="1"/>
    <x v="0"/>
    <x v="1"/>
  </r>
  <r>
    <n v="10"/>
    <n v="17"/>
    <n v="1.8"/>
    <x v="8"/>
    <n v="78.3"/>
    <n v="2.8"/>
    <x v="1"/>
    <x v="1"/>
    <x v="1"/>
  </r>
  <r>
    <n v="11"/>
    <n v="16"/>
    <n v="3.4"/>
    <x v="9"/>
    <n v="52.5"/>
    <n v="2"/>
    <x v="0"/>
    <x v="0"/>
    <x v="0"/>
  </r>
  <r>
    <n v="12"/>
    <n v="15"/>
    <n v="3.1"/>
    <x v="10"/>
    <n v="96.2"/>
    <n v="0.5"/>
    <x v="1"/>
    <x v="0"/>
    <x v="1"/>
  </r>
  <r>
    <n v="13"/>
    <n v="17"/>
    <n v="1.8"/>
    <x v="8"/>
    <n v="65.7"/>
    <n v="0.7"/>
    <x v="1"/>
    <x v="1"/>
    <x v="1"/>
  </r>
  <r>
    <n v="14"/>
    <n v="14"/>
    <n v="2.2000000000000002"/>
    <x v="11"/>
    <n v="74.900000000000006"/>
    <n v="1.3"/>
    <x v="0"/>
    <x v="2"/>
    <x v="0"/>
  </r>
  <r>
    <n v="15"/>
    <n v="16"/>
    <n v="2.4"/>
    <x v="12"/>
    <n v="76.400000000000006"/>
    <n v="1.7"/>
    <x v="0"/>
    <x v="0"/>
    <x v="2"/>
  </r>
  <r>
    <n v="16"/>
    <n v="14"/>
    <n v="3.1"/>
    <x v="8"/>
    <n v="61.9"/>
    <n v="2"/>
    <x v="1"/>
    <x v="2"/>
    <x v="1"/>
  </r>
  <r>
    <n v="17"/>
    <n v="16"/>
    <n v="3.7"/>
    <x v="13"/>
    <n v="88.5"/>
    <n v="2.2999999999999998"/>
    <x v="1"/>
    <x v="0"/>
    <x v="1"/>
  </r>
  <r>
    <n v="18"/>
    <n v="17"/>
    <n v="2.6"/>
    <x v="5"/>
    <n v="72.7"/>
    <n v="1.9"/>
    <x v="1"/>
    <x v="1"/>
    <x v="1"/>
  </r>
  <r>
    <n v="19"/>
    <n v="13"/>
    <n v="2.5"/>
    <x v="14"/>
    <n v="67.900000000000006"/>
    <n v="2.6"/>
    <x v="0"/>
    <x v="2"/>
    <x v="0"/>
  </r>
  <r>
    <n v="20"/>
    <n v="16"/>
    <n v="3.4"/>
    <x v="15"/>
    <n v="71.400000000000006"/>
    <n v="1.6"/>
    <x v="1"/>
    <x v="0"/>
    <x v="1"/>
  </r>
  <r>
    <n v="21"/>
    <n v="14"/>
    <n v="2.7"/>
    <x v="2"/>
    <n v="77.599999999999994"/>
    <n v="0.9"/>
    <x v="1"/>
    <x v="2"/>
    <x v="1"/>
  </r>
  <r>
    <n v="22"/>
    <n v="17"/>
    <n v="1.1000000000000001"/>
    <x v="16"/>
    <n v="70.099999999999994"/>
    <n v="1.5"/>
    <x v="1"/>
    <x v="1"/>
    <x v="1"/>
  </r>
  <r>
    <n v="23"/>
    <n v="16"/>
    <n v="1.5"/>
    <x v="17"/>
    <n v="78.8"/>
    <n v="1.4"/>
    <x v="1"/>
    <x v="0"/>
    <x v="1"/>
  </r>
  <r>
    <n v="24"/>
    <n v="13"/>
    <n v="3.2"/>
    <x v="18"/>
    <n v="53.2"/>
    <n v="0"/>
    <x v="0"/>
    <x v="2"/>
    <x v="0"/>
  </r>
  <r>
    <n v="25"/>
    <n v="13"/>
    <n v="0.8"/>
    <x v="19"/>
    <n v="62.5"/>
    <n v="1.1000000000000001"/>
    <x v="0"/>
    <x v="2"/>
    <x v="2"/>
  </r>
  <r>
    <n v="26"/>
    <n v="15"/>
    <n v="2.6"/>
    <x v="14"/>
    <n v="48.6"/>
    <n v="1.8"/>
    <x v="0"/>
    <x v="0"/>
    <x v="0"/>
  </r>
  <r>
    <n v="27"/>
    <n v="15"/>
    <n v="3.5"/>
    <x v="20"/>
    <n v="90"/>
    <n v="1.2"/>
    <x v="0"/>
    <x v="0"/>
    <x v="0"/>
  </r>
  <r>
    <n v="28"/>
    <n v="14"/>
    <n v="2.7"/>
    <x v="16"/>
    <n v="89.8"/>
    <n v="1"/>
    <x v="1"/>
    <x v="2"/>
    <x v="1"/>
  </r>
  <r>
    <n v="29"/>
    <n v="16"/>
    <n v="1.9"/>
    <x v="21"/>
    <n v="76.3"/>
    <n v="2.2000000000000002"/>
    <x v="0"/>
    <x v="0"/>
    <x v="0"/>
  </r>
  <r>
    <n v="30"/>
    <n v="16"/>
    <n v="1.7"/>
    <x v="22"/>
    <n v="59.9"/>
    <n v="0.8"/>
    <x v="0"/>
    <x v="0"/>
    <x v="2"/>
  </r>
  <r>
    <n v="31"/>
    <n v="15"/>
    <n v="3.3"/>
    <x v="23"/>
    <n v="93.9"/>
    <n v="2.1"/>
    <x v="0"/>
    <x v="0"/>
    <x v="0"/>
  </r>
  <r>
    <n v="32"/>
    <n v="16"/>
    <n v="3"/>
    <x v="4"/>
    <n v="64"/>
    <n v="0.4"/>
    <x v="0"/>
    <x v="0"/>
    <x v="2"/>
  </r>
  <r>
    <n v="33"/>
    <n v="16"/>
    <n v="2.2000000000000002"/>
    <x v="24"/>
    <n v="67.900000000000006"/>
    <n v="3.7"/>
    <x v="1"/>
    <x v="0"/>
    <x v="1"/>
  </r>
  <r>
    <n v="34"/>
    <n v="13"/>
    <n v="3.6"/>
    <x v="15"/>
    <n v="71.599999999999994"/>
    <n v="1.3"/>
    <x v="1"/>
    <x v="2"/>
    <x v="1"/>
  </r>
  <r>
    <n v="35"/>
    <n v="15"/>
    <n v="3.4"/>
    <x v="25"/>
    <n v="74.5"/>
    <n v="1.2"/>
    <x v="1"/>
    <x v="0"/>
    <x v="1"/>
  </r>
  <r>
    <n v="36"/>
    <n v="17"/>
    <n v="4.3"/>
    <x v="26"/>
    <n v="76.400000000000006"/>
    <n v="2.4"/>
    <x v="1"/>
    <x v="1"/>
    <x v="1"/>
  </r>
  <r>
    <n v="37"/>
    <n v="15"/>
    <n v="3.1"/>
    <x v="27"/>
    <n v="76.8"/>
    <n v="1.2"/>
    <x v="1"/>
    <x v="0"/>
    <x v="1"/>
  </r>
  <r>
    <n v="38"/>
    <n v="17"/>
    <n v="2.2999999999999998"/>
    <x v="28"/>
    <n v="71.599999999999994"/>
    <n v="2.7"/>
    <x v="1"/>
    <x v="1"/>
    <x v="1"/>
  </r>
  <r>
    <n v="39"/>
    <n v="13"/>
    <n v="2.4"/>
    <x v="29"/>
    <n v="76.7"/>
    <n v="1.8"/>
    <x v="0"/>
    <x v="2"/>
    <x v="0"/>
  </r>
  <r>
    <n v="40"/>
    <n v="14"/>
    <n v="0.6"/>
    <x v="30"/>
    <n v="71.599999999999994"/>
    <n v="1.4"/>
    <x v="0"/>
    <x v="2"/>
    <x v="2"/>
  </r>
  <r>
    <n v="41"/>
    <n v="16"/>
    <n v="2.7"/>
    <x v="0"/>
    <n v="75.8"/>
    <n v="1.3"/>
    <x v="0"/>
    <x v="0"/>
    <x v="0"/>
  </r>
  <r>
    <n v="42"/>
    <n v="13"/>
    <n v="2.5"/>
    <x v="31"/>
    <n v="75"/>
    <n v="2.5"/>
    <x v="0"/>
    <x v="2"/>
    <x v="0"/>
  </r>
  <r>
    <n v="43"/>
    <n v="16"/>
    <n v="1.2"/>
    <x v="32"/>
    <n v="77.599999999999994"/>
    <n v="1.7"/>
    <x v="0"/>
    <x v="0"/>
    <x v="2"/>
  </r>
  <r>
    <n v="44"/>
    <n v="14"/>
    <n v="2.5"/>
    <x v="28"/>
    <n v="76.400000000000006"/>
    <n v="1.8"/>
    <x v="1"/>
    <x v="2"/>
    <x v="1"/>
  </r>
  <r>
    <n v="45"/>
    <n v="14"/>
    <n v="3.8"/>
    <x v="22"/>
    <n v="65.599999999999994"/>
    <n v="1.9"/>
    <x v="0"/>
    <x v="2"/>
    <x v="2"/>
  </r>
  <r>
    <n v="46"/>
    <n v="13"/>
    <n v="1.8"/>
    <x v="33"/>
    <n v="74.599999999999994"/>
    <n v="1.6"/>
    <x v="1"/>
    <x v="2"/>
    <x v="1"/>
  </r>
  <r>
    <n v="47"/>
    <n v="14"/>
    <n v="1.5"/>
    <x v="34"/>
    <n v="76.5"/>
    <n v="1.9"/>
    <x v="0"/>
    <x v="2"/>
    <x v="0"/>
  </r>
  <r>
    <n v="48"/>
    <n v="17"/>
    <n v="3.6"/>
    <x v="5"/>
    <n v="57.1"/>
    <n v="1.4"/>
    <x v="1"/>
    <x v="1"/>
    <x v="1"/>
  </r>
  <r>
    <n v="49"/>
    <n v="14"/>
    <n v="3.1"/>
    <x v="35"/>
    <n v="67.3"/>
    <n v="1.5"/>
    <x v="0"/>
    <x v="2"/>
    <x v="0"/>
  </r>
  <r>
    <n v="50"/>
    <n v="16"/>
    <n v="5.6"/>
    <x v="2"/>
    <n v="76.099999999999994"/>
    <n v="0.6"/>
    <x v="1"/>
    <x v="0"/>
    <x v="1"/>
  </r>
  <r>
    <n v="51"/>
    <n v="16"/>
    <n v="1.2"/>
    <x v="35"/>
    <n v="87.1"/>
    <n v="1.7"/>
    <x v="0"/>
    <x v="0"/>
    <x v="0"/>
  </r>
  <r>
    <n v="52"/>
    <n v="16"/>
    <n v="3.2"/>
    <x v="29"/>
    <n v="78.2"/>
    <n v="0.1"/>
    <x v="0"/>
    <x v="0"/>
    <x v="0"/>
  </r>
  <r>
    <n v="53"/>
    <n v="16"/>
    <n v="2.8"/>
    <x v="0"/>
    <n v="87.7"/>
    <n v="1.7"/>
    <x v="0"/>
    <x v="0"/>
    <x v="0"/>
  </r>
  <r>
    <n v="54"/>
    <n v="17"/>
    <n v="2.6"/>
    <x v="8"/>
    <n v="66"/>
    <n v="1.3"/>
    <x v="1"/>
    <x v="1"/>
    <x v="1"/>
  </r>
  <r>
    <n v="55"/>
    <n v="15"/>
    <n v="3.4"/>
    <x v="7"/>
    <n v="72.5"/>
    <n v="1.8"/>
    <x v="1"/>
    <x v="0"/>
    <x v="1"/>
  </r>
  <r>
    <n v="56"/>
    <n v="13"/>
    <n v="2.5"/>
    <x v="2"/>
    <n v="78.099999999999994"/>
    <n v="0.7"/>
    <x v="1"/>
    <x v="2"/>
    <x v="1"/>
  </r>
  <r>
    <n v="57"/>
    <n v="16"/>
    <n v="0.6"/>
    <x v="0"/>
    <n v="46.7"/>
    <n v="0"/>
    <x v="0"/>
    <x v="0"/>
    <x v="0"/>
  </r>
  <r>
    <n v="58"/>
    <n v="14"/>
    <n v="1.7"/>
    <x v="9"/>
    <n v="71.599999999999994"/>
    <n v="1.2"/>
    <x v="0"/>
    <x v="2"/>
    <x v="0"/>
  </r>
  <r>
    <n v="59"/>
    <n v="16"/>
    <n v="3.9"/>
    <x v="20"/>
    <n v="51.4"/>
    <n v="0.7"/>
    <x v="0"/>
    <x v="0"/>
    <x v="0"/>
  </r>
  <r>
    <n v="60"/>
    <n v="14"/>
    <n v="3.7"/>
    <x v="35"/>
    <n v="80"/>
    <n v="0.1"/>
    <x v="0"/>
    <x v="2"/>
    <x v="0"/>
  </r>
  <r>
    <n v="61"/>
    <n v="14"/>
    <n v="2.1"/>
    <x v="36"/>
    <n v="76.900000000000006"/>
    <n v="2.1"/>
    <x v="0"/>
    <x v="2"/>
    <x v="0"/>
  </r>
  <r>
    <n v="62"/>
    <n v="16"/>
    <n v="3"/>
    <x v="24"/>
    <n v="46.6"/>
    <n v="2.8"/>
    <x v="1"/>
    <x v="0"/>
    <x v="1"/>
  </r>
  <r>
    <n v="63"/>
    <n v="17"/>
    <n v="5.3"/>
    <x v="8"/>
    <n v="47.1"/>
    <n v="0.9"/>
    <x v="1"/>
    <x v="1"/>
    <x v="1"/>
  </r>
  <r>
    <n v="64"/>
    <n v="14"/>
    <n v="2.5"/>
    <x v="0"/>
    <n v="71.599999999999994"/>
    <n v="1.4"/>
    <x v="0"/>
    <x v="2"/>
    <x v="0"/>
  </r>
  <r>
    <n v="65"/>
    <n v="14"/>
    <n v="2.5"/>
    <x v="11"/>
    <n v="82.1"/>
    <n v="1.3"/>
    <x v="0"/>
    <x v="2"/>
    <x v="0"/>
  </r>
  <r>
    <n v="66"/>
    <n v="16"/>
    <n v="2.7"/>
    <x v="3"/>
    <n v="61.2"/>
    <n v="1"/>
    <x v="0"/>
    <x v="0"/>
    <x v="0"/>
  </r>
  <r>
    <n v="67"/>
    <n v="14"/>
    <n v="3.1"/>
    <x v="35"/>
    <n v="61.2"/>
    <n v="2"/>
    <x v="0"/>
    <x v="2"/>
    <x v="0"/>
  </r>
  <r>
    <n v="68"/>
    <n v="14"/>
    <n v="2.2000000000000002"/>
    <x v="31"/>
    <n v="75.099999999999994"/>
    <n v="2.2999999999999998"/>
    <x v="0"/>
    <x v="2"/>
    <x v="0"/>
  </r>
  <r>
    <n v="69"/>
    <n v="16"/>
    <n v="3.1"/>
    <x v="37"/>
    <n v="69.900000000000006"/>
    <n v="0.8"/>
    <x v="0"/>
    <x v="0"/>
    <x v="0"/>
  </r>
  <r>
    <n v="70"/>
    <n v="16"/>
    <n v="0.6"/>
    <x v="12"/>
    <n v="80.5"/>
    <n v="1.5"/>
    <x v="0"/>
    <x v="0"/>
    <x v="2"/>
  </r>
  <r>
    <n v="71"/>
    <n v="13"/>
    <n v="2.8"/>
    <x v="38"/>
    <n v="74.8"/>
    <n v="2.5"/>
    <x v="0"/>
    <x v="2"/>
    <x v="2"/>
  </r>
  <r>
    <n v="72"/>
    <n v="17"/>
    <n v="2.6"/>
    <x v="25"/>
    <n v="85.8"/>
    <n v="2.1"/>
    <x v="1"/>
    <x v="1"/>
    <x v="1"/>
  </r>
  <r>
    <n v="73"/>
    <n v="17"/>
    <n v="2.2999999999999998"/>
    <x v="39"/>
    <n v="79.7"/>
    <n v="2.2000000000000002"/>
    <x v="0"/>
    <x v="1"/>
    <x v="0"/>
  </r>
  <r>
    <n v="74"/>
    <n v="14"/>
    <n v="2"/>
    <x v="25"/>
    <n v="77.2"/>
    <n v="2.6"/>
    <x v="1"/>
    <x v="2"/>
    <x v="1"/>
  </r>
  <r>
    <n v="75"/>
    <n v="17"/>
    <n v="1.9"/>
    <x v="16"/>
    <n v="66.5"/>
    <n v="2.6"/>
    <x v="1"/>
    <x v="1"/>
    <x v="1"/>
  </r>
  <r>
    <n v="76"/>
    <n v="14"/>
    <n v="1.7"/>
    <x v="40"/>
    <n v="65.7"/>
    <n v="2.2999999999999998"/>
    <x v="1"/>
    <x v="2"/>
    <x v="1"/>
  </r>
  <r>
    <n v="77"/>
    <n v="13"/>
    <n v="0.2"/>
    <x v="36"/>
    <n v="69.5"/>
    <n v="1.6"/>
    <x v="0"/>
    <x v="2"/>
    <x v="0"/>
  </r>
  <r>
    <n v="78"/>
    <n v="16"/>
    <n v="2.2000000000000002"/>
    <x v="2"/>
    <n v="88.4"/>
    <n v="1.2"/>
    <x v="1"/>
    <x v="0"/>
    <x v="1"/>
  </r>
  <r>
    <n v="79"/>
    <n v="16"/>
    <n v="3.6"/>
    <x v="41"/>
    <n v="65.900000000000006"/>
    <n v="1.6"/>
    <x v="1"/>
    <x v="0"/>
    <x v="1"/>
  </r>
  <r>
    <n v="80"/>
    <n v="16"/>
    <n v="2.2000000000000002"/>
    <x v="35"/>
    <n v="72.599999999999994"/>
    <n v="1.1000000000000001"/>
    <x v="0"/>
    <x v="0"/>
    <x v="0"/>
  </r>
  <r>
    <n v="81"/>
    <n v="17"/>
    <n v="3.1"/>
    <x v="42"/>
    <n v="47.6"/>
    <n v="0"/>
    <x v="1"/>
    <x v="1"/>
    <x v="1"/>
  </r>
  <r>
    <n v="82"/>
    <n v="13"/>
    <n v="1.4"/>
    <x v="1"/>
    <n v="76.8"/>
    <n v="1.3"/>
    <x v="0"/>
    <x v="2"/>
    <x v="0"/>
  </r>
  <r>
    <n v="83"/>
    <n v="17"/>
    <n v="1.2"/>
    <x v="41"/>
    <n v="92.6"/>
    <n v="1.8"/>
    <x v="1"/>
    <x v="1"/>
    <x v="1"/>
  </r>
  <r>
    <n v="84"/>
    <n v="17"/>
    <n v="1.7"/>
    <x v="37"/>
    <n v="60.7"/>
    <n v="1"/>
    <x v="0"/>
    <x v="1"/>
    <x v="0"/>
  </r>
  <r>
    <n v="85"/>
    <n v="13"/>
    <n v="1.5"/>
    <x v="28"/>
    <n v="100"/>
    <n v="1.3"/>
    <x v="1"/>
    <x v="2"/>
    <x v="1"/>
  </r>
  <r>
    <n v="86"/>
    <n v="13"/>
    <n v="1.3"/>
    <x v="43"/>
    <n v="71.8"/>
    <n v="1.4"/>
    <x v="0"/>
    <x v="2"/>
    <x v="0"/>
  </r>
  <r>
    <n v="87"/>
    <n v="13"/>
    <n v="2.9"/>
    <x v="37"/>
    <n v="44.3"/>
    <n v="2.6"/>
    <x v="0"/>
    <x v="2"/>
    <x v="0"/>
  </r>
  <r>
    <n v="88"/>
    <n v="13"/>
    <n v="4.3"/>
    <x v="40"/>
    <n v="66.099999999999994"/>
    <n v="1.2"/>
    <x v="1"/>
    <x v="2"/>
    <x v="1"/>
  </r>
  <r>
    <n v="89"/>
    <n v="16"/>
    <n v="1.8"/>
    <x v="42"/>
    <n v="83.3"/>
    <n v="2.6"/>
    <x v="1"/>
    <x v="0"/>
    <x v="1"/>
  </r>
  <r>
    <n v="90"/>
    <n v="15"/>
    <n v="2.5"/>
    <x v="44"/>
    <n v="90"/>
    <n v="0"/>
    <x v="1"/>
    <x v="0"/>
    <x v="1"/>
  </r>
  <r>
    <n v="91"/>
    <n v="15"/>
    <n v="3.2"/>
    <x v="42"/>
    <n v="77.2"/>
    <n v="2.6"/>
    <x v="1"/>
    <x v="0"/>
    <x v="1"/>
  </r>
  <r>
    <n v="92"/>
    <n v="13"/>
    <n v="1.1000000000000001"/>
    <x v="2"/>
    <n v="85.7"/>
    <n v="2.5"/>
    <x v="1"/>
    <x v="2"/>
    <x v="1"/>
  </r>
  <r>
    <n v="93"/>
    <n v="15"/>
    <n v="1.3"/>
    <x v="24"/>
    <n v="58.2"/>
    <n v="2.2000000000000002"/>
    <x v="1"/>
    <x v="0"/>
    <x v="1"/>
  </r>
  <r>
    <n v="94"/>
    <n v="15"/>
    <n v="3"/>
    <x v="33"/>
    <n v="63.2"/>
    <n v="0"/>
    <x v="1"/>
    <x v="0"/>
    <x v="1"/>
  </r>
  <r>
    <n v="95"/>
    <n v="13"/>
    <n v="2.2999999999999998"/>
    <x v="37"/>
    <n v="53.2"/>
    <n v="2.2999999999999998"/>
    <x v="0"/>
    <x v="2"/>
    <x v="0"/>
  </r>
  <r>
    <n v="96"/>
    <n v="15"/>
    <n v="1.8"/>
    <x v="17"/>
    <n v="63.9"/>
    <n v="1.5"/>
    <x v="1"/>
    <x v="0"/>
    <x v="1"/>
  </r>
  <r>
    <n v="97"/>
    <n v="17"/>
    <n v="2.6"/>
    <x v="21"/>
    <n v="77.599999999999994"/>
    <n v="0"/>
    <x v="0"/>
    <x v="1"/>
    <x v="0"/>
  </r>
  <r>
    <n v="98"/>
    <n v="14"/>
    <n v="2.1"/>
    <x v="37"/>
    <n v="72.099999999999994"/>
    <n v="2.5"/>
    <x v="0"/>
    <x v="2"/>
    <x v="0"/>
  </r>
  <r>
    <n v="99"/>
    <n v="14"/>
    <n v="4.4000000000000004"/>
    <x v="0"/>
    <n v="78.7"/>
    <n v="2.7"/>
    <x v="0"/>
    <x v="2"/>
    <x v="0"/>
  </r>
  <r>
    <n v="100"/>
    <n v="13"/>
    <n v="1.8"/>
    <x v="18"/>
    <n v="60.6"/>
    <n v="0"/>
    <x v="0"/>
    <x v="2"/>
    <x v="0"/>
  </r>
  <r>
    <n v="101"/>
    <n v="16"/>
    <n v="1.6"/>
    <x v="42"/>
    <n v="61.2"/>
    <n v="1.6"/>
    <x v="1"/>
    <x v="0"/>
    <x v="1"/>
  </r>
  <r>
    <n v="102"/>
    <n v="13"/>
    <n v="2"/>
    <x v="9"/>
    <n v="72"/>
    <n v="2.6"/>
    <x v="0"/>
    <x v="2"/>
    <x v="0"/>
  </r>
  <r>
    <n v="103"/>
    <n v="16"/>
    <n v="2.1"/>
    <x v="45"/>
    <n v="64"/>
    <n v="2.5"/>
    <x v="0"/>
    <x v="0"/>
    <x v="2"/>
  </r>
  <r>
    <n v="104"/>
    <n v="14"/>
    <n v="2.5"/>
    <x v="9"/>
    <n v="83"/>
    <n v="2.2000000000000002"/>
    <x v="0"/>
    <x v="2"/>
    <x v="0"/>
  </r>
  <r>
    <n v="105"/>
    <n v="13"/>
    <n v="0.5"/>
    <x v="29"/>
    <n v="63.7"/>
    <n v="0"/>
    <x v="0"/>
    <x v="2"/>
    <x v="0"/>
  </r>
  <r>
    <n v="106"/>
    <n v="17"/>
    <n v="2.9"/>
    <x v="27"/>
    <n v="65"/>
    <n v="2.1"/>
    <x v="1"/>
    <x v="1"/>
    <x v="1"/>
  </r>
  <r>
    <n v="107"/>
    <n v="15"/>
    <n v="2"/>
    <x v="29"/>
    <n v="74.2"/>
    <n v="1.3"/>
    <x v="0"/>
    <x v="0"/>
    <x v="0"/>
  </r>
  <r>
    <n v="108"/>
    <n v="16"/>
    <n v="3.3"/>
    <x v="46"/>
    <n v="66.099999999999994"/>
    <n v="2.2999999999999998"/>
    <x v="1"/>
    <x v="0"/>
    <x v="1"/>
  </r>
  <r>
    <n v="109"/>
    <n v="15"/>
    <n v="2.5"/>
    <x v="41"/>
    <n v="57.7"/>
    <n v="1.7"/>
    <x v="1"/>
    <x v="0"/>
    <x v="1"/>
  </r>
  <r>
    <n v="110"/>
    <n v="15"/>
    <n v="3"/>
    <x v="43"/>
    <n v="59"/>
    <n v="1.5"/>
    <x v="0"/>
    <x v="0"/>
    <x v="0"/>
  </r>
  <r>
    <n v="111"/>
    <n v="13"/>
    <n v="2.1"/>
    <x v="28"/>
    <n v="75.400000000000006"/>
    <n v="2"/>
    <x v="1"/>
    <x v="2"/>
    <x v="1"/>
  </r>
  <r>
    <n v="112"/>
    <n v="15"/>
    <n v="2.9"/>
    <x v="8"/>
    <n v="56.4"/>
    <n v="1.4"/>
    <x v="1"/>
    <x v="0"/>
    <x v="1"/>
  </r>
  <r>
    <n v="113"/>
    <n v="17"/>
    <n v="4.2"/>
    <x v="5"/>
    <n v="84"/>
    <n v="1.5"/>
    <x v="1"/>
    <x v="1"/>
    <x v="1"/>
  </r>
  <r>
    <n v="114"/>
    <n v="15"/>
    <n v="1.8"/>
    <x v="16"/>
    <n v="63.1"/>
    <n v="1.1000000000000001"/>
    <x v="1"/>
    <x v="0"/>
    <x v="1"/>
  </r>
  <r>
    <n v="115"/>
    <n v="13"/>
    <n v="2.4"/>
    <x v="8"/>
    <n v="76.2"/>
    <n v="0.2"/>
    <x v="1"/>
    <x v="2"/>
    <x v="1"/>
  </r>
  <r>
    <n v="116"/>
    <n v="17"/>
    <n v="2"/>
    <x v="5"/>
    <n v="63.7"/>
    <n v="2"/>
    <x v="1"/>
    <x v="1"/>
    <x v="1"/>
  </r>
  <r>
    <n v="117"/>
    <n v="14"/>
    <n v="4.0999999999999996"/>
    <x v="16"/>
    <n v="60.8"/>
    <n v="0.9"/>
    <x v="1"/>
    <x v="2"/>
    <x v="1"/>
  </r>
  <r>
    <n v="118"/>
    <n v="15"/>
    <n v="2.1"/>
    <x v="47"/>
    <n v="72.5"/>
    <n v="1.3"/>
    <x v="1"/>
    <x v="0"/>
    <x v="1"/>
  </r>
  <r>
    <n v="119"/>
    <n v="13"/>
    <n v="1.8"/>
    <x v="5"/>
    <n v="80.5"/>
    <n v="1.7"/>
    <x v="1"/>
    <x v="2"/>
    <x v="1"/>
  </r>
  <r>
    <n v="120"/>
    <n v="14"/>
    <n v="1.9"/>
    <x v="35"/>
    <n v="67.5"/>
    <n v="0"/>
    <x v="0"/>
    <x v="2"/>
    <x v="0"/>
  </r>
  <r>
    <n v="121"/>
    <n v="14"/>
    <n v="2.4"/>
    <x v="48"/>
    <n v="69.3"/>
    <n v="0"/>
    <x v="0"/>
    <x v="2"/>
    <x v="2"/>
  </r>
  <r>
    <n v="122"/>
    <n v="16"/>
    <n v="1.7"/>
    <x v="44"/>
    <n v="78.099999999999994"/>
    <n v="1.3"/>
    <x v="1"/>
    <x v="0"/>
    <x v="1"/>
  </r>
  <r>
    <n v="123"/>
    <n v="17"/>
    <n v="2.1"/>
    <x v="9"/>
    <n v="78.400000000000006"/>
    <n v="1.9"/>
    <x v="0"/>
    <x v="1"/>
    <x v="0"/>
  </r>
  <r>
    <n v="124"/>
    <n v="15"/>
    <n v="2.7"/>
    <x v="26"/>
    <n v="69.599999999999994"/>
    <n v="2.1"/>
    <x v="1"/>
    <x v="0"/>
    <x v="1"/>
  </r>
  <r>
    <n v="125"/>
    <n v="13"/>
    <n v="2.4"/>
    <x v="44"/>
    <n v="65.599999999999994"/>
    <n v="0.2"/>
    <x v="1"/>
    <x v="2"/>
    <x v="1"/>
  </r>
  <r>
    <n v="126"/>
    <n v="16"/>
    <n v="3.3"/>
    <x v="2"/>
    <n v="70.8"/>
    <n v="2"/>
    <x v="1"/>
    <x v="0"/>
    <x v="1"/>
  </r>
  <r>
    <n v="127"/>
    <n v="17"/>
    <n v="2.2000000000000002"/>
    <x v="34"/>
    <n v="68.099999999999994"/>
    <n v="1.3"/>
    <x v="0"/>
    <x v="1"/>
    <x v="0"/>
  </r>
  <r>
    <n v="128"/>
    <n v="16"/>
    <n v="2.2999999999999998"/>
    <x v="41"/>
    <n v="73.099999999999994"/>
    <n v="0.8"/>
    <x v="1"/>
    <x v="0"/>
    <x v="1"/>
  </r>
  <r>
    <n v="129"/>
    <n v="17"/>
    <n v="2.8"/>
    <x v="15"/>
    <n v="58.1"/>
    <n v="1"/>
    <x v="1"/>
    <x v="1"/>
    <x v="1"/>
  </r>
  <r>
    <n v="130"/>
    <n v="17"/>
    <n v="4.7"/>
    <x v="33"/>
    <n v="72.8"/>
    <n v="2.1"/>
    <x v="1"/>
    <x v="1"/>
    <x v="1"/>
  </r>
  <r>
    <n v="131"/>
    <n v="15"/>
    <n v="1.7"/>
    <x v="38"/>
    <n v="62.8"/>
    <n v="1.7"/>
    <x v="0"/>
    <x v="0"/>
    <x v="2"/>
  </r>
  <r>
    <n v="132"/>
    <n v="17"/>
    <n v="4.4000000000000004"/>
    <x v="10"/>
    <n v="79.099999999999994"/>
    <n v="1.5"/>
    <x v="1"/>
    <x v="1"/>
    <x v="1"/>
  </r>
  <r>
    <n v="133"/>
    <n v="16"/>
    <n v="1.3"/>
    <x v="7"/>
    <n v="63.3"/>
    <n v="1.7"/>
    <x v="1"/>
    <x v="0"/>
    <x v="1"/>
  </r>
  <r>
    <n v="134"/>
    <n v="17"/>
    <n v="2.7"/>
    <x v="30"/>
    <n v="63.4"/>
    <n v="2.2000000000000002"/>
    <x v="0"/>
    <x v="1"/>
    <x v="2"/>
  </r>
  <r>
    <n v="135"/>
    <n v="15"/>
    <n v="2.5"/>
    <x v="15"/>
    <n v="74.5"/>
    <n v="1.4"/>
    <x v="1"/>
    <x v="0"/>
    <x v="1"/>
  </r>
  <r>
    <n v="136"/>
    <n v="15"/>
    <n v="1.7"/>
    <x v="49"/>
    <n v="70.099999999999994"/>
    <n v="1.5"/>
    <x v="0"/>
    <x v="0"/>
    <x v="2"/>
  </r>
  <r>
    <n v="137"/>
    <n v="16"/>
    <n v="3.2"/>
    <x v="50"/>
    <n v="92.8"/>
    <n v="2.4"/>
    <x v="1"/>
    <x v="0"/>
    <x v="1"/>
  </r>
  <r>
    <n v="138"/>
    <n v="14"/>
    <n v="3.1"/>
    <x v="51"/>
    <n v="71.599999999999994"/>
    <n v="1.2"/>
    <x v="0"/>
    <x v="2"/>
    <x v="0"/>
  </r>
  <r>
    <n v="139"/>
    <n v="14"/>
    <n v="2"/>
    <x v="24"/>
    <n v="71.099999999999994"/>
    <n v="2"/>
    <x v="1"/>
    <x v="2"/>
    <x v="1"/>
  </r>
  <r>
    <n v="140"/>
    <n v="17"/>
    <n v="0.4"/>
    <x v="3"/>
    <n v="81.3"/>
    <n v="1.1000000000000001"/>
    <x v="0"/>
    <x v="1"/>
    <x v="0"/>
  </r>
  <r>
    <n v="141"/>
    <n v="13"/>
    <n v="2.1"/>
    <x v="26"/>
    <n v="64.2"/>
    <n v="1.2"/>
    <x v="1"/>
    <x v="2"/>
    <x v="1"/>
  </r>
  <r>
    <n v="142"/>
    <n v="17"/>
    <n v="2.6"/>
    <x v="18"/>
    <n v="60.9"/>
    <n v="1.4"/>
    <x v="0"/>
    <x v="1"/>
    <x v="0"/>
  </r>
  <r>
    <n v="143"/>
    <n v="16"/>
    <n v="2.5"/>
    <x v="52"/>
    <n v="61.3"/>
    <n v="1.9"/>
    <x v="1"/>
    <x v="0"/>
    <x v="1"/>
  </r>
  <r>
    <n v="144"/>
    <n v="16"/>
    <n v="3.3"/>
    <x v="9"/>
    <n v="53.9"/>
    <n v="2.5"/>
    <x v="0"/>
    <x v="0"/>
    <x v="0"/>
  </r>
  <r>
    <n v="145"/>
    <n v="16"/>
    <n v="4.4000000000000004"/>
    <x v="15"/>
    <n v="83.5"/>
    <n v="1.6"/>
    <x v="1"/>
    <x v="0"/>
    <x v="1"/>
  </r>
  <r>
    <n v="146"/>
    <n v="16"/>
    <n v="2.9"/>
    <x v="1"/>
    <n v="66.7"/>
    <n v="0.3"/>
    <x v="0"/>
    <x v="0"/>
    <x v="0"/>
  </r>
  <r>
    <n v="147"/>
    <n v="16"/>
    <n v="3.1"/>
    <x v="11"/>
    <n v="65.5"/>
    <n v="2"/>
    <x v="0"/>
    <x v="0"/>
    <x v="0"/>
  </r>
  <r>
    <n v="148"/>
    <n v="15"/>
    <n v="2.6"/>
    <x v="26"/>
    <n v="48.8"/>
    <n v="3.5"/>
    <x v="1"/>
    <x v="0"/>
    <x v="1"/>
  </r>
  <r>
    <n v="149"/>
    <n v="14"/>
    <n v="3.7"/>
    <x v="29"/>
    <n v="55.7"/>
    <n v="1.6"/>
    <x v="0"/>
    <x v="2"/>
    <x v="0"/>
  </r>
  <r>
    <n v="150"/>
    <n v="16"/>
    <n v="3"/>
    <x v="13"/>
    <n v="84.7"/>
    <n v="0.1"/>
    <x v="1"/>
    <x v="0"/>
    <x v="1"/>
  </r>
  <r>
    <n v="151"/>
    <n v="13"/>
    <n v="3.2"/>
    <x v="9"/>
    <n v="73"/>
    <n v="1.6"/>
    <x v="0"/>
    <x v="2"/>
    <x v="0"/>
  </r>
  <r>
    <n v="152"/>
    <n v="13"/>
    <n v="4.3"/>
    <x v="31"/>
    <n v="81.7"/>
    <n v="1.5"/>
    <x v="0"/>
    <x v="2"/>
    <x v="0"/>
  </r>
  <r>
    <n v="153"/>
    <n v="13"/>
    <n v="2.7"/>
    <x v="53"/>
    <n v="80.400000000000006"/>
    <n v="1.4"/>
    <x v="1"/>
    <x v="2"/>
    <x v="1"/>
  </r>
  <r>
    <n v="154"/>
    <n v="13"/>
    <n v="2.2000000000000002"/>
    <x v="54"/>
    <n v="60"/>
    <n v="2.2999999999999998"/>
    <x v="1"/>
    <x v="2"/>
    <x v="1"/>
  </r>
  <r>
    <n v="155"/>
    <n v="15"/>
    <n v="2.9"/>
    <x v="16"/>
    <n v="94.3"/>
    <n v="2.6"/>
    <x v="1"/>
    <x v="0"/>
    <x v="1"/>
  </r>
  <r>
    <n v="156"/>
    <n v="13"/>
    <n v="3.6"/>
    <x v="9"/>
    <n v="89.5"/>
    <n v="2"/>
    <x v="0"/>
    <x v="2"/>
    <x v="0"/>
  </r>
  <r>
    <n v="157"/>
    <n v="16"/>
    <n v="3"/>
    <x v="43"/>
    <n v="64.400000000000006"/>
    <n v="1.4"/>
    <x v="0"/>
    <x v="0"/>
    <x v="0"/>
  </r>
  <r>
    <n v="158"/>
    <n v="17"/>
    <n v="3.6"/>
    <x v="3"/>
    <n v="34.299999999999997"/>
    <n v="2.4"/>
    <x v="0"/>
    <x v="1"/>
    <x v="0"/>
  </r>
  <r>
    <n v="159"/>
    <n v="13"/>
    <n v="1.8"/>
    <x v="23"/>
    <n v="66.400000000000006"/>
    <n v="0.3"/>
    <x v="0"/>
    <x v="2"/>
    <x v="0"/>
  </r>
  <r>
    <n v="160"/>
    <n v="15"/>
    <n v="1.6"/>
    <x v="9"/>
    <n v="72.400000000000006"/>
    <n v="0.9"/>
    <x v="0"/>
    <x v="0"/>
    <x v="0"/>
  </r>
  <r>
    <n v="161"/>
    <n v="15"/>
    <n v="2"/>
    <x v="44"/>
    <n v="64.3"/>
    <n v="1"/>
    <x v="1"/>
    <x v="0"/>
    <x v="1"/>
  </r>
  <r>
    <n v="162"/>
    <n v="13"/>
    <n v="1.2"/>
    <x v="34"/>
    <n v="67.8"/>
    <n v="1.5"/>
    <x v="0"/>
    <x v="2"/>
    <x v="0"/>
  </r>
  <r>
    <n v="163"/>
    <n v="17"/>
    <n v="2.6"/>
    <x v="36"/>
    <n v="61.7"/>
    <n v="1.9"/>
    <x v="0"/>
    <x v="1"/>
    <x v="0"/>
  </r>
  <r>
    <n v="164"/>
    <n v="13"/>
    <n v="2.1"/>
    <x v="8"/>
    <n v="79.2"/>
    <n v="1.3"/>
    <x v="1"/>
    <x v="2"/>
    <x v="1"/>
  </r>
  <r>
    <n v="165"/>
    <n v="15"/>
    <n v="3.7"/>
    <x v="2"/>
    <n v="70.599999999999994"/>
    <n v="0.8"/>
    <x v="1"/>
    <x v="0"/>
    <x v="1"/>
  </r>
  <r>
    <n v="166"/>
    <n v="14"/>
    <n v="1.2"/>
    <x v="8"/>
    <n v="79.5"/>
    <n v="2.2999999999999998"/>
    <x v="1"/>
    <x v="2"/>
    <x v="1"/>
  </r>
  <r>
    <n v="167"/>
    <n v="16"/>
    <n v="4.0999999999999996"/>
    <x v="16"/>
    <n v="82.2"/>
    <n v="1.3"/>
    <x v="1"/>
    <x v="0"/>
    <x v="1"/>
  </r>
  <r>
    <n v="168"/>
    <n v="15"/>
    <n v="1.5"/>
    <x v="8"/>
    <n v="48.3"/>
    <n v="1.6"/>
    <x v="1"/>
    <x v="0"/>
    <x v="1"/>
  </r>
  <r>
    <n v="169"/>
    <n v="13"/>
    <n v="1.3"/>
    <x v="16"/>
    <n v="62.3"/>
    <n v="1.9"/>
    <x v="1"/>
    <x v="2"/>
    <x v="1"/>
  </r>
  <r>
    <n v="170"/>
    <n v="16"/>
    <n v="1.7"/>
    <x v="3"/>
    <n v="63.8"/>
    <n v="1.5"/>
    <x v="0"/>
    <x v="0"/>
    <x v="0"/>
  </r>
  <r>
    <n v="171"/>
    <n v="13"/>
    <n v="4.5"/>
    <x v="8"/>
    <n v="95.7"/>
    <n v="1.5"/>
    <x v="1"/>
    <x v="2"/>
    <x v="1"/>
  </r>
  <r>
    <n v="172"/>
    <n v="13"/>
    <n v="2.5"/>
    <x v="5"/>
    <n v="71.5"/>
    <n v="2.2999999999999998"/>
    <x v="1"/>
    <x v="2"/>
    <x v="1"/>
  </r>
  <r>
    <n v="173"/>
    <n v="14"/>
    <n v="3"/>
    <x v="7"/>
    <n v="71.599999999999994"/>
    <n v="1.6"/>
    <x v="1"/>
    <x v="2"/>
    <x v="1"/>
  </r>
  <r>
    <n v="174"/>
    <n v="16"/>
    <n v="2.2999999999999998"/>
    <x v="3"/>
    <n v="51.2"/>
    <n v="2.2000000000000002"/>
    <x v="0"/>
    <x v="0"/>
    <x v="0"/>
  </r>
  <r>
    <n v="175"/>
    <n v="16"/>
    <n v="2.4"/>
    <x v="15"/>
    <n v="71.400000000000006"/>
    <n v="1.9"/>
    <x v="1"/>
    <x v="0"/>
    <x v="1"/>
  </r>
  <r>
    <n v="176"/>
    <n v="14"/>
    <n v="2"/>
    <x v="25"/>
    <n v="79.8"/>
    <n v="3.1"/>
    <x v="1"/>
    <x v="2"/>
    <x v="1"/>
  </r>
  <r>
    <n v="177"/>
    <n v="15"/>
    <n v="2.6"/>
    <x v="36"/>
    <n v="78.599999999999994"/>
    <n v="1.8"/>
    <x v="0"/>
    <x v="0"/>
    <x v="0"/>
  </r>
  <r>
    <n v="178"/>
    <n v="13"/>
    <n v="3"/>
    <x v="55"/>
    <n v="76.2"/>
    <n v="2"/>
    <x v="0"/>
    <x v="2"/>
    <x v="2"/>
  </r>
  <r>
    <n v="179"/>
    <n v="17"/>
    <n v="4.2"/>
    <x v="5"/>
    <n v="70.099999999999994"/>
    <n v="2.4"/>
    <x v="1"/>
    <x v="1"/>
    <x v="1"/>
  </r>
  <r>
    <n v="180"/>
    <n v="13"/>
    <n v="0.6"/>
    <x v="35"/>
    <n v="70.599999999999994"/>
    <n v="1.6"/>
    <x v="0"/>
    <x v="2"/>
    <x v="0"/>
  </r>
  <r>
    <n v="181"/>
    <n v="13"/>
    <n v="4.0999999999999996"/>
    <x v="5"/>
    <n v="53.1"/>
    <n v="1"/>
    <x v="1"/>
    <x v="2"/>
    <x v="1"/>
  </r>
  <r>
    <n v="182"/>
    <n v="15"/>
    <n v="3"/>
    <x v="56"/>
    <n v="61"/>
    <n v="1.1000000000000001"/>
    <x v="0"/>
    <x v="0"/>
    <x v="0"/>
  </r>
  <r>
    <n v="183"/>
    <n v="13"/>
    <n v="2.1"/>
    <x v="38"/>
    <n v="72.3"/>
    <n v="1.1000000000000001"/>
    <x v="0"/>
    <x v="2"/>
    <x v="2"/>
  </r>
  <r>
    <n v="184"/>
    <n v="14"/>
    <n v="2"/>
    <x v="2"/>
    <n v="62.8"/>
    <n v="0.7"/>
    <x v="1"/>
    <x v="2"/>
    <x v="1"/>
  </r>
  <r>
    <n v="185"/>
    <n v="14"/>
    <n v="3.5"/>
    <x v="14"/>
    <n v="76.900000000000006"/>
    <n v="1.8"/>
    <x v="0"/>
    <x v="2"/>
    <x v="0"/>
  </r>
  <r>
    <n v="186"/>
    <n v="16"/>
    <n v="2.7"/>
    <x v="8"/>
    <n v="74.7"/>
    <n v="1"/>
    <x v="1"/>
    <x v="0"/>
    <x v="1"/>
  </r>
  <r>
    <n v="187"/>
    <n v="17"/>
    <n v="1"/>
    <x v="17"/>
    <n v="83.7"/>
    <n v="1.7"/>
    <x v="1"/>
    <x v="1"/>
    <x v="1"/>
  </r>
  <r>
    <n v="188"/>
    <n v="13"/>
    <n v="2.9"/>
    <x v="11"/>
    <n v="79.599999999999994"/>
    <n v="1.4"/>
    <x v="0"/>
    <x v="2"/>
    <x v="0"/>
  </r>
  <r>
    <n v="189"/>
    <n v="13"/>
    <n v="3.6"/>
    <x v="57"/>
    <n v="72.3"/>
    <n v="1.5"/>
    <x v="1"/>
    <x v="2"/>
    <x v="1"/>
  </r>
  <r>
    <n v="190"/>
    <n v="15"/>
    <n v="3.4"/>
    <x v="23"/>
    <n v="77.5"/>
    <n v="1.9"/>
    <x v="0"/>
    <x v="0"/>
    <x v="0"/>
  </r>
  <r>
    <n v="191"/>
    <n v="14"/>
    <n v="1.9"/>
    <x v="7"/>
    <n v="80.099999999999994"/>
    <n v="1.1000000000000001"/>
    <x v="1"/>
    <x v="2"/>
    <x v="1"/>
  </r>
  <r>
    <n v="192"/>
    <n v="17"/>
    <n v="1.2"/>
    <x v="53"/>
    <n v="64.900000000000006"/>
    <n v="2"/>
    <x v="1"/>
    <x v="1"/>
    <x v="1"/>
  </r>
  <r>
    <n v="193"/>
    <n v="16"/>
    <n v="2.2000000000000002"/>
    <x v="58"/>
    <n v="66.7"/>
    <n v="2.8"/>
    <x v="1"/>
    <x v="0"/>
    <x v="1"/>
  </r>
  <r>
    <n v="194"/>
    <n v="14"/>
    <n v="5.8"/>
    <x v="59"/>
    <n v="69"/>
    <n v="1.8"/>
    <x v="1"/>
    <x v="2"/>
    <x v="1"/>
  </r>
  <r>
    <n v="195"/>
    <n v="16"/>
    <n v="1"/>
    <x v="38"/>
    <n v="65.2"/>
    <n v="0.9"/>
    <x v="0"/>
    <x v="0"/>
    <x v="2"/>
  </r>
  <r>
    <n v="196"/>
    <n v="15"/>
    <n v="1.7"/>
    <x v="51"/>
    <n v="80.2"/>
    <n v="1"/>
    <x v="0"/>
    <x v="0"/>
    <x v="0"/>
  </r>
  <r>
    <n v="197"/>
    <n v="15"/>
    <n v="2.9"/>
    <x v="2"/>
    <n v="63.7"/>
    <n v="1.3"/>
    <x v="1"/>
    <x v="0"/>
    <x v="1"/>
  </r>
  <r>
    <n v="198"/>
    <n v="13"/>
    <n v="2.4"/>
    <x v="27"/>
    <n v="82.5"/>
    <n v="1"/>
    <x v="1"/>
    <x v="2"/>
    <x v="1"/>
  </r>
  <r>
    <n v="199"/>
    <n v="17"/>
    <n v="2.2999999999999998"/>
    <x v="1"/>
    <n v="66.3"/>
    <n v="0.7"/>
    <x v="0"/>
    <x v="1"/>
    <x v="0"/>
  </r>
  <r>
    <n v="200"/>
    <n v="16"/>
    <n v="4.5"/>
    <x v="55"/>
    <n v="74.7"/>
    <n v="1.6"/>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479B0-D5B2-4D46-8A01-C6210C4BB0B3}"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_Group">
  <location ref="A27:B31" firstHeaderRow="1" firstDataRow="1" firstDataCol="1"/>
  <pivotFields count="9">
    <pivotField showAll="0"/>
    <pivotField showAll="0"/>
    <pivotField numFmtId="164" showAll="0"/>
    <pivotField numFmtId="164" showAll="0"/>
    <pivotField dataField="1" numFmtId="164" showAll="0"/>
    <pivotField numFmtId="164" showAll="0"/>
    <pivotField showAll="0"/>
    <pivotField showAll="0">
      <items count="4">
        <item x="2"/>
        <item x="0"/>
        <item x="1"/>
        <item t="default"/>
      </items>
    </pivotField>
    <pivotField axis="axisRow" showAll="0">
      <items count="4">
        <item x="2"/>
        <item x="1"/>
        <item x="0"/>
        <item t="default"/>
      </items>
    </pivotField>
  </pivotFields>
  <rowFields count="1">
    <field x="8"/>
  </rowFields>
  <rowItems count="4">
    <i>
      <x/>
    </i>
    <i>
      <x v="1"/>
    </i>
    <i>
      <x v="2"/>
    </i>
    <i t="grand">
      <x/>
    </i>
  </rowItems>
  <colItems count="1">
    <i/>
  </colItems>
  <dataFields count="1">
    <dataField name="Avg Test_Scores" fld="4" subtotal="average" baseField="7" baseItem="0" numFmtId="16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C6579D-2C1A-438C-AD47-E3C000251047}"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_Group">
  <location ref="A35:B39" firstHeaderRow="1" firstDataRow="1" firstDataCol="1"/>
  <pivotFields count="9">
    <pivotField showAll="0"/>
    <pivotField showAll="0"/>
    <pivotField numFmtId="164" showAll="0"/>
    <pivotField numFmtId="164" showAll="0"/>
    <pivotField dataField="1" numFmtId="164" showAll="0"/>
    <pivotField numFmtId="164" showAll="0"/>
    <pivotField showAll="0"/>
    <pivotField axis="axisRow" showAll="0">
      <items count="4">
        <item x="2"/>
        <item x="0"/>
        <item x="1"/>
        <item t="default"/>
      </items>
    </pivotField>
    <pivotField showAll="0"/>
  </pivotFields>
  <rowFields count="1">
    <field x="7"/>
  </rowFields>
  <rowItems count="4">
    <i>
      <x/>
    </i>
    <i>
      <x v="1"/>
    </i>
    <i>
      <x v="2"/>
    </i>
    <i t="grand">
      <x/>
    </i>
  </rowItems>
  <colItems count="1">
    <i/>
  </colItems>
  <dataFields count="1">
    <dataField name="Avg Test_Scores" fld="4" subtotal="average" baseField="7"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53B48D-A653-44EE-9626-8DE5D5AFF39C}"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creen_Time">
  <location ref="A17:B22" firstHeaderRow="1" firstDataRow="1" firstDataCol="1"/>
  <pivotFields count="9">
    <pivotField showAll="0"/>
    <pivotField showAll="0"/>
    <pivotField numFmtId="164" showAll="0"/>
    <pivotField axis="axisRow" numFmtId="164" showAll="0">
      <items count="7">
        <item x="0"/>
        <item x="1"/>
        <item x="2"/>
        <item x="3"/>
        <item x="4"/>
        <item x="5"/>
        <item t="default"/>
      </items>
    </pivotField>
    <pivotField dataField="1" numFmtId="164" showAll="0"/>
    <pivotField numFmtId="164" showAll="0"/>
    <pivotField showAll="0">
      <items count="3">
        <item x="1"/>
        <item x="0"/>
        <item t="default"/>
      </items>
    </pivotField>
    <pivotField showAll="0">
      <items count="4">
        <item x="2"/>
        <item x="0"/>
        <item x="1"/>
        <item t="default"/>
      </items>
    </pivotField>
    <pivotField showAll="0"/>
  </pivotFields>
  <rowFields count="1">
    <field x="3"/>
  </rowFields>
  <rowItems count="5">
    <i>
      <x v="1"/>
    </i>
    <i>
      <x v="2"/>
    </i>
    <i>
      <x v="3"/>
    </i>
    <i>
      <x v="4"/>
    </i>
    <i t="grand">
      <x/>
    </i>
  </rowItems>
  <colItems count="1">
    <i/>
  </colItems>
  <dataFields count="1">
    <dataField name="Avg Test_Scores" fld="4" subtotal="average" baseField="7"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D17B7C-F404-4C91-BE9E-3BF6EC3AD4A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reen_Time_cat">
  <location ref="A10:B13" firstHeaderRow="1" firstDataRow="1" firstDataCol="1"/>
  <pivotFields count="9">
    <pivotField showAll="0"/>
    <pivotField showAll="0"/>
    <pivotField numFmtId="164" showAll="0"/>
    <pivotField numFmtId="164" showAll="0"/>
    <pivotField numFmtId="164" showAll="0"/>
    <pivotField dataField="1" numFmtId="164" showAll="0"/>
    <pivotField axis="axisRow" showAll="0">
      <items count="3">
        <item x="1"/>
        <item x="0"/>
        <item t="default"/>
      </items>
    </pivotField>
    <pivotField showAll="0"/>
    <pivotField showAll="0"/>
  </pivotFields>
  <rowFields count="1">
    <field x="6"/>
  </rowFields>
  <rowItems count="3">
    <i>
      <x/>
    </i>
    <i>
      <x v="1"/>
    </i>
    <i t="grand">
      <x/>
    </i>
  </rowItems>
  <colItems count="1">
    <i/>
  </colItems>
  <dataFields count="1">
    <dataField name="Avg Extra_Curricular_Hours" fld="5" subtotal="average"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0DAEF4-7325-42FF-A1ED-7B92C5BCDF78}"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reen_Time_cat">
  <location ref="A3:B6" firstHeaderRow="1" firstDataRow="1" firstDataCol="1"/>
  <pivotFields count="9">
    <pivotField showAll="0"/>
    <pivotField showAll="0"/>
    <pivotField numFmtId="164" showAll="0"/>
    <pivotField numFmtId="164" showAll="0"/>
    <pivotField dataField="1" numFmtId="164" showAll="0"/>
    <pivotField numFmtId="164" showAll="0"/>
    <pivotField axis="axisRow" showAll="0">
      <items count="3">
        <item x="1"/>
        <item x="0"/>
        <item t="default"/>
      </items>
    </pivotField>
    <pivotField showAll="0"/>
    <pivotField showAll="0"/>
  </pivotFields>
  <rowFields count="1">
    <field x="6"/>
  </rowFields>
  <rowItems count="3">
    <i>
      <x/>
    </i>
    <i>
      <x v="1"/>
    </i>
    <i t="grand">
      <x/>
    </i>
  </rowItems>
  <colItems count="1">
    <i/>
  </colItems>
  <dataFields count="1">
    <dataField name="Avg Test_Scores" fld="4" subtotal="average"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5503A85-CAC0-4357-AF7C-152AC020720C}" autoFormatId="16" applyNumberFormats="0" applyBorderFormats="0" applyFontFormats="0" applyPatternFormats="0" applyAlignmentFormats="0" applyWidthHeightFormats="0">
  <queryTableRefresh nextId="11" unboundColumnsRight="3">
    <queryTableFields count="9">
      <queryTableField id="1" name="Student_ID" tableColumnId="1"/>
      <queryTableField id="2" name="Age" tableColumnId="2"/>
      <queryTableField id="3" name="Study_Hours" tableColumnId="3"/>
      <queryTableField id="4" name="Screen_Time" tableColumnId="4"/>
      <queryTableField id="5" name="Test_Scores" tableColumnId="5"/>
      <queryTableField id="6" name="Extra_Curricular_Hours" tableColumnId="6"/>
      <queryTableField id="8" dataBound="0" tableColumnId="8"/>
      <queryTableField id="9" dataBound="0" tableColumnId="9"/>
      <queryTableField id="10"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4095D52-D6A7-49DC-9D3D-E594424D709C}" sourceName="Age_Group">
  <pivotTables>
    <pivotTable tabId="3" name="PivotTable3"/>
  </pivotTables>
  <data>
    <tabular pivotCacheId="87013102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category" xr10:uid="{93A3F846-BA04-4FA6-BAAC-27CA27D62535}" sourceName="Screen_Time_category">
  <pivotTables>
    <pivotTable tabId="3" name="PivotTable3"/>
  </pivotTables>
  <data>
    <tabular pivotCacheId="8701310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xr10:uid="{55478A8B-D983-4AE7-80BE-2CF8D5523156}" cache="Slicer_Age_Group" caption="Age_Group" rowHeight="241300"/>
  <slicer name="Screen_Time_category" xr10:uid="{4B868DCB-DD20-4D4D-BDFB-E28FF171A5BD}" cache="Slicer_Screen_Time_category" caption="Screen_Time_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72272C-A178-45D1-8E74-9007288D5A46}" name="Student_Data" displayName="Student_Data" ref="A1:I202" tableType="queryTable" totalsRowCount="1">
  <autoFilter ref="A1:I201" xr:uid="{1772272C-A178-45D1-8E74-9007288D5A46}"/>
  <tableColumns count="9">
    <tableColumn id="1" xr3:uid="{FDBFDC47-CA37-4009-A502-26785F6873E5}" uniqueName="1" name="Student_ID" queryTableFieldId="1"/>
    <tableColumn id="2" xr3:uid="{AD48B316-E3DA-488B-9E83-41172CA20FE6}" uniqueName="2" name="Age" queryTableFieldId="2"/>
    <tableColumn id="3" xr3:uid="{3435162C-5105-46D7-BCC7-23E7DB8AE3B8}" uniqueName="3" name="Study_Hours" queryTableFieldId="3" dataDxfId="10" totalsRowDxfId="4"/>
    <tableColumn id="4" xr3:uid="{40C5AE06-8F41-42F4-BA3A-5EB63484B341}" uniqueName="4" name="Screen_Time" queryTableFieldId="4" dataDxfId="9" totalsRowDxfId="3"/>
    <tableColumn id="5" xr3:uid="{A083704B-DB6B-445A-8054-321387177345}" uniqueName="5" name="Test_Scores" queryTableFieldId="5" dataDxfId="8" totalsRowDxfId="2"/>
    <tableColumn id="6" xr3:uid="{0C2D6043-18A6-49D3-819E-DDC48E208FE7}" uniqueName="6" name="Extra_Curricular_Hours" queryTableFieldId="6" dataDxfId="7" totalsRowDxfId="1"/>
    <tableColumn id="8" xr3:uid="{8CC17CCD-1ABE-434E-BED3-6E84AD1EFB58}" uniqueName="8" name="Screen_Time_category" queryTableFieldId="8" dataDxfId="6">
      <calculatedColumnFormula>IF(Student_Data[[#This Row],[Screen_Time]]&gt;4,"High","Low")</calculatedColumnFormula>
    </tableColumn>
    <tableColumn id="9" xr3:uid="{B0DC4FE2-F542-449A-80D2-1E286B6E9394}" uniqueName="9" name="Age_Group" queryTableFieldId="9" dataDxfId="5">
      <calculatedColumnFormula>IF(Student_Data[[#This Row],[Age]]&lt;15,"13-14",IF(Student_Data[[#This Row],[Age]]&lt;=16,"15-16","17"))</calculatedColumnFormula>
    </tableColumn>
    <tableColumn id="10" xr3:uid="{A1C2A831-C946-436A-BA6B-9C5E379E8AA1}" uniqueName="10" name="Screen_Bin" queryTableFieldId="10" dataDxfId="0">
      <calculatedColumnFormula>IF(Student_Data[[#This Row],[Screen_Time]]&lt;2,"&lt;2 hrs",IF(Student_Data[[#This Row],[Screen_Time]]&lt;=4,"2-4 hrs","&gt;4 hrs"))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6124-173D-4DDD-8D66-DDEAEA4DA978}">
  <dimension ref="A2:E39"/>
  <sheetViews>
    <sheetView workbookViewId="0">
      <selection activeCell="A34" sqref="A34:B39"/>
    </sheetView>
  </sheetViews>
  <sheetFormatPr defaultRowHeight="14.5" x14ac:dyDescent="0.35"/>
  <cols>
    <col min="1" max="1" width="43.36328125" bestFit="1" customWidth="1"/>
    <col min="2" max="2" width="24.08984375" bestFit="1" customWidth="1"/>
    <col min="4" max="4" width="12.453125" bestFit="1" customWidth="1"/>
    <col min="5" max="5" width="19.54296875" bestFit="1" customWidth="1"/>
    <col min="6" max="6" width="14.26953125" bestFit="1" customWidth="1"/>
    <col min="7" max="7" width="22.6328125" bestFit="1" customWidth="1"/>
    <col min="8" max="8" width="14.26953125" bestFit="1" customWidth="1"/>
  </cols>
  <sheetData>
    <row r="2" spans="1:2" x14ac:dyDescent="0.35">
      <c r="A2" s="6" t="s">
        <v>26</v>
      </c>
    </row>
    <row r="3" spans="1:2" x14ac:dyDescent="0.35">
      <c r="A3" s="2" t="s">
        <v>12</v>
      </c>
      <c r="B3" t="s">
        <v>11</v>
      </c>
    </row>
    <row r="4" spans="1:2" x14ac:dyDescent="0.35">
      <c r="A4" s="3" t="s">
        <v>8</v>
      </c>
      <c r="B4" s="1">
        <v>72.216190476190505</v>
      </c>
    </row>
    <row r="5" spans="1:2" x14ac:dyDescent="0.35">
      <c r="A5" s="3" t="s">
        <v>9</v>
      </c>
      <c r="B5" s="1">
        <v>69.521052631578925</v>
      </c>
    </row>
    <row r="6" spans="1:2" x14ac:dyDescent="0.35">
      <c r="A6" s="3" t="s">
        <v>10</v>
      </c>
      <c r="B6" s="1">
        <v>70.936000000000035</v>
      </c>
    </row>
    <row r="9" spans="1:2" x14ac:dyDescent="0.35">
      <c r="A9" s="7" t="s">
        <v>27</v>
      </c>
    </row>
    <row r="10" spans="1:2" x14ac:dyDescent="0.35">
      <c r="A10" s="2" t="s">
        <v>12</v>
      </c>
      <c r="B10" t="s">
        <v>13</v>
      </c>
    </row>
    <row r="11" spans="1:2" x14ac:dyDescent="0.35">
      <c r="A11" s="3" t="s">
        <v>8</v>
      </c>
      <c r="B11" s="1">
        <v>1.6114285714285719</v>
      </c>
    </row>
    <row r="12" spans="1:2" x14ac:dyDescent="0.35">
      <c r="A12" s="3" t="s">
        <v>9</v>
      </c>
      <c r="B12" s="1">
        <v>1.4600000000000002</v>
      </c>
    </row>
    <row r="13" spans="1:2" x14ac:dyDescent="0.35">
      <c r="A13" s="3" t="s">
        <v>10</v>
      </c>
      <c r="B13" s="1">
        <v>1.5394999999999999</v>
      </c>
    </row>
    <row r="16" spans="1:2" x14ac:dyDescent="0.35">
      <c r="A16" s="5" t="s">
        <v>30</v>
      </c>
    </row>
    <row r="17" spans="1:5" x14ac:dyDescent="0.35">
      <c r="A17" s="2" t="s">
        <v>3</v>
      </c>
      <c r="B17" t="s">
        <v>11</v>
      </c>
      <c r="E17" s="9"/>
    </row>
    <row r="18" spans="1:5" x14ac:dyDescent="0.35">
      <c r="A18" s="4" t="s">
        <v>17</v>
      </c>
      <c r="B18" s="1">
        <v>69.942105263157885</v>
      </c>
    </row>
    <row r="19" spans="1:5" x14ac:dyDescent="0.35">
      <c r="A19" s="4" t="s">
        <v>18</v>
      </c>
      <c r="B19" s="1">
        <v>69.41249999999998</v>
      </c>
    </row>
    <row r="20" spans="1:5" x14ac:dyDescent="0.35">
      <c r="A20" s="4" t="s">
        <v>19</v>
      </c>
      <c r="B20" s="1">
        <v>72.26666666666668</v>
      </c>
    </row>
    <row r="21" spans="1:5" x14ac:dyDescent="0.35">
      <c r="A21" s="4" t="s">
        <v>20</v>
      </c>
      <c r="B21" s="1">
        <v>71.608000000000004</v>
      </c>
    </row>
    <row r="22" spans="1:5" x14ac:dyDescent="0.35">
      <c r="A22" s="4" t="s">
        <v>10</v>
      </c>
      <c r="B22" s="1">
        <v>70.936000000000007</v>
      </c>
    </row>
    <row r="26" spans="1:5" x14ac:dyDescent="0.35">
      <c r="A26" s="8" t="s">
        <v>29</v>
      </c>
    </row>
    <row r="27" spans="1:5" x14ac:dyDescent="0.35">
      <c r="A27" s="2" t="s">
        <v>7</v>
      </c>
      <c r="B27" t="s">
        <v>11</v>
      </c>
    </row>
    <row r="28" spans="1:5" x14ac:dyDescent="0.35">
      <c r="A28" s="3" t="s">
        <v>22</v>
      </c>
      <c r="B28" s="1">
        <v>69.942105263157885</v>
      </c>
    </row>
    <row r="29" spans="1:5" x14ac:dyDescent="0.35">
      <c r="A29" s="3" t="s">
        <v>23</v>
      </c>
      <c r="B29" s="1">
        <v>72.216190476190505</v>
      </c>
    </row>
    <row r="30" spans="1:5" x14ac:dyDescent="0.35">
      <c r="A30" s="3" t="s">
        <v>24</v>
      </c>
      <c r="B30" s="1">
        <v>69.415789473684185</v>
      </c>
    </row>
    <row r="31" spans="1:5" x14ac:dyDescent="0.35">
      <c r="A31" s="3" t="s">
        <v>10</v>
      </c>
      <c r="B31" s="1">
        <v>70.936000000000064</v>
      </c>
    </row>
    <row r="34" spans="1:2" x14ac:dyDescent="0.35">
      <c r="A34" s="7" t="s">
        <v>28</v>
      </c>
    </row>
    <row r="35" spans="1:2" x14ac:dyDescent="0.35">
      <c r="A35" s="2" t="s">
        <v>7</v>
      </c>
      <c r="B35" t="s">
        <v>11</v>
      </c>
    </row>
    <row r="36" spans="1:2" x14ac:dyDescent="0.35">
      <c r="A36" s="3" t="s">
        <v>14</v>
      </c>
      <c r="B36" s="1">
        <v>72.283333333333331</v>
      </c>
    </row>
    <row r="37" spans="1:2" x14ac:dyDescent="0.35">
      <c r="A37" s="3" t="s">
        <v>15</v>
      </c>
      <c r="B37" s="1">
        <v>70.749999999999986</v>
      </c>
    </row>
    <row r="38" spans="1:2" x14ac:dyDescent="0.35">
      <c r="A38" s="3" t="s">
        <v>16</v>
      </c>
      <c r="B38" s="1">
        <v>68.461111111111109</v>
      </c>
    </row>
    <row r="39" spans="1:2" x14ac:dyDescent="0.35">
      <c r="A39" s="3" t="s">
        <v>10</v>
      </c>
      <c r="B39" s="1">
        <v>70.936000000000035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C2229-0C35-42DF-903A-0C51F6D6E9D1}">
  <dimension ref="A1:I201"/>
  <sheetViews>
    <sheetView topLeftCell="B1" workbookViewId="0">
      <selection activeCell="E1" activeCellId="1" sqref="I1:I1048576 E1:E1048576"/>
    </sheetView>
  </sheetViews>
  <sheetFormatPr defaultRowHeight="14.5" x14ac:dyDescent="0.35"/>
  <cols>
    <col min="1" max="1" width="12.54296875" bestFit="1" customWidth="1"/>
    <col min="2" max="2" width="6.1796875" bestFit="1" customWidth="1"/>
    <col min="3" max="3" width="13.81640625" style="1" bestFit="1" customWidth="1"/>
    <col min="4" max="4" width="13.7265625" style="1" bestFit="1" customWidth="1"/>
    <col min="5" max="5" width="13" style="1" bestFit="1" customWidth="1"/>
    <col min="6" max="6" width="22.81640625" style="1" bestFit="1" customWidth="1"/>
    <col min="7" max="7" width="22.08984375" bestFit="1" customWidth="1"/>
    <col min="8" max="8" width="12.453125" bestFit="1" customWidth="1"/>
    <col min="9" max="9" width="12.26953125" bestFit="1" customWidth="1"/>
  </cols>
  <sheetData>
    <row r="1" spans="1:9" x14ac:dyDescent="0.35">
      <c r="A1" t="s">
        <v>0</v>
      </c>
      <c r="B1" t="s">
        <v>1</v>
      </c>
      <c r="C1" s="1" t="s">
        <v>2</v>
      </c>
      <c r="D1" s="1" t="s">
        <v>3</v>
      </c>
      <c r="E1" s="1" t="s">
        <v>4</v>
      </c>
      <c r="F1" s="1" t="s">
        <v>5</v>
      </c>
      <c r="G1" t="s">
        <v>6</v>
      </c>
      <c r="H1" t="s">
        <v>7</v>
      </c>
      <c r="I1" t="s">
        <v>21</v>
      </c>
    </row>
    <row r="2" spans="1:9" x14ac:dyDescent="0.35">
      <c r="B2">
        <v>16</v>
      </c>
      <c r="C2" s="1">
        <v>2.5</v>
      </c>
      <c r="D2" s="1">
        <v>2.7</v>
      </c>
      <c r="E2" s="1">
        <v>75</v>
      </c>
      <c r="F2" s="1">
        <v>1.6</v>
      </c>
      <c r="G2" s="1" t="str">
        <f>IF(Student_Data[[#This Row],[Screen_Time]]&gt;4,"High","Low")</f>
        <v>Low</v>
      </c>
      <c r="H2" s="1" t="str">
        <f>IF(Student_Data[[#This Row],[Age]]&lt;15,"13-14",IF(Student_Data[[#This Row],[Age]]&lt;=16,"15-16","17"))</f>
        <v>15-16</v>
      </c>
      <c r="I2" s="1" t="str">
        <f>IF(Student_Data[[#This Row],[Screen_Time]]&lt;2,"&lt;2 hrs",IF(Student_Data[[#This Row],[Screen_Time]]&lt;=4,"2-4 hrs","&gt;4 hrs"))</f>
        <v>2-4 hrs</v>
      </c>
    </row>
    <row r="3" spans="1:9" x14ac:dyDescent="0.35">
      <c r="A3">
        <v>2</v>
      </c>
      <c r="B3">
        <v>17</v>
      </c>
      <c r="C3" s="1">
        <v>2.7</v>
      </c>
      <c r="D3" s="1">
        <v>4</v>
      </c>
      <c r="E3" s="1">
        <v>68.099999999999994</v>
      </c>
      <c r="F3" s="1">
        <v>0.7</v>
      </c>
      <c r="G3" s="1" t="str">
        <f>IF(Student_Data[[#This Row],[Screen_Time]]&gt;4,"High","Low")</f>
        <v>Low</v>
      </c>
      <c r="H3" s="1" t="str">
        <f>IF(Student_Data[[#This Row],[Age]]&lt;15,"13-14",IF(Student_Data[[#This Row],[Age]]&lt;=16,"15-16","17"))</f>
        <v>17</v>
      </c>
      <c r="I3" s="1" t="str">
        <f>IF(Student_Data[[#This Row],[Screen_Time]]&lt;2,"&lt;2 hrs",IF(Student_Data[[#This Row],[Screen_Time]]&lt;=4,"2-4 hrs","&gt;4 hrs"))</f>
        <v>2-4 hrs</v>
      </c>
    </row>
    <row r="4" spans="1:9" x14ac:dyDescent="0.35">
      <c r="A4">
        <v>3</v>
      </c>
      <c r="B4">
        <v>15</v>
      </c>
      <c r="C4" s="1">
        <v>3</v>
      </c>
      <c r="D4" s="1">
        <v>4.3</v>
      </c>
      <c r="E4" s="1">
        <v>67.900000000000006</v>
      </c>
      <c r="F4" s="1">
        <v>1.5</v>
      </c>
      <c r="G4" s="1" t="str">
        <f>IF(Student_Data[[#This Row],[Screen_Time]]&gt;4,"High","Low")</f>
        <v>High</v>
      </c>
      <c r="H4" s="1" t="str">
        <f>IF(Student_Data[[#This Row],[Age]]&lt;15,"13-14",IF(Student_Data[[#This Row],[Age]]&lt;=16,"15-16","17"))</f>
        <v>15-16</v>
      </c>
      <c r="I4" s="1" t="str">
        <f>IF(Student_Data[[#This Row],[Screen_Time]]&lt;2,"&lt;2 hrs",IF(Student_Data[[#This Row],[Screen_Time]]&lt;=4,"2-4 hrs","&gt;4 hrs"))</f>
        <v>&gt;4 hrs</v>
      </c>
    </row>
    <row r="5" spans="1:9" x14ac:dyDescent="0.35">
      <c r="A5">
        <v>4</v>
      </c>
      <c r="B5">
        <v>17</v>
      </c>
      <c r="C5" s="1">
        <v>3</v>
      </c>
      <c r="D5" s="1">
        <v>2.8</v>
      </c>
      <c r="E5" s="1">
        <v>47.2</v>
      </c>
      <c r="F5" s="1">
        <v>1.8</v>
      </c>
      <c r="G5" s="1" t="str">
        <f>IF(Student_Data[[#This Row],[Screen_Time]]&gt;4,"High","Low")</f>
        <v>Low</v>
      </c>
      <c r="H5" s="1" t="str">
        <f>IF(Student_Data[[#This Row],[Age]]&lt;15,"13-14",IF(Student_Data[[#This Row],[Age]]&lt;=16,"15-16","17"))</f>
        <v>17</v>
      </c>
      <c r="I5" s="1" t="str">
        <f>IF(Student_Data[[#This Row],[Screen_Time]]&lt;2,"&lt;2 hrs",IF(Student_Data[[#This Row],[Screen_Time]]&lt;=4,"2-4 hrs","&gt;4 hrs"))</f>
        <v>2-4 hrs</v>
      </c>
    </row>
    <row r="6" spans="1:9" x14ac:dyDescent="0.35">
      <c r="A6">
        <v>5</v>
      </c>
      <c r="B6">
        <v>17</v>
      </c>
      <c r="C6" s="1">
        <v>2.5</v>
      </c>
      <c r="D6" s="1">
        <v>1.8</v>
      </c>
      <c r="E6" s="1">
        <v>78</v>
      </c>
      <c r="F6" s="1">
        <v>1.4</v>
      </c>
      <c r="G6" s="1" t="str">
        <f>IF(Student_Data[[#This Row],[Screen_Time]]&gt;4,"High","Low")</f>
        <v>Low</v>
      </c>
      <c r="H6" s="1" t="str">
        <f>IF(Student_Data[[#This Row],[Age]]&lt;15,"13-14",IF(Student_Data[[#This Row],[Age]]&lt;=16,"15-16","17"))</f>
        <v>17</v>
      </c>
      <c r="I6" s="1" t="str">
        <f>IF(Student_Data[[#This Row],[Screen_Time]]&lt;2,"&lt;2 hrs",IF(Student_Data[[#This Row],[Screen_Time]]&lt;=4,"2-4 hrs","&gt;4 hrs"))</f>
        <v>&lt;2 hrs</v>
      </c>
    </row>
    <row r="7" spans="1:9" x14ac:dyDescent="0.35">
      <c r="A7">
        <v>6</v>
      </c>
      <c r="B7">
        <v>14</v>
      </c>
      <c r="C7" s="1">
        <v>1.3</v>
      </c>
      <c r="D7" s="1">
        <v>4.4000000000000004</v>
      </c>
      <c r="E7" s="1">
        <v>71.5</v>
      </c>
      <c r="F7" s="1">
        <v>0.4</v>
      </c>
      <c r="G7" s="1" t="str">
        <f>IF(Student_Data[[#This Row],[Screen_Time]]&gt;4,"High","Low")</f>
        <v>High</v>
      </c>
      <c r="H7" s="1" t="str">
        <f>IF(Student_Data[[#This Row],[Age]]&lt;15,"13-14",IF(Student_Data[[#This Row],[Age]]&lt;=16,"15-16","17"))</f>
        <v>13-14</v>
      </c>
      <c r="I7" s="1" t="str">
        <f>IF(Student_Data[[#This Row],[Screen_Time]]&lt;2,"&lt;2 hrs",IF(Student_Data[[#This Row],[Screen_Time]]&lt;=4,"2-4 hrs","&gt;4 hrs"))</f>
        <v>&gt;4 hrs</v>
      </c>
    </row>
    <row r="8" spans="1:9" x14ac:dyDescent="0.35">
      <c r="A8">
        <v>7</v>
      </c>
      <c r="B8">
        <v>15</v>
      </c>
      <c r="C8" s="1">
        <v>3.3</v>
      </c>
      <c r="D8" s="1">
        <v>6.7</v>
      </c>
      <c r="E8" s="1">
        <v>88</v>
      </c>
      <c r="F8" s="1">
        <v>2.9</v>
      </c>
      <c r="G8" s="1" t="str">
        <f>IF(Student_Data[[#This Row],[Screen_Time]]&gt;4,"High","Low")</f>
        <v>High</v>
      </c>
      <c r="H8" s="1" t="str">
        <f>IF(Student_Data[[#This Row],[Age]]&lt;15,"13-14",IF(Student_Data[[#This Row],[Age]]&lt;=16,"15-16","17"))</f>
        <v>15-16</v>
      </c>
      <c r="I8" s="1" t="str">
        <f>IF(Student_Data[[#This Row],[Screen_Time]]&lt;2,"&lt;2 hrs",IF(Student_Data[[#This Row],[Screen_Time]]&lt;=4,"2-4 hrs","&gt;4 hrs"))</f>
        <v>&gt;4 hrs</v>
      </c>
    </row>
    <row r="9" spans="1:9" x14ac:dyDescent="0.35">
      <c r="A9">
        <v>8</v>
      </c>
      <c r="B9">
        <v>15</v>
      </c>
      <c r="C9" s="1">
        <v>2.9</v>
      </c>
      <c r="D9" s="1">
        <v>4.5999999999999996</v>
      </c>
      <c r="E9" s="1">
        <v>69.3</v>
      </c>
      <c r="F9" s="1">
        <v>1.6</v>
      </c>
      <c r="G9" s="1" t="str">
        <f>IF(Student_Data[[#This Row],[Screen_Time]]&gt;4,"High","Low")</f>
        <v>High</v>
      </c>
      <c r="H9" s="1" t="str">
        <f>IF(Student_Data[[#This Row],[Age]]&lt;15,"13-14",IF(Student_Data[[#This Row],[Age]]&lt;=16,"15-16","17"))</f>
        <v>15-16</v>
      </c>
      <c r="I9" s="1" t="str">
        <f>IF(Student_Data[[#This Row],[Screen_Time]]&lt;2,"&lt;2 hrs",IF(Student_Data[[#This Row],[Screen_Time]]&lt;=4,"2-4 hrs","&gt;4 hrs"))</f>
        <v>&gt;4 hrs</v>
      </c>
    </row>
    <row r="10" spans="1:9" x14ac:dyDescent="0.35">
      <c r="A10">
        <v>9</v>
      </c>
      <c r="B10">
        <v>15</v>
      </c>
      <c r="C10" s="1">
        <v>1.4</v>
      </c>
      <c r="D10" s="1">
        <v>4.0999999999999996</v>
      </c>
      <c r="E10" s="1">
        <v>75.7</v>
      </c>
      <c r="F10" s="1">
        <v>0.9</v>
      </c>
      <c r="G10" s="1" t="str">
        <f>IF(Student_Data[[#This Row],[Screen_Time]]&gt;4,"High","Low")</f>
        <v>High</v>
      </c>
      <c r="H10" s="1" t="str">
        <f>IF(Student_Data[[#This Row],[Age]]&lt;15,"13-14",IF(Student_Data[[#This Row],[Age]]&lt;=16,"15-16","17"))</f>
        <v>15-16</v>
      </c>
      <c r="I10" s="1" t="str">
        <f>IF(Student_Data[[#This Row],[Screen_Time]]&lt;2,"&lt;2 hrs",IF(Student_Data[[#This Row],[Screen_Time]]&lt;=4,"2-4 hrs","&gt;4 hrs"))</f>
        <v>&gt;4 hrs</v>
      </c>
    </row>
    <row r="11" spans="1:9" x14ac:dyDescent="0.35">
      <c r="A11">
        <v>10</v>
      </c>
      <c r="B11">
        <v>17</v>
      </c>
      <c r="C11" s="1">
        <v>1.8</v>
      </c>
      <c r="D11" s="1">
        <v>4.0999999999999996</v>
      </c>
      <c r="E11" s="1">
        <v>78.3</v>
      </c>
      <c r="F11" s="1">
        <v>2.8</v>
      </c>
      <c r="G11" s="1" t="str">
        <f>IF(Student_Data[[#This Row],[Screen_Time]]&gt;4,"High","Low")</f>
        <v>High</v>
      </c>
      <c r="H11" s="1" t="str">
        <f>IF(Student_Data[[#This Row],[Age]]&lt;15,"13-14",IF(Student_Data[[#This Row],[Age]]&lt;=16,"15-16","17"))</f>
        <v>17</v>
      </c>
      <c r="I11" s="1" t="str">
        <f>IF(Student_Data[[#This Row],[Screen_Time]]&lt;2,"&lt;2 hrs",IF(Student_Data[[#This Row],[Screen_Time]]&lt;=4,"2-4 hrs","&gt;4 hrs"))</f>
        <v>&gt;4 hrs</v>
      </c>
    </row>
    <row r="12" spans="1:9" x14ac:dyDescent="0.35">
      <c r="A12">
        <v>11</v>
      </c>
      <c r="B12">
        <v>16</v>
      </c>
      <c r="C12" s="1">
        <v>3.4</v>
      </c>
      <c r="D12" s="1">
        <v>3.6</v>
      </c>
      <c r="E12" s="1">
        <v>52.5</v>
      </c>
      <c r="F12" s="1">
        <v>2</v>
      </c>
      <c r="G12" s="1" t="str">
        <f>IF(Student_Data[[#This Row],[Screen_Time]]&gt;4,"High","Low")</f>
        <v>Low</v>
      </c>
      <c r="H12" s="1" t="str">
        <f>IF(Student_Data[[#This Row],[Age]]&lt;15,"13-14",IF(Student_Data[[#This Row],[Age]]&lt;=16,"15-16","17"))</f>
        <v>15-16</v>
      </c>
      <c r="I12" s="1" t="str">
        <f>IF(Student_Data[[#This Row],[Screen_Time]]&lt;2,"&lt;2 hrs",IF(Student_Data[[#This Row],[Screen_Time]]&lt;=4,"2-4 hrs","&gt;4 hrs"))</f>
        <v>2-4 hrs</v>
      </c>
    </row>
    <row r="13" spans="1:9" x14ac:dyDescent="0.35">
      <c r="A13">
        <v>12</v>
      </c>
      <c r="B13">
        <v>15</v>
      </c>
      <c r="C13" s="1">
        <v>3.1</v>
      </c>
      <c r="D13" s="1">
        <v>5.8</v>
      </c>
      <c r="E13" s="1">
        <v>96.2</v>
      </c>
      <c r="F13" s="1">
        <v>0.5</v>
      </c>
      <c r="G13" s="1" t="str">
        <f>IF(Student_Data[[#This Row],[Screen_Time]]&gt;4,"High","Low")</f>
        <v>High</v>
      </c>
      <c r="H13" s="1" t="str">
        <f>IF(Student_Data[[#This Row],[Age]]&lt;15,"13-14",IF(Student_Data[[#This Row],[Age]]&lt;=16,"15-16","17"))</f>
        <v>15-16</v>
      </c>
      <c r="I13" s="1" t="str">
        <f>IF(Student_Data[[#This Row],[Screen_Time]]&lt;2,"&lt;2 hrs",IF(Student_Data[[#This Row],[Screen_Time]]&lt;=4,"2-4 hrs","&gt;4 hrs"))</f>
        <v>&gt;4 hrs</v>
      </c>
    </row>
    <row r="14" spans="1:9" x14ac:dyDescent="0.35">
      <c r="A14">
        <v>13</v>
      </c>
      <c r="B14">
        <v>17</v>
      </c>
      <c r="C14" s="1">
        <v>1.8</v>
      </c>
      <c r="D14" s="1">
        <v>4.0999999999999996</v>
      </c>
      <c r="E14" s="1">
        <v>65.7</v>
      </c>
      <c r="F14" s="1">
        <v>0.7</v>
      </c>
      <c r="G14" s="1" t="str">
        <f>IF(Student_Data[[#This Row],[Screen_Time]]&gt;4,"High","Low")</f>
        <v>High</v>
      </c>
      <c r="H14" s="1" t="str">
        <f>IF(Student_Data[[#This Row],[Age]]&lt;15,"13-14",IF(Student_Data[[#This Row],[Age]]&lt;=16,"15-16","17"))</f>
        <v>17</v>
      </c>
      <c r="I14" s="1" t="str">
        <f>IF(Student_Data[[#This Row],[Screen_Time]]&lt;2,"&lt;2 hrs",IF(Student_Data[[#This Row],[Screen_Time]]&lt;=4,"2-4 hrs","&gt;4 hrs"))</f>
        <v>&gt;4 hrs</v>
      </c>
    </row>
    <row r="15" spans="1:9" x14ac:dyDescent="0.35">
      <c r="A15">
        <v>14</v>
      </c>
      <c r="B15">
        <v>14</v>
      </c>
      <c r="C15" s="1">
        <v>2.2000000000000002</v>
      </c>
      <c r="D15" s="1">
        <v>2</v>
      </c>
      <c r="E15" s="1">
        <v>74.900000000000006</v>
      </c>
      <c r="F15" s="1">
        <v>1.3</v>
      </c>
      <c r="G15" s="1" t="str">
        <f>IF(Student_Data[[#This Row],[Screen_Time]]&gt;4,"High","Low")</f>
        <v>Low</v>
      </c>
      <c r="H15" s="1" t="str">
        <f>IF(Student_Data[[#This Row],[Age]]&lt;15,"13-14",IF(Student_Data[[#This Row],[Age]]&lt;=16,"15-16","17"))</f>
        <v>13-14</v>
      </c>
      <c r="I15" s="1" t="str">
        <f>IF(Student_Data[[#This Row],[Screen_Time]]&lt;2,"&lt;2 hrs",IF(Student_Data[[#This Row],[Screen_Time]]&lt;=4,"2-4 hrs","&gt;4 hrs"))</f>
        <v>2-4 hrs</v>
      </c>
    </row>
    <row r="16" spans="1:9" x14ac:dyDescent="0.35">
      <c r="A16">
        <v>15</v>
      </c>
      <c r="B16">
        <v>16</v>
      </c>
      <c r="C16" s="1">
        <v>2.4</v>
      </c>
      <c r="D16" s="1">
        <v>1.6</v>
      </c>
      <c r="E16" s="1">
        <v>76.400000000000006</v>
      </c>
      <c r="F16" s="1">
        <v>1.7</v>
      </c>
      <c r="G16" s="1" t="str">
        <f>IF(Student_Data[[#This Row],[Screen_Time]]&gt;4,"High","Low")</f>
        <v>Low</v>
      </c>
      <c r="H16" s="1" t="str">
        <f>IF(Student_Data[[#This Row],[Age]]&lt;15,"13-14",IF(Student_Data[[#This Row],[Age]]&lt;=16,"15-16","17"))</f>
        <v>15-16</v>
      </c>
      <c r="I16" s="1" t="str">
        <f>IF(Student_Data[[#This Row],[Screen_Time]]&lt;2,"&lt;2 hrs",IF(Student_Data[[#This Row],[Screen_Time]]&lt;=4,"2-4 hrs","&gt;4 hrs"))</f>
        <v>&lt;2 hrs</v>
      </c>
    </row>
    <row r="17" spans="1:9" x14ac:dyDescent="0.35">
      <c r="A17">
        <v>16</v>
      </c>
      <c r="B17">
        <v>14</v>
      </c>
      <c r="C17" s="1">
        <v>3.1</v>
      </c>
      <c r="D17" s="1">
        <v>4.0999999999999996</v>
      </c>
      <c r="E17" s="1">
        <v>61.9</v>
      </c>
      <c r="F17" s="1">
        <v>2</v>
      </c>
      <c r="G17" s="1" t="str">
        <f>IF(Student_Data[[#This Row],[Screen_Time]]&gt;4,"High","Low")</f>
        <v>High</v>
      </c>
      <c r="H17" s="1" t="str">
        <f>IF(Student_Data[[#This Row],[Age]]&lt;15,"13-14",IF(Student_Data[[#This Row],[Age]]&lt;=16,"15-16","17"))</f>
        <v>13-14</v>
      </c>
      <c r="I17" s="1" t="str">
        <f>IF(Student_Data[[#This Row],[Screen_Time]]&lt;2,"&lt;2 hrs",IF(Student_Data[[#This Row],[Screen_Time]]&lt;=4,"2-4 hrs","&gt;4 hrs"))</f>
        <v>&gt;4 hrs</v>
      </c>
    </row>
    <row r="18" spans="1:9" x14ac:dyDescent="0.35">
      <c r="A18">
        <v>17</v>
      </c>
      <c r="B18">
        <v>16</v>
      </c>
      <c r="C18" s="1">
        <v>3.7</v>
      </c>
      <c r="D18" s="1">
        <v>5.6</v>
      </c>
      <c r="E18" s="1">
        <v>88.5</v>
      </c>
      <c r="F18" s="1">
        <v>2.2999999999999998</v>
      </c>
      <c r="G18" s="1" t="str">
        <f>IF(Student_Data[[#This Row],[Screen_Time]]&gt;4,"High","Low")</f>
        <v>High</v>
      </c>
      <c r="H18" s="1" t="str">
        <f>IF(Student_Data[[#This Row],[Age]]&lt;15,"13-14",IF(Student_Data[[#This Row],[Age]]&lt;=16,"15-16","17"))</f>
        <v>15-16</v>
      </c>
      <c r="I18" s="1" t="str">
        <f>IF(Student_Data[[#This Row],[Screen_Time]]&lt;2,"&lt;2 hrs",IF(Student_Data[[#This Row],[Screen_Time]]&lt;=4,"2-4 hrs","&gt;4 hrs"))</f>
        <v>&gt;4 hrs</v>
      </c>
    </row>
    <row r="19" spans="1:9" x14ac:dyDescent="0.35">
      <c r="A19">
        <v>18</v>
      </c>
      <c r="B19">
        <v>17</v>
      </c>
      <c r="C19" s="1">
        <v>2.6</v>
      </c>
      <c r="D19" s="1">
        <v>4.4000000000000004</v>
      </c>
      <c r="E19" s="1">
        <v>72.7</v>
      </c>
      <c r="F19" s="1">
        <v>1.9</v>
      </c>
      <c r="G19" s="1" t="str">
        <f>IF(Student_Data[[#This Row],[Screen_Time]]&gt;4,"High","Low")</f>
        <v>High</v>
      </c>
      <c r="H19" s="1" t="str">
        <f>IF(Student_Data[[#This Row],[Age]]&lt;15,"13-14",IF(Student_Data[[#This Row],[Age]]&lt;=16,"15-16","17"))</f>
        <v>17</v>
      </c>
      <c r="I19" s="1" t="str">
        <f>IF(Student_Data[[#This Row],[Screen_Time]]&lt;2,"&lt;2 hrs",IF(Student_Data[[#This Row],[Screen_Time]]&lt;=4,"2-4 hrs","&gt;4 hrs"))</f>
        <v>&gt;4 hrs</v>
      </c>
    </row>
    <row r="20" spans="1:9" x14ac:dyDescent="0.35">
      <c r="A20">
        <v>19</v>
      </c>
      <c r="B20">
        <v>13</v>
      </c>
      <c r="C20" s="1">
        <f>2.5</f>
        <v>2.5</v>
      </c>
      <c r="D20" s="1">
        <v>3.5</v>
      </c>
      <c r="E20" s="1">
        <v>67.900000000000006</v>
      </c>
      <c r="F20" s="1">
        <v>2.6</v>
      </c>
      <c r="G20" s="1" t="str">
        <f>IF(Student_Data[[#This Row],[Screen_Time]]&gt;4,"High","Low")</f>
        <v>Low</v>
      </c>
      <c r="H20" s="1" t="str">
        <f>IF(Student_Data[[#This Row],[Age]]&lt;15,"13-14",IF(Student_Data[[#This Row],[Age]]&lt;=16,"15-16","17"))</f>
        <v>13-14</v>
      </c>
      <c r="I20" s="1" t="str">
        <f>IF(Student_Data[[#This Row],[Screen_Time]]&lt;2,"&lt;2 hrs",IF(Student_Data[[#This Row],[Screen_Time]]&lt;=4,"2-4 hrs","&gt;4 hrs"))</f>
        <v>2-4 hrs</v>
      </c>
    </row>
    <row r="21" spans="1:9" x14ac:dyDescent="0.35">
      <c r="A21">
        <v>20</v>
      </c>
      <c r="B21">
        <v>16</v>
      </c>
      <c r="C21" s="1">
        <v>3.4</v>
      </c>
      <c r="D21" s="1">
        <v>4.7</v>
      </c>
      <c r="E21" s="1">
        <v>71.400000000000006</v>
      </c>
      <c r="F21" s="1">
        <v>1.6</v>
      </c>
      <c r="G21" s="1" t="str">
        <f>IF(Student_Data[[#This Row],[Screen_Time]]&gt;4,"High","Low")</f>
        <v>High</v>
      </c>
      <c r="H21" s="1" t="str">
        <f>IF(Student_Data[[#This Row],[Age]]&lt;15,"13-14",IF(Student_Data[[#This Row],[Age]]&lt;=16,"15-16","17"))</f>
        <v>15-16</v>
      </c>
      <c r="I21" s="1" t="str">
        <f>IF(Student_Data[[#This Row],[Screen_Time]]&lt;2,"&lt;2 hrs",IF(Student_Data[[#This Row],[Screen_Time]]&lt;=4,"2-4 hrs","&gt;4 hrs"))</f>
        <v>&gt;4 hrs</v>
      </c>
    </row>
    <row r="22" spans="1:9" x14ac:dyDescent="0.35">
      <c r="A22">
        <v>21</v>
      </c>
      <c r="B22">
        <v>14</v>
      </c>
      <c r="C22" s="1">
        <v>2.7</v>
      </c>
      <c r="D22" s="1">
        <v>4.3</v>
      </c>
      <c r="E22" s="1">
        <v>77.599999999999994</v>
      </c>
      <c r="F22" s="1">
        <v>0.9</v>
      </c>
      <c r="G22" s="1" t="str">
        <f>IF(Student_Data[[#This Row],[Screen_Time]]&gt;4,"High","Low")</f>
        <v>High</v>
      </c>
      <c r="H22" s="1" t="str">
        <f>IF(Student_Data[[#This Row],[Age]]&lt;15,"13-14",IF(Student_Data[[#This Row],[Age]]&lt;=16,"15-16","17"))</f>
        <v>13-14</v>
      </c>
      <c r="I22" s="1" t="str">
        <f>IF(Student_Data[[#This Row],[Screen_Time]]&lt;2,"&lt;2 hrs",IF(Student_Data[[#This Row],[Screen_Time]]&lt;=4,"2-4 hrs","&gt;4 hrs"))</f>
        <v>&gt;4 hrs</v>
      </c>
    </row>
    <row r="23" spans="1:9" x14ac:dyDescent="0.35">
      <c r="A23">
        <v>22</v>
      </c>
      <c r="B23">
        <v>17</v>
      </c>
      <c r="C23" s="1">
        <v>1.1000000000000001</v>
      </c>
      <c r="D23" s="1">
        <v>5.2</v>
      </c>
      <c r="E23" s="1">
        <v>70.099999999999994</v>
      </c>
      <c r="F23" s="1">
        <v>1.5</v>
      </c>
      <c r="G23" s="1" t="str">
        <f>IF(Student_Data[[#This Row],[Screen_Time]]&gt;4,"High","Low")</f>
        <v>High</v>
      </c>
      <c r="H23" s="1" t="str">
        <f>IF(Student_Data[[#This Row],[Age]]&lt;15,"13-14",IF(Student_Data[[#This Row],[Age]]&lt;=16,"15-16","17"))</f>
        <v>17</v>
      </c>
      <c r="I23" s="1" t="str">
        <f>IF(Student_Data[[#This Row],[Screen_Time]]&lt;2,"&lt;2 hrs",IF(Student_Data[[#This Row],[Screen_Time]]&lt;=4,"2-4 hrs","&gt;4 hrs"))</f>
        <v>&gt;4 hrs</v>
      </c>
    </row>
    <row r="24" spans="1:9" x14ac:dyDescent="0.35">
      <c r="A24">
        <v>23</v>
      </c>
      <c r="B24">
        <v>16</v>
      </c>
      <c r="C24" s="1">
        <v>1.5</v>
      </c>
      <c r="D24" s="1">
        <v>6</v>
      </c>
      <c r="E24" s="1">
        <v>78.8</v>
      </c>
      <c r="F24" s="1">
        <v>1.4</v>
      </c>
      <c r="G24" s="1" t="str">
        <f>IF(Student_Data[[#This Row],[Screen_Time]]&gt;4,"High","Low")</f>
        <v>High</v>
      </c>
      <c r="H24" s="1" t="str">
        <f>IF(Student_Data[[#This Row],[Age]]&lt;15,"13-14",IF(Student_Data[[#This Row],[Age]]&lt;=16,"15-16","17"))</f>
        <v>15-16</v>
      </c>
      <c r="I24" s="1" t="str">
        <f>IF(Student_Data[[#This Row],[Screen_Time]]&lt;2,"&lt;2 hrs",IF(Student_Data[[#This Row],[Screen_Time]]&lt;=4,"2-4 hrs","&gt;4 hrs"))</f>
        <v>&gt;4 hrs</v>
      </c>
    </row>
    <row r="25" spans="1:9" x14ac:dyDescent="0.35">
      <c r="A25">
        <v>24</v>
      </c>
      <c r="B25">
        <v>13</v>
      </c>
      <c r="C25" s="1">
        <v>3.2</v>
      </c>
      <c r="D25" s="1">
        <v>2.6</v>
      </c>
      <c r="E25" s="1">
        <v>53.2</v>
      </c>
      <c r="F25" s="1">
        <v>0</v>
      </c>
      <c r="G25" s="1" t="str">
        <f>IF(Student_Data[[#This Row],[Screen_Time]]&gt;4,"High","Low")</f>
        <v>Low</v>
      </c>
      <c r="H25" s="1" t="str">
        <f>IF(Student_Data[[#This Row],[Age]]&lt;15,"13-14",IF(Student_Data[[#This Row],[Age]]&lt;=16,"15-16","17"))</f>
        <v>13-14</v>
      </c>
      <c r="I25" s="1" t="str">
        <f>IF(Student_Data[[#This Row],[Screen_Time]]&lt;2,"&lt;2 hrs",IF(Student_Data[[#This Row],[Screen_Time]]&lt;=4,"2-4 hrs","&gt;4 hrs"))</f>
        <v>2-4 hrs</v>
      </c>
    </row>
    <row r="26" spans="1:9" x14ac:dyDescent="0.35">
      <c r="A26">
        <v>25</v>
      </c>
      <c r="B26">
        <v>13</v>
      </c>
      <c r="C26" s="1">
        <v>0.8</v>
      </c>
      <c r="D26" s="1">
        <v>0.5</v>
      </c>
      <c r="E26" s="1">
        <v>62.5</v>
      </c>
      <c r="F26" s="1">
        <v>1.1000000000000001</v>
      </c>
      <c r="G26" s="1" t="str">
        <f>IF(Student_Data[[#This Row],[Screen_Time]]&gt;4,"High","Low")</f>
        <v>Low</v>
      </c>
      <c r="H26" s="1" t="str">
        <f>IF(Student_Data[[#This Row],[Age]]&lt;15,"13-14",IF(Student_Data[[#This Row],[Age]]&lt;=16,"15-16","17"))</f>
        <v>13-14</v>
      </c>
      <c r="I26" s="1" t="str">
        <f>IF(Student_Data[[#This Row],[Screen_Time]]&lt;2,"&lt;2 hrs",IF(Student_Data[[#This Row],[Screen_Time]]&lt;=4,"2-4 hrs","&gt;4 hrs"))</f>
        <v>&lt;2 hrs</v>
      </c>
    </row>
    <row r="27" spans="1:9" x14ac:dyDescent="0.35">
      <c r="A27">
        <v>26</v>
      </c>
      <c r="B27">
        <v>15</v>
      </c>
      <c r="C27" s="1">
        <v>2.6</v>
      </c>
      <c r="D27" s="1">
        <v>3.5</v>
      </c>
      <c r="E27" s="1">
        <v>48.6</v>
      </c>
      <c r="F27" s="1">
        <v>1.8</v>
      </c>
      <c r="G27" s="1" t="str">
        <f>IF(Student_Data[[#This Row],[Screen_Time]]&gt;4,"High","Low")</f>
        <v>Low</v>
      </c>
      <c r="H27" s="1" t="str">
        <f>IF(Student_Data[[#This Row],[Age]]&lt;15,"13-14",IF(Student_Data[[#This Row],[Age]]&lt;=16,"15-16","17"))</f>
        <v>15-16</v>
      </c>
      <c r="I27" s="1" t="str">
        <f>IF(Student_Data[[#This Row],[Screen_Time]]&lt;2,"&lt;2 hrs",IF(Student_Data[[#This Row],[Screen_Time]]&lt;=4,"2-4 hrs","&gt;4 hrs"))</f>
        <v>2-4 hrs</v>
      </c>
    </row>
    <row r="28" spans="1:9" x14ac:dyDescent="0.35">
      <c r="A28">
        <v>27</v>
      </c>
      <c r="B28">
        <v>15</v>
      </c>
      <c r="C28" s="1">
        <v>3.5</v>
      </c>
      <c r="D28" s="1">
        <v>2.5</v>
      </c>
      <c r="E28" s="1">
        <v>90</v>
      </c>
      <c r="F28" s="1">
        <v>1.2</v>
      </c>
      <c r="G28" s="1" t="str">
        <f>IF(Student_Data[[#This Row],[Screen_Time]]&gt;4,"High","Low")</f>
        <v>Low</v>
      </c>
      <c r="H28" s="1" t="str">
        <f>IF(Student_Data[[#This Row],[Age]]&lt;15,"13-14",IF(Student_Data[[#This Row],[Age]]&lt;=16,"15-16","17"))</f>
        <v>15-16</v>
      </c>
      <c r="I28" s="1" t="str">
        <f>IF(Student_Data[[#This Row],[Screen_Time]]&lt;2,"&lt;2 hrs",IF(Student_Data[[#This Row],[Screen_Time]]&lt;=4,"2-4 hrs","&gt;4 hrs"))</f>
        <v>2-4 hrs</v>
      </c>
    </row>
    <row r="29" spans="1:9" x14ac:dyDescent="0.35">
      <c r="A29">
        <v>28</v>
      </c>
      <c r="B29">
        <v>14</v>
      </c>
      <c r="C29" s="1">
        <v>2.7</v>
      </c>
      <c r="D29" s="1">
        <v>5.2</v>
      </c>
      <c r="E29" s="1">
        <v>89.8</v>
      </c>
      <c r="F29" s="1">
        <v>1</v>
      </c>
      <c r="G29" s="1" t="str">
        <f>IF(Student_Data[[#This Row],[Screen_Time]]&gt;4,"High","Low")</f>
        <v>High</v>
      </c>
      <c r="H29" s="1" t="str">
        <f>IF(Student_Data[[#This Row],[Age]]&lt;15,"13-14",IF(Student_Data[[#This Row],[Age]]&lt;=16,"15-16","17"))</f>
        <v>13-14</v>
      </c>
      <c r="I29" s="1" t="str">
        <f>IF(Student_Data[[#This Row],[Screen_Time]]&lt;2,"&lt;2 hrs",IF(Student_Data[[#This Row],[Screen_Time]]&lt;=4,"2-4 hrs","&gt;4 hrs"))</f>
        <v>&gt;4 hrs</v>
      </c>
    </row>
    <row r="30" spans="1:9" x14ac:dyDescent="0.35">
      <c r="A30">
        <v>29</v>
      </c>
      <c r="B30">
        <v>16</v>
      </c>
      <c r="C30" s="1">
        <v>1.9</v>
      </c>
      <c r="D30" s="1">
        <v>2.9</v>
      </c>
      <c r="E30" s="1">
        <v>76.3</v>
      </c>
      <c r="F30" s="1">
        <v>2.2000000000000002</v>
      </c>
      <c r="G30" s="1" t="str">
        <f>IF(Student_Data[[#This Row],[Screen_Time]]&gt;4,"High","Low")</f>
        <v>Low</v>
      </c>
      <c r="H30" s="1" t="str">
        <f>IF(Student_Data[[#This Row],[Age]]&lt;15,"13-14",IF(Student_Data[[#This Row],[Age]]&lt;=16,"15-16","17"))</f>
        <v>15-16</v>
      </c>
      <c r="I30" s="1" t="str">
        <f>IF(Student_Data[[#This Row],[Screen_Time]]&lt;2,"&lt;2 hrs",IF(Student_Data[[#This Row],[Screen_Time]]&lt;=4,"2-4 hrs","&gt;4 hrs"))</f>
        <v>2-4 hrs</v>
      </c>
    </row>
    <row r="31" spans="1:9" x14ac:dyDescent="0.35">
      <c r="A31">
        <v>30</v>
      </c>
      <c r="B31">
        <v>16</v>
      </c>
      <c r="C31" s="1">
        <v>1.7</v>
      </c>
      <c r="D31" s="1">
        <v>1.2</v>
      </c>
      <c r="E31" s="1">
        <v>59.9</v>
      </c>
      <c r="F31" s="1">
        <v>0.8</v>
      </c>
      <c r="G31" s="1" t="str">
        <f>IF(Student_Data[[#This Row],[Screen_Time]]&gt;4,"High","Low")</f>
        <v>Low</v>
      </c>
      <c r="H31" s="1" t="str">
        <f>IF(Student_Data[[#This Row],[Age]]&lt;15,"13-14",IF(Student_Data[[#This Row],[Age]]&lt;=16,"15-16","17"))</f>
        <v>15-16</v>
      </c>
      <c r="I31" s="1" t="str">
        <f>IF(Student_Data[[#This Row],[Screen_Time]]&lt;2,"&lt;2 hrs",IF(Student_Data[[#This Row],[Screen_Time]]&lt;=4,"2-4 hrs","&gt;4 hrs"))</f>
        <v>&lt;2 hrs</v>
      </c>
    </row>
    <row r="32" spans="1:9" x14ac:dyDescent="0.35">
      <c r="A32">
        <v>31</v>
      </c>
      <c r="B32">
        <v>15</v>
      </c>
      <c r="C32" s="1">
        <v>3.3</v>
      </c>
      <c r="D32" s="1">
        <v>3.1</v>
      </c>
      <c r="E32" s="1">
        <v>93.9</v>
      </c>
      <c r="F32" s="1">
        <v>2.1</v>
      </c>
      <c r="G32" s="1" t="str">
        <f>IF(Student_Data[[#This Row],[Screen_Time]]&gt;4,"High","Low")</f>
        <v>Low</v>
      </c>
      <c r="H32" s="1" t="str">
        <f>IF(Student_Data[[#This Row],[Age]]&lt;15,"13-14",IF(Student_Data[[#This Row],[Age]]&lt;=16,"15-16","17"))</f>
        <v>15-16</v>
      </c>
      <c r="I32" s="1" t="str">
        <f>IF(Student_Data[[#This Row],[Screen_Time]]&lt;2,"&lt;2 hrs",IF(Student_Data[[#This Row],[Screen_Time]]&lt;=4,"2-4 hrs","&gt;4 hrs"))</f>
        <v>2-4 hrs</v>
      </c>
    </row>
    <row r="33" spans="1:9" x14ac:dyDescent="0.35">
      <c r="A33">
        <v>32</v>
      </c>
      <c r="B33">
        <v>16</v>
      </c>
      <c r="C33" s="1">
        <v>3</v>
      </c>
      <c r="D33" s="1">
        <v>1.8</v>
      </c>
      <c r="E33" s="1">
        <v>64</v>
      </c>
      <c r="F33" s="1">
        <v>0.4</v>
      </c>
      <c r="G33" s="1" t="str">
        <f>IF(Student_Data[[#This Row],[Screen_Time]]&gt;4,"High","Low")</f>
        <v>Low</v>
      </c>
      <c r="H33" s="1" t="str">
        <f>IF(Student_Data[[#This Row],[Age]]&lt;15,"13-14",IF(Student_Data[[#This Row],[Age]]&lt;=16,"15-16","17"))</f>
        <v>15-16</v>
      </c>
      <c r="I33" s="1" t="str">
        <f>IF(Student_Data[[#This Row],[Screen_Time]]&lt;2,"&lt;2 hrs",IF(Student_Data[[#This Row],[Screen_Time]]&lt;=4,"2-4 hrs","&gt;4 hrs"))</f>
        <v>&lt;2 hrs</v>
      </c>
    </row>
    <row r="34" spans="1:9" x14ac:dyDescent="0.35">
      <c r="A34">
        <v>33</v>
      </c>
      <c r="B34">
        <v>16</v>
      </c>
      <c r="C34" s="1">
        <v>2.2000000000000002</v>
      </c>
      <c r="D34" s="1">
        <v>6.4</v>
      </c>
      <c r="E34" s="1">
        <v>67.900000000000006</v>
      </c>
      <c r="F34" s="1">
        <v>3.7</v>
      </c>
      <c r="G34" s="1" t="str">
        <f>IF(Student_Data[[#This Row],[Screen_Time]]&gt;4,"High","Low")</f>
        <v>High</v>
      </c>
      <c r="H34" s="1" t="str">
        <f>IF(Student_Data[[#This Row],[Age]]&lt;15,"13-14",IF(Student_Data[[#This Row],[Age]]&lt;=16,"15-16","17"))</f>
        <v>15-16</v>
      </c>
      <c r="I34" s="1" t="str">
        <f>IF(Student_Data[[#This Row],[Screen_Time]]&lt;2,"&lt;2 hrs",IF(Student_Data[[#This Row],[Screen_Time]]&lt;=4,"2-4 hrs","&gt;4 hrs"))</f>
        <v>&gt;4 hrs</v>
      </c>
    </row>
    <row r="35" spans="1:9" x14ac:dyDescent="0.35">
      <c r="A35">
        <v>34</v>
      </c>
      <c r="B35">
        <v>13</v>
      </c>
      <c r="C35" s="1">
        <v>3.6</v>
      </c>
      <c r="D35" s="1">
        <v>4.7</v>
      </c>
      <c r="E35" s="1">
        <v>71.599999999999994</v>
      </c>
      <c r="F35" s="1">
        <v>1.3</v>
      </c>
      <c r="G35" s="1" t="str">
        <f>IF(Student_Data[[#This Row],[Screen_Time]]&gt;4,"High","Low")</f>
        <v>High</v>
      </c>
      <c r="H35" s="1" t="str">
        <f>IF(Student_Data[[#This Row],[Age]]&lt;15,"13-14",IF(Student_Data[[#This Row],[Age]]&lt;=16,"15-16","17"))</f>
        <v>13-14</v>
      </c>
      <c r="I35" s="1" t="str">
        <f>IF(Student_Data[[#This Row],[Screen_Time]]&lt;2,"&lt;2 hrs",IF(Student_Data[[#This Row],[Screen_Time]]&lt;=4,"2-4 hrs","&gt;4 hrs"))</f>
        <v>&gt;4 hrs</v>
      </c>
    </row>
    <row r="36" spans="1:9" x14ac:dyDescent="0.35">
      <c r="A36">
        <v>35</v>
      </c>
      <c r="B36">
        <v>15</v>
      </c>
      <c r="C36" s="1">
        <v>3.4</v>
      </c>
      <c r="D36" s="1">
        <v>5</v>
      </c>
      <c r="E36" s="1">
        <v>74.5</v>
      </c>
      <c r="F36" s="1">
        <v>1.2</v>
      </c>
      <c r="G36" s="1" t="str">
        <f>IF(Student_Data[[#This Row],[Screen_Time]]&gt;4,"High","Low")</f>
        <v>High</v>
      </c>
      <c r="H36" s="1" t="str">
        <f>IF(Student_Data[[#This Row],[Age]]&lt;15,"13-14",IF(Student_Data[[#This Row],[Age]]&lt;=16,"15-16","17"))</f>
        <v>15-16</v>
      </c>
      <c r="I36" s="1" t="str">
        <f>IF(Student_Data[[#This Row],[Screen_Time]]&lt;2,"&lt;2 hrs",IF(Student_Data[[#This Row],[Screen_Time]]&lt;=4,"2-4 hrs","&gt;4 hrs"))</f>
        <v>&gt;4 hrs</v>
      </c>
    </row>
    <row r="37" spans="1:9" x14ac:dyDescent="0.35">
      <c r="A37">
        <v>36</v>
      </c>
      <c r="B37">
        <v>17</v>
      </c>
      <c r="C37" s="1">
        <v>4.3</v>
      </c>
      <c r="D37" s="1">
        <v>4.8</v>
      </c>
      <c r="E37" s="1">
        <v>76.400000000000006</v>
      </c>
      <c r="F37" s="1">
        <v>2.4</v>
      </c>
      <c r="G37" s="1" t="str">
        <f>IF(Student_Data[[#This Row],[Screen_Time]]&gt;4,"High","Low")</f>
        <v>High</v>
      </c>
      <c r="H37" s="1" t="str">
        <f>IF(Student_Data[[#This Row],[Age]]&lt;15,"13-14",IF(Student_Data[[#This Row],[Age]]&lt;=16,"15-16","17"))</f>
        <v>17</v>
      </c>
      <c r="I37" s="1" t="str">
        <f>IF(Student_Data[[#This Row],[Screen_Time]]&lt;2,"&lt;2 hrs",IF(Student_Data[[#This Row],[Screen_Time]]&lt;=4,"2-4 hrs","&gt;4 hrs"))</f>
        <v>&gt;4 hrs</v>
      </c>
    </row>
    <row r="38" spans="1:9" x14ac:dyDescent="0.35">
      <c r="A38">
        <v>37</v>
      </c>
      <c r="B38">
        <v>15</v>
      </c>
      <c r="C38" s="1">
        <v>3.1</v>
      </c>
      <c r="D38" s="1">
        <v>5.3</v>
      </c>
      <c r="E38" s="1">
        <v>76.8</v>
      </c>
      <c r="F38" s="1">
        <v>1.2</v>
      </c>
      <c r="G38" s="1" t="str">
        <f>IF(Student_Data[[#This Row],[Screen_Time]]&gt;4,"High","Low")</f>
        <v>High</v>
      </c>
      <c r="H38" s="1" t="str">
        <f>IF(Student_Data[[#This Row],[Age]]&lt;15,"13-14",IF(Student_Data[[#This Row],[Age]]&lt;=16,"15-16","17"))</f>
        <v>15-16</v>
      </c>
      <c r="I38" s="1" t="str">
        <f>IF(Student_Data[[#This Row],[Screen_Time]]&lt;2,"&lt;2 hrs",IF(Student_Data[[#This Row],[Screen_Time]]&lt;=4,"2-4 hrs","&gt;4 hrs"))</f>
        <v>&gt;4 hrs</v>
      </c>
    </row>
    <row r="39" spans="1:9" x14ac:dyDescent="0.35">
      <c r="A39">
        <v>38</v>
      </c>
      <c r="B39">
        <v>17</v>
      </c>
      <c r="C39" s="1">
        <v>2.2999999999999998</v>
      </c>
      <c r="D39" s="1">
        <v>5.7</v>
      </c>
      <c r="E39" s="1">
        <v>71.599999999999994</v>
      </c>
      <c r="F39" s="1">
        <v>2.7</v>
      </c>
      <c r="G39" s="1" t="str">
        <f>IF(Student_Data[[#This Row],[Screen_Time]]&gt;4,"High","Low")</f>
        <v>High</v>
      </c>
      <c r="H39" s="1" t="str">
        <f>IF(Student_Data[[#This Row],[Age]]&lt;15,"13-14",IF(Student_Data[[#This Row],[Age]]&lt;=16,"15-16","17"))</f>
        <v>17</v>
      </c>
      <c r="I39" s="1" t="str">
        <f>IF(Student_Data[[#This Row],[Screen_Time]]&lt;2,"&lt;2 hrs",IF(Student_Data[[#This Row],[Screen_Time]]&lt;=4,"2-4 hrs","&gt;4 hrs"))</f>
        <v>&gt;4 hrs</v>
      </c>
    </row>
    <row r="40" spans="1:9" x14ac:dyDescent="0.35">
      <c r="A40">
        <v>39</v>
      </c>
      <c r="B40">
        <v>13</v>
      </c>
      <c r="C40" s="1">
        <v>2.4</v>
      </c>
      <c r="D40" s="1">
        <v>3.2</v>
      </c>
      <c r="E40" s="1">
        <v>76.7</v>
      </c>
      <c r="F40" s="1">
        <v>1.8</v>
      </c>
      <c r="G40" s="1" t="str">
        <f>IF(Student_Data[[#This Row],[Screen_Time]]&gt;4,"High","Low")</f>
        <v>Low</v>
      </c>
      <c r="H40" s="1" t="str">
        <f>IF(Student_Data[[#This Row],[Age]]&lt;15,"13-14",IF(Student_Data[[#This Row],[Age]]&lt;=16,"15-16","17"))</f>
        <v>13-14</v>
      </c>
      <c r="I40" s="1" t="str">
        <f>IF(Student_Data[[#This Row],[Screen_Time]]&lt;2,"&lt;2 hrs",IF(Student_Data[[#This Row],[Screen_Time]]&lt;=4,"2-4 hrs","&gt;4 hrs"))</f>
        <v>2-4 hrs</v>
      </c>
    </row>
    <row r="41" spans="1:9" x14ac:dyDescent="0.35">
      <c r="A41">
        <v>40</v>
      </c>
      <c r="B41">
        <v>14</v>
      </c>
      <c r="C41" s="1">
        <v>0.6</v>
      </c>
      <c r="D41" s="1">
        <v>1.9</v>
      </c>
      <c r="E41" s="1">
        <v>71.599999999999994</v>
      </c>
      <c r="F41" s="1">
        <v>1.4</v>
      </c>
      <c r="G41" s="1" t="str">
        <f>IF(Student_Data[[#This Row],[Screen_Time]]&gt;4,"High","Low")</f>
        <v>Low</v>
      </c>
      <c r="H41" s="1" t="str">
        <f>IF(Student_Data[[#This Row],[Age]]&lt;15,"13-14",IF(Student_Data[[#This Row],[Age]]&lt;=16,"15-16","17"))</f>
        <v>13-14</v>
      </c>
      <c r="I41" s="1" t="str">
        <f>IF(Student_Data[[#This Row],[Screen_Time]]&lt;2,"&lt;2 hrs",IF(Student_Data[[#This Row],[Screen_Time]]&lt;=4,"2-4 hrs","&gt;4 hrs"))</f>
        <v>&lt;2 hrs</v>
      </c>
    </row>
    <row r="42" spans="1:9" x14ac:dyDescent="0.35">
      <c r="A42">
        <v>41</v>
      </c>
      <c r="B42">
        <v>16</v>
      </c>
      <c r="C42" s="1">
        <v>2.7</v>
      </c>
      <c r="D42" s="1">
        <v>2.7</v>
      </c>
      <c r="E42" s="1">
        <v>75.8</v>
      </c>
      <c r="F42" s="1">
        <v>1.3</v>
      </c>
      <c r="G42" s="1" t="str">
        <f>IF(Student_Data[[#This Row],[Screen_Time]]&gt;4,"High","Low")</f>
        <v>Low</v>
      </c>
      <c r="H42" s="1" t="str">
        <f>IF(Student_Data[[#This Row],[Age]]&lt;15,"13-14",IF(Student_Data[[#This Row],[Age]]&lt;=16,"15-16","17"))</f>
        <v>15-16</v>
      </c>
      <c r="I42" s="1" t="str">
        <f>IF(Student_Data[[#This Row],[Screen_Time]]&lt;2,"&lt;2 hrs",IF(Student_Data[[#This Row],[Screen_Time]]&lt;=4,"2-4 hrs","&gt;4 hrs"))</f>
        <v>2-4 hrs</v>
      </c>
    </row>
    <row r="43" spans="1:9" x14ac:dyDescent="0.35">
      <c r="A43">
        <v>42</v>
      </c>
      <c r="B43">
        <v>13</v>
      </c>
      <c r="C43" s="1">
        <f>2.5</f>
        <v>2.5</v>
      </c>
      <c r="D43" s="1">
        <v>3.9</v>
      </c>
      <c r="E43" s="1">
        <v>75</v>
      </c>
      <c r="F43" s="1">
        <v>2.5</v>
      </c>
      <c r="G43" s="1" t="str">
        <f>IF(Student_Data[[#This Row],[Screen_Time]]&gt;4,"High","Low")</f>
        <v>Low</v>
      </c>
      <c r="H43" s="1" t="str">
        <f>IF(Student_Data[[#This Row],[Age]]&lt;15,"13-14",IF(Student_Data[[#This Row],[Age]]&lt;=16,"15-16","17"))</f>
        <v>13-14</v>
      </c>
      <c r="I43" s="1" t="str">
        <f>IF(Student_Data[[#This Row],[Screen_Time]]&lt;2,"&lt;2 hrs",IF(Student_Data[[#This Row],[Screen_Time]]&lt;=4,"2-4 hrs","&gt;4 hrs"))</f>
        <v>2-4 hrs</v>
      </c>
    </row>
    <row r="44" spans="1:9" x14ac:dyDescent="0.35">
      <c r="A44">
        <v>43</v>
      </c>
      <c r="B44">
        <v>16</v>
      </c>
      <c r="C44" s="1">
        <v>1.2</v>
      </c>
      <c r="D44" s="1">
        <v>0.2</v>
      </c>
      <c r="E44" s="1">
        <v>77.599999999999994</v>
      </c>
      <c r="F44" s="1">
        <v>1.7</v>
      </c>
      <c r="G44" s="1" t="str">
        <f>IF(Student_Data[[#This Row],[Screen_Time]]&gt;4,"High","Low")</f>
        <v>Low</v>
      </c>
      <c r="H44" s="1" t="str">
        <f>IF(Student_Data[[#This Row],[Age]]&lt;15,"13-14",IF(Student_Data[[#This Row],[Age]]&lt;=16,"15-16","17"))</f>
        <v>15-16</v>
      </c>
      <c r="I44" s="1" t="str">
        <f>IF(Student_Data[[#This Row],[Screen_Time]]&lt;2,"&lt;2 hrs",IF(Student_Data[[#This Row],[Screen_Time]]&lt;=4,"2-4 hrs","&gt;4 hrs"))</f>
        <v>&lt;2 hrs</v>
      </c>
    </row>
    <row r="45" spans="1:9" x14ac:dyDescent="0.35">
      <c r="A45">
        <v>44</v>
      </c>
      <c r="B45">
        <v>14</v>
      </c>
      <c r="C45" s="1">
        <v>2.5</v>
      </c>
      <c r="D45" s="1">
        <v>5.7</v>
      </c>
      <c r="E45" s="1">
        <v>76.400000000000006</v>
      </c>
      <c r="F45" s="1">
        <v>1.8</v>
      </c>
      <c r="G45" s="1" t="str">
        <f>IF(Student_Data[[#This Row],[Screen_Time]]&gt;4,"High","Low")</f>
        <v>High</v>
      </c>
      <c r="H45" s="1" t="str">
        <f>IF(Student_Data[[#This Row],[Age]]&lt;15,"13-14",IF(Student_Data[[#This Row],[Age]]&lt;=16,"15-16","17"))</f>
        <v>13-14</v>
      </c>
      <c r="I45" s="1" t="str">
        <f>IF(Student_Data[[#This Row],[Screen_Time]]&lt;2,"&lt;2 hrs",IF(Student_Data[[#This Row],[Screen_Time]]&lt;=4,"2-4 hrs","&gt;4 hrs"))</f>
        <v>&gt;4 hrs</v>
      </c>
    </row>
    <row r="46" spans="1:9" x14ac:dyDescent="0.35">
      <c r="A46">
        <v>45</v>
      </c>
      <c r="B46">
        <v>14</v>
      </c>
      <c r="C46" s="1">
        <v>3.8</v>
      </c>
      <c r="D46" s="1">
        <v>1.2</v>
      </c>
      <c r="E46" s="1">
        <v>65.599999999999994</v>
      </c>
      <c r="F46" s="1">
        <v>1.9</v>
      </c>
      <c r="G46" s="1" t="str">
        <f>IF(Student_Data[[#This Row],[Screen_Time]]&gt;4,"High","Low")</f>
        <v>Low</v>
      </c>
      <c r="H46" s="1" t="str">
        <f>IF(Student_Data[[#This Row],[Age]]&lt;15,"13-14",IF(Student_Data[[#This Row],[Age]]&lt;=16,"15-16","17"))</f>
        <v>13-14</v>
      </c>
      <c r="I46" s="1" t="str">
        <f>IF(Student_Data[[#This Row],[Screen_Time]]&lt;2,"&lt;2 hrs",IF(Student_Data[[#This Row],[Screen_Time]]&lt;=4,"2-4 hrs","&gt;4 hrs"))</f>
        <v>&lt;2 hrs</v>
      </c>
    </row>
    <row r="47" spans="1:9" x14ac:dyDescent="0.35">
      <c r="A47">
        <v>46</v>
      </c>
      <c r="B47">
        <v>13</v>
      </c>
      <c r="C47" s="1">
        <v>1.8</v>
      </c>
      <c r="D47" s="1">
        <v>4.9000000000000004</v>
      </c>
      <c r="E47" s="1">
        <v>74.599999999999994</v>
      </c>
      <c r="F47" s="1">
        <v>1.6</v>
      </c>
      <c r="G47" s="1" t="str">
        <f>IF(Student_Data[[#This Row],[Screen_Time]]&gt;4,"High","Low")</f>
        <v>High</v>
      </c>
      <c r="H47" s="1" t="str">
        <f>IF(Student_Data[[#This Row],[Age]]&lt;15,"13-14",IF(Student_Data[[#This Row],[Age]]&lt;=16,"15-16","17"))</f>
        <v>13-14</v>
      </c>
      <c r="I47" s="1" t="str">
        <f>IF(Student_Data[[#This Row],[Screen_Time]]&lt;2,"&lt;2 hrs",IF(Student_Data[[#This Row],[Screen_Time]]&lt;=4,"2-4 hrs","&gt;4 hrs"))</f>
        <v>&gt;4 hrs</v>
      </c>
    </row>
    <row r="48" spans="1:9" x14ac:dyDescent="0.35">
      <c r="A48">
        <v>47</v>
      </c>
      <c r="B48">
        <v>14</v>
      </c>
      <c r="C48" s="1">
        <v>1.5</v>
      </c>
      <c r="D48" s="1">
        <v>3.7</v>
      </c>
      <c r="E48" s="1">
        <v>76.5</v>
      </c>
      <c r="F48" s="1">
        <v>1.9</v>
      </c>
      <c r="G48" s="1" t="str">
        <f>IF(Student_Data[[#This Row],[Screen_Time]]&gt;4,"High","Low")</f>
        <v>Low</v>
      </c>
      <c r="H48" s="1" t="str">
        <f>IF(Student_Data[[#This Row],[Age]]&lt;15,"13-14",IF(Student_Data[[#This Row],[Age]]&lt;=16,"15-16","17"))</f>
        <v>13-14</v>
      </c>
      <c r="I48" s="1" t="str">
        <f>IF(Student_Data[[#This Row],[Screen_Time]]&lt;2,"&lt;2 hrs",IF(Student_Data[[#This Row],[Screen_Time]]&lt;=4,"2-4 hrs","&gt;4 hrs"))</f>
        <v>2-4 hrs</v>
      </c>
    </row>
    <row r="49" spans="1:9" x14ac:dyDescent="0.35">
      <c r="A49">
        <v>48</v>
      </c>
      <c r="B49">
        <v>17</v>
      </c>
      <c r="C49" s="1">
        <v>3.6</v>
      </c>
      <c r="D49" s="1">
        <v>4.4000000000000004</v>
      </c>
      <c r="E49" s="1">
        <v>57.1</v>
      </c>
      <c r="F49" s="1">
        <v>1.4</v>
      </c>
      <c r="G49" s="1" t="str">
        <f>IF(Student_Data[[#This Row],[Screen_Time]]&gt;4,"High","Low")</f>
        <v>High</v>
      </c>
      <c r="H49" s="1" t="str">
        <f>IF(Student_Data[[#This Row],[Age]]&lt;15,"13-14",IF(Student_Data[[#This Row],[Age]]&lt;=16,"15-16","17"))</f>
        <v>17</v>
      </c>
      <c r="I49" s="1" t="str">
        <f>IF(Student_Data[[#This Row],[Screen_Time]]&lt;2,"&lt;2 hrs",IF(Student_Data[[#This Row],[Screen_Time]]&lt;=4,"2-4 hrs","&gt;4 hrs"))</f>
        <v>&gt;4 hrs</v>
      </c>
    </row>
    <row r="50" spans="1:9" x14ac:dyDescent="0.35">
      <c r="A50">
        <v>49</v>
      </c>
      <c r="B50">
        <v>14</v>
      </c>
      <c r="C50" s="1">
        <v>3.1</v>
      </c>
      <c r="D50" s="1">
        <v>3.3</v>
      </c>
      <c r="E50" s="1">
        <v>67.3</v>
      </c>
      <c r="F50" s="1">
        <v>1.5</v>
      </c>
      <c r="G50" s="1" t="str">
        <f>IF(Student_Data[[#This Row],[Screen_Time]]&gt;4,"High","Low")</f>
        <v>Low</v>
      </c>
      <c r="H50" s="1" t="str">
        <f>IF(Student_Data[[#This Row],[Age]]&lt;15,"13-14",IF(Student_Data[[#This Row],[Age]]&lt;=16,"15-16","17"))</f>
        <v>13-14</v>
      </c>
      <c r="I50" s="1" t="str">
        <f>IF(Student_Data[[#This Row],[Screen_Time]]&lt;2,"&lt;2 hrs",IF(Student_Data[[#This Row],[Screen_Time]]&lt;=4,"2-4 hrs","&gt;4 hrs"))</f>
        <v>2-4 hrs</v>
      </c>
    </row>
    <row r="51" spans="1:9" x14ac:dyDescent="0.35">
      <c r="A51">
        <v>50</v>
      </c>
      <c r="B51">
        <v>16</v>
      </c>
      <c r="C51" s="1">
        <v>5.6</v>
      </c>
      <c r="D51" s="1">
        <v>4.3</v>
      </c>
      <c r="E51" s="1">
        <v>76.099999999999994</v>
      </c>
      <c r="F51" s="1">
        <v>0.6</v>
      </c>
      <c r="G51" s="1" t="str">
        <f>IF(Student_Data[[#This Row],[Screen_Time]]&gt;4,"High","Low")</f>
        <v>High</v>
      </c>
      <c r="H51" s="1" t="str">
        <f>IF(Student_Data[[#This Row],[Age]]&lt;15,"13-14",IF(Student_Data[[#This Row],[Age]]&lt;=16,"15-16","17"))</f>
        <v>15-16</v>
      </c>
      <c r="I51" s="1" t="str">
        <f>IF(Student_Data[[#This Row],[Screen_Time]]&lt;2,"&lt;2 hrs",IF(Student_Data[[#This Row],[Screen_Time]]&lt;=4,"2-4 hrs","&gt;4 hrs"))</f>
        <v>&gt;4 hrs</v>
      </c>
    </row>
    <row r="52" spans="1:9" x14ac:dyDescent="0.35">
      <c r="A52">
        <v>51</v>
      </c>
      <c r="B52">
        <v>16</v>
      </c>
      <c r="C52" s="1">
        <v>1.2</v>
      </c>
      <c r="D52" s="1">
        <v>3.3</v>
      </c>
      <c r="E52" s="1">
        <v>87.1</v>
      </c>
      <c r="F52" s="1">
        <v>1.7</v>
      </c>
      <c r="G52" s="1" t="str">
        <f>IF(Student_Data[[#This Row],[Screen_Time]]&gt;4,"High","Low")</f>
        <v>Low</v>
      </c>
      <c r="H52" s="1" t="str">
        <f>IF(Student_Data[[#This Row],[Age]]&lt;15,"13-14",IF(Student_Data[[#This Row],[Age]]&lt;=16,"15-16","17"))</f>
        <v>15-16</v>
      </c>
      <c r="I52" s="1" t="str">
        <f>IF(Student_Data[[#This Row],[Screen_Time]]&lt;2,"&lt;2 hrs",IF(Student_Data[[#This Row],[Screen_Time]]&lt;=4,"2-4 hrs","&gt;4 hrs"))</f>
        <v>2-4 hrs</v>
      </c>
    </row>
    <row r="53" spans="1:9" x14ac:dyDescent="0.35">
      <c r="A53">
        <v>52</v>
      </c>
      <c r="B53">
        <v>16</v>
      </c>
      <c r="C53" s="1">
        <v>3.2</v>
      </c>
      <c r="D53" s="1">
        <v>3.2</v>
      </c>
      <c r="E53" s="1">
        <v>78.2</v>
      </c>
      <c r="F53" s="1">
        <v>0.1</v>
      </c>
      <c r="G53" s="1" t="str">
        <f>IF(Student_Data[[#This Row],[Screen_Time]]&gt;4,"High","Low")</f>
        <v>Low</v>
      </c>
      <c r="H53" s="1" t="str">
        <f>IF(Student_Data[[#This Row],[Age]]&lt;15,"13-14",IF(Student_Data[[#This Row],[Age]]&lt;=16,"15-16","17"))</f>
        <v>15-16</v>
      </c>
      <c r="I53" s="1" t="str">
        <f>IF(Student_Data[[#This Row],[Screen_Time]]&lt;2,"&lt;2 hrs",IF(Student_Data[[#This Row],[Screen_Time]]&lt;=4,"2-4 hrs","&gt;4 hrs"))</f>
        <v>2-4 hrs</v>
      </c>
    </row>
    <row r="54" spans="1:9" x14ac:dyDescent="0.35">
      <c r="A54">
        <v>53</v>
      </c>
      <c r="B54">
        <v>16</v>
      </c>
      <c r="C54" s="1">
        <v>2.8</v>
      </c>
      <c r="D54" s="1">
        <v>2.7</v>
      </c>
      <c r="E54" s="1">
        <v>87.7</v>
      </c>
      <c r="F54" s="1">
        <v>1.7</v>
      </c>
      <c r="G54" s="1" t="str">
        <f>IF(Student_Data[[#This Row],[Screen_Time]]&gt;4,"High","Low")</f>
        <v>Low</v>
      </c>
      <c r="H54" s="1" t="str">
        <f>IF(Student_Data[[#This Row],[Age]]&lt;15,"13-14",IF(Student_Data[[#This Row],[Age]]&lt;=16,"15-16","17"))</f>
        <v>15-16</v>
      </c>
      <c r="I54" s="1" t="str">
        <f>IF(Student_Data[[#This Row],[Screen_Time]]&lt;2,"&lt;2 hrs",IF(Student_Data[[#This Row],[Screen_Time]]&lt;=4,"2-4 hrs","&gt;4 hrs"))</f>
        <v>2-4 hrs</v>
      </c>
    </row>
    <row r="55" spans="1:9" x14ac:dyDescent="0.35">
      <c r="A55">
        <v>54</v>
      </c>
      <c r="B55">
        <v>17</v>
      </c>
      <c r="C55" s="1">
        <v>2.6</v>
      </c>
      <c r="D55" s="1">
        <v>4.0999999999999996</v>
      </c>
      <c r="E55" s="1">
        <v>66</v>
      </c>
      <c r="F55" s="1">
        <v>1.3</v>
      </c>
      <c r="G55" s="1" t="str">
        <f>IF(Student_Data[[#This Row],[Screen_Time]]&gt;4,"High","Low")</f>
        <v>High</v>
      </c>
      <c r="H55" s="1" t="str">
        <f>IF(Student_Data[[#This Row],[Age]]&lt;15,"13-14",IF(Student_Data[[#This Row],[Age]]&lt;=16,"15-16","17"))</f>
        <v>17</v>
      </c>
      <c r="I55" s="1" t="str">
        <f>IF(Student_Data[[#This Row],[Screen_Time]]&lt;2,"&lt;2 hrs",IF(Student_Data[[#This Row],[Screen_Time]]&lt;=4,"2-4 hrs","&gt;4 hrs"))</f>
        <v>&gt;4 hrs</v>
      </c>
    </row>
    <row r="56" spans="1:9" x14ac:dyDescent="0.35">
      <c r="A56">
        <v>55</v>
      </c>
      <c r="B56">
        <v>15</v>
      </c>
      <c r="C56" s="1">
        <v>3.4</v>
      </c>
      <c r="D56" s="1">
        <v>4.5999999999999996</v>
      </c>
      <c r="E56" s="1">
        <v>72.5</v>
      </c>
      <c r="F56" s="1">
        <v>1.8</v>
      </c>
      <c r="G56" s="1" t="str">
        <f>IF(Student_Data[[#This Row],[Screen_Time]]&gt;4,"High","Low")</f>
        <v>High</v>
      </c>
      <c r="H56" s="1" t="str">
        <f>IF(Student_Data[[#This Row],[Age]]&lt;15,"13-14",IF(Student_Data[[#This Row],[Age]]&lt;=16,"15-16","17"))</f>
        <v>15-16</v>
      </c>
      <c r="I56" s="1" t="str">
        <f>IF(Student_Data[[#This Row],[Screen_Time]]&lt;2,"&lt;2 hrs",IF(Student_Data[[#This Row],[Screen_Time]]&lt;=4,"2-4 hrs","&gt;4 hrs"))</f>
        <v>&gt;4 hrs</v>
      </c>
    </row>
    <row r="57" spans="1:9" x14ac:dyDescent="0.35">
      <c r="A57">
        <v>56</v>
      </c>
      <c r="B57">
        <v>13</v>
      </c>
      <c r="C57" s="1">
        <v>2.5</v>
      </c>
      <c r="D57" s="1">
        <v>4.3</v>
      </c>
      <c r="E57" s="1">
        <v>78.099999999999994</v>
      </c>
      <c r="F57" s="1">
        <v>0.7</v>
      </c>
      <c r="G57" s="1" t="str">
        <f>IF(Student_Data[[#This Row],[Screen_Time]]&gt;4,"High","Low")</f>
        <v>High</v>
      </c>
      <c r="H57" s="1" t="str">
        <f>IF(Student_Data[[#This Row],[Age]]&lt;15,"13-14",IF(Student_Data[[#This Row],[Age]]&lt;=16,"15-16","17"))</f>
        <v>13-14</v>
      </c>
      <c r="I57" s="1" t="str">
        <f>IF(Student_Data[[#This Row],[Screen_Time]]&lt;2,"&lt;2 hrs",IF(Student_Data[[#This Row],[Screen_Time]]&lt;=4,"2-4 hrs","&gt;4 hrs"))</f>
        <v>&gt;4 hrs</v>
      </c>
    </row>
    <row r="58" spans="1:9" x14ac:dyDescent="0.35">
      <c r="A58">
        <v>57</v>
      </c>
      <c r="B58">
        <v>16</v>
      </c>
      <c r="C58" s="1">
        <v>0.6</v>
      </c>
      <c r="D58" s="1">
        <v>2.7</v>
      </c>
      <c r="E58" s="1">
        <v>46.7</v>
      </c>
      <c r="F58" s="1">
        <v>0</v>
      </c>
      <c r="G58" s="1" t="str">
        <f>IF(Student_Data[[#This Row],[Screen_Time]]&gt;4,"High","Low")</f>
        <v>Low</v>
      </c>
      <c r="H58" s="1" t="str">
        <f>IF(Student_Data[[#This Row],[Age]]&lt;15,"13-14",IF(Student_Data[[#This Row],[Age]]&lt;=16,"15-16","17"))</f>
        <v>15-16</v>
      </c>
      <c r="I58" s="1" t="str">
        <f>IF(Student_Data[[#This Row],[Screen_Time]]&lt;2,"&lt;2 hrs",IF(Student_Data[[#This Row],[Screen_Time]]&lt;=4,"2-4 hrs","&gt;4 hrs"))</f>
        <v>2-4 hrs</v>
      </c>
    </row>
    <row r="59" spans="1:9" x14ac:dyDescent="0.35">
      <c r="A59">
        <v>58</v>
      </c>
      <c r="B59">
        <v>14</v>
      </c>
      <c r="C59" s="1">
        <v>1.7</v>
      </c>
      <c r="D59" s="1">
        <v>3.6</v>
      </c>
      <c r="E59" s="1">
        <v>71.599999999999994</v>
      </c>
      <c r="F59" s="1">
        <v>1.2</v>
      </c>
      <c r="G59" s="1" t="str">
        <f>IF(Student_Data[[#This Row],[Screen_Time]]&gt;4,"High","Low")</f>
        <v>Low</v>
      </c>
      <c r="H59" s="1" t="str">
        <f>IF(Student_Data[[#This Row],[Age]]&lt;15,"13-14",IF(Student_Data[[#This Row],[Age]]&lt;=16,"15-16","17"))</f>
        <v>13-14</v>
      </c>
      <c r="I59" s="1" t="str">
        <f>IF(Student_Data[[#This Row],[Screen_Time]]&lt;2,"&lt;2 hrs",IF(Student_Data[[#This Row],[Screen_Time]]&lt;=4,"2-4 hrs","&gt;4 hrs"))</f>
        <v>2-4 hrs</v>
      </c>
    </row>
    <row r="60" spans="1:9" x14ac:dyDescent="0.35">
      <c r="A60">
        <v>59</v>
      </c>
      <c r="B60">
        <v>16</v>
      </c>
      <c r="C60" s="1">
        <v>3.9</v>
      </c>
      <c r="D60" s="1">
        <v>2.5</v>
      </c>
      <c r="E60" s="1">
        <v>51.4</v>
      </c>
      <c r="F60" s="1">
        <v>0.7</v>
      </c>
      <c r="G60" s="1" t="str">
        <f>IF(Student_Data[[#This Row],[Screen_Time]]&gt;4,"High","Low")</f>
        <v>Low</v>
      </c>
      <c r="H60" s="1" t="str">
        <f>IF(Student_Data[[#This Row],[Age]]&lt;15,"13-14",IF(Student_Data[[#This Row],[Age]]&lt;=16,"15-16","17"))</f>
        <v>15-16</v>
      </c>
      <c r="I60" s="1" t="str">
        <f>IF(Student_Data[[#This Row],[Screen_Time]]&lt;2,"&lt;2 hrs",IF(Student_Data[[#This Row],[Screen_Time]]&lt;=4,"2-4 hrs","&gt;4 hrs"))</f>
        <v>2-4 hrs</v>
      </c>
    </row>
    <row r="61" spans="1:9" x14ac:dyDescent="0.35">
      <c r="A61">
        <v>60</v>
      </c>
      <c r="B61">
        <v>14</v>
      </c>
      <c r="C61" s="1">
        <v>3.7</v>
      </c>
      <c r="D61" s="1">
        <v>3.3</v>
      </c>
      <c r="E61" s="1">
        <v>80</v>
      </c>
      <c r="F61" s="1">
        <v>0.1</v>
      </c>
      <c r="G61" s="1" t="str">
        <f>IF(Student_Data[[#This Row],[Screen_Time]]&gt;4,"High","Low")</f>
        <v>Low</v>
      </c>
      <c r="H61" s="1" t="str">
        <f>IF(Student_Data[[#This Row],[Age]]&lt;15,"13-14",IF(Student_Data[[#This Row],[Age]]&lt;=16,"15-16","17"))</f>
        <v>13-14</v>
      </c>
      <c r="I61" s="1" t="str">
        <f>IF(Student_Data[[#This Row],[Screen_Time]]&lt;2,"&lt;2 hrs",IF(Student_Data[[#This Row],[Screen_Time]]&lt;=4,"2-4 hrs","&gt;4 hrs"))</f>
        <v>2-4 hrs</v>
      </c>
    </row>
    <row r="62" spans="1:9" x14ac:dyDescent="0.35">
      <c r="A62">
        <v>61</v>
      </c>
      <c r="B62">
        <v>14</v>
      </c>
      <c r="C62" s="1">
        <v>2.1</v>
      </c>
      <c r="D62" s="1">
        <v>2.2000000000000002</v>
      </c>
      <c r="E62" s="1">
        <v>76.900000000000006</v>
      </c>
      <c r="F62" s="1">
        <v>2.1</v>
      </c>
      <c r="G62" s="1" t="str">
        <f>IF(Student_Data[[#This Row],[Screen_Time]]&gt;4,"High","Low")</f>
        <v>Low</v>
      </c>
      <c r="H62" s="1" t="str">
        <f>IF(Student_Data[[#This Row],[Age]]&lt;15,"13-14",IF(Student_Data[[#This Row],[Age]]&lt;=16,"15-16","17"))</f>
        <v>13-14</v>
      </c>
      <c r="I62" s="1" t="str">
        <f>IF(Student_Data[[#This Row],[Screen_Time]]&lt;2,"&lt;2 hrs",IF(Student_Data[[#This Row],[Screen_Time]]&lt;=4,"2-4 hrs","&gt;4 hrs"))</f>
        <v>2-4 hrs</v>
      </c>
    </row>
    <row r="63" spans="1:9" x14ac:dyDescent="0.35">
      <c r="A63">
        <v>62</v>
      </c>
      <c r="B63">
        <v>16</v>
      </c>
      <c r="C63" s="1">
        <v>3</v>
      </c>
      <c r="D63" s="1">
        <v>6.4</v>
      </c>
      <c r="E63" s="1">
        <v>46.6</v>
      </c>
      <c r="F63" s="1">
        <v>2.8</v>
      </c>
      <c r="G63" s="1" t="str">
        <f>IF(Student_Data[[#This Row],[Screen_Time]]&gt;4,"High","Low")</f>
        <v>High</v>
      </c>
      <c r="H63" s="1" t="str">
        <f>IF(Student_Data[[#This Row],[Age]]&lt;15,"13-14",IF(Student_Data[[#This Row],[Age]]&lt;=16,"15-16","17"))</f>
        <v>15-16</v>
      </c>
      <c r="I63" s="1" t="str">
        <f>IF(Student_Data[[#This Row],[Screen_Time]]&lt;2,"&lt;2 hrs",IF(Student_Data[[#This Row],[Screen_Time]]&lt;=4,"2-4 hrs","&gt;4 hrs"))</f>
        <v>&gt;4 hrs</v>
      </c>
    </row>
    <row r="64" spans="1:9" x14ac:dyDescent="0.35">
      <c r="A64">
        <v>63</v>
      </c>
      <c r="B64">
        <v>17</v>
      </c>
      <c r="C64" s="1">
        <v>5.3</v>
      </c>
      <c r="D64" s="1">
        <v>4.0999999999999996</v>
      </c>
      <c r="E64" s="1">
        <v>47.1</v>
      </c>
      <c r="F64" s="1">
        <v>0.9</v>
      </c>
      <c r="G64" s="1" t="str">
        <f>IF(Student_Data[[#This Row],[Screen_Time]]&gt;4,"High","Low")</f>
        <v>High</v>
      </c>
      <c r="H64" s="1" t="str">
        <f>IF(Student_Data[[#This Row],[Age]]&lt;15,"13-14",IF(Student_Data[[#This Row],[Age]]&lt;=16,"15-16","17"))</f>
        <v>17</v>
      </c>
      <c r="I64" s="1" t="str">
        <f>IF(Student_Data[[#This Row],[Screen_Time]]&lt;2,"&lt;2 hrs",IF(Student_Data[[#This Row],[Screen_Time]]&lt;=4,"2-4 hrs","&gt;4 hrs"))</f>
        <v>&gt;4 hrs</v>
      </c>
    </row>
    <row r="65" spans="1:9" x14ac:dyDescent="0.35">
      <c r="A65">
        <v>64</v>
      </c>
      <c r="B65">
        <v>14</v>
      </c>
      <c r="C65" s="1">
        <v>2.5</v>
      </c>
      <c r="D65" s="1">
        <v>2.7</v>
      </c>
      <c r="E65" s="1">
        <v>71.599999999999994</v>
      </c>
      <c r="F65" s="1">
        <v>1.4</v>
      </c>
      <c r="G65" s="1" t="str">
        <f>IF(Student_Data[[#This Row],[Screen_Time]]&gt;4,"High","Low")</f>
        <v>Low</v>
      </c>
      <c r="H65" s="1" t="str">
        <f>IF(Student_Data[[#This Row],[Age]]&lt;15,"13-14",IF(Student_Data[[#This Row],[Age]]&lt;=16,"15-16","17"))</f>
        <v>13-14</v>
      </c>
      <c r="I65" s="1" t="str">
        <f>IF(Student_Data[[#This Row],[Screen_Time]]&lt;2,"&lt;2 hrs",IF(Student_Data[[#This Row],[Screen_Time]]&lt;=4,"2-4 hrs","&gt;4 hrs"))</f>
        <v>2-4 hrs</v>
      </c>
    </row>
    <row r="66" spans="1:9" x14ac:dyDescent="0.35">
      <c r="A66">
        <v>65</v>
      </c>
      <c r="B66">
        <v>14</v>
      </c>
      <c r="C66" s="1">
        <v>2.5</v>
      </c>
      <c r="D66" s="1">
        <v>2</v>
      </c>
      <c r="E66" s="1">
        <v>82.1</v>
      </c>
      <c r="F66" s="1">
        <v>1.3</v>
      </c>
      <c r="G66" s="1" t="str">
        <f>IF(Student_Data[[#This Row],[Screen_Time]]&gt;4,"High","Low")</f>
        <v>Low</v>
      </c>
      <c r="H66" s="1" t="str">
        <f>IF(Student_Data[[#This Row],[Age]]&lt;15,"13-14",IF(Student_Data[[#This Row],[Age]]&lt;=16,"15-16","17"))</f>
        <v>13-14</v>
      </c>
      <c r="I66" s="1" t="str">
        <f>IF(Student_Data[[#This Row],[Screen_Time]]&lt;2,"&lt;2 hrs",IF(Student_Data[[#This Row],[Screen_Time]]&lt;=4,"2-4 hrs","&gt;4 hrs"))</f>
        <v>2-4 hrs</v>
      </c>
    </row>
    <row r="67" spans="1:9" x14ac:dyDescent="0.35">
      <c r="A67">
        <v>66</v>
      </c>
      <c r="B67">
        <v>16</v>
      </c>
      <c r="C67" s="1">
        <v>2.7</v>
      </c>
      <c r="D67" s="1">
        <v>2.8</v>
      </c>
      <c r="E67" s="1">
        <v>61.2</v>
      </c>
      <c r="F67" s="1">
        <v>1</v>
      </c>
      <c r="G67" s="1" t="str">
        <f>IF(Student_Data[[#This Row],[Screen_Time]]&gt;4,"High","Low")</f>
        <v>Low</v>
      </c>
      <c r="H67" s="1" t="str">
        <f>IF(Student_Data[[#This Row],[Age]]&lt;15,"13-14",IF(Student_Data[[#This Row],[Age]]&lt;=16,"15-16","17"))</f>
        <v>15-16</v>
      </c>
      <c r="I67" s="1" t="str">
        <f>IF(Student_Data[[#This Row],[Screen_Time]]&lt;2,"&lt;2 hrs",IF(Student_Data[[#This Row],[Screen_Time]]&lt;=4,"2-4 hrs","&gt;4 hrs"))</f>
        <v>2-4 hrs</v>
      </c>
    </row>
    <row r="68" spans="1:9" x14ac:dyDescent="0.35">
      <c r="A68">
        <v>67</v>
      </c>
      <c r="B68">
        <v>14</v>
      </c>
      <c r="C68" s="1">
        <v>3.1</v>
      </c>
      <c r="D68" s="1">
        <v>3.3</v>
      </c>
      <c r="E68" s="1">
        <v>61.2</v>
      </c>
      <c r="F68" s="1">
        <v>2</v>
      </c>
      <c r="G68" s="1" t="str">
        <f>IF(Student_Data[[#This Row],[Screen_Time]]&gt;4,"High","Low")</f>
        <v>Low</v>
      </c>
      <c r="H68" s="1" t="str">
        <f>IF(Student_Data[[#This Row],[Age]]&lt;15,"13-14",IF(Student_Data[[#This Row],[Age]]&lt;=16,"15-16","17"))</f>
        <v>13-14</v>
      </c>
      <c r="I68" s="1" t="str">
        <f>IF(Student_Data[[#This Row],[Screen_Time]]&lt;2,"&lt;2 hrs",IF(Student_Data[[#This Row],[Screen_Time]]&lt;=4,"2-4 hrs","&gt;4 hrs"))</f>
        <v>2-4 hrs</v>
      </c>
    </row>
    <row r="69" spans="1:9" x14ac:dyDescent="0.35">
      <c r="A69">
        <v>68</v>
      </c>
      <c r="B69">
        <v>14</v>
      </c>
      <c r="C69" s="1">
        <v>2.2000000000000002</v>
      </c>
      <c r="D69" s="1">
        <v>3.9</v>
      </c>
      <c r="E69" s="1">
        <v>75.099999999999994</v>
      </c>
      <c r="F69" s="1">
        <v>2.2999999999999998</v>
      </c>
      <c r="G69" s="1" t="str">
        <f>IF(Student_Data[[#This Row],[Screen_Time]]&gt;4,"High","Low")</f>
        <v>Low</v>
      </c>
      <c r="H69" s="1" t="str">
        <f>IF(Student_Data[[#This Row],[Age]]&lt;15,"13-14",IF(Student_Data[[#This Row],[Age]]&lt;=16,"15-16","17"))</f>
        <v>13-14</v>
      </c>
      <c r="I69" s="1" t="str">
        <f>IF(Student_Data[[#This Row],[Screen_Time]]&lt;2,"&lt;2 hrs",IF(Student_Data[[#This Row],[Screen_Time]]&lt;=4,"2-4 hrs","&gt;4 hrs"))</f>
        <v>2-4 hrs</v>
      </c>
    </row>
    <row r="70" spans="1:9" x14ac:dyDescent="0.35">
      <c r="A70">
        <v>69</v>
      </c>
      <c r="B70">
        <v>16</v>
      </c>
      <c r="C70" s="1">
        <v>3.1</v>
      </c>
      <c r="D70" s="1">
        <v>3</v>
      </c>
      <c r="E70" s="1">
        <v>69.900000000000006</v>
      </c>
      <c r="F70" s="1">
        <v>0.8</v>
      </c>
      <c r="G70" s="1" t="str">
        <f>IF(Student_Data[[#This Row],[Screen_Time]]&gt;4,"High","Low")</f>
        <v>Low</v>
      </c>
      <c r="H70" s="1" t="str">
        <f>IF(Student_Data[[#This Row],[Age]]&lt;15,"13-14",IF(Student_Data[[#This Row],[Age]]&lt;=16,"15-16","17"))</f>
        <v>15-16</v>
      </c>
      <c r="I70" s="1" t="str">
        <f>IF(Student_Data[[#This Row],[Screen_Time]]&lt;2,"&lt;2 hrs",IF(Student_Data[[#This Row],[Screen_Time]]&lt;=4,"2-4 hrs","&gt;4 hrs"))</f>
        <v>2-4 hrs</v>
      </c>
    </row>
    <row r="71" spans="1:9" x14ac:dyDescent="0.35">
      <c r="A71">
        <v>70</v>
      </c>
      <c r="B71">
        <v>16</v>
      </c>
      <c r="C71" s="1">
        <v>0.6</v>
      </c>
      <c r="D71" s="1">
        <v>1.6</v>
      </c>
      <c r="E71" s="1">
        <v>80.5</v>
      </c>
      <c r="F71" s="1">
        <v>1.5</v>
      </c>
      <c r="G71" s="1" t="str">
        <f>IF(Student_Data[[#This Row],[Screen_Time]]&gt;4,"High","Low")</f>
        <v>Low</v>
      </c>
      <c r="H71" s="1" t="str">
        <f>IF(Student_Data[[#This Row],[Age]]&lt;15,"13-14",IF(Student_Data[[#This Row],[Age]]&lt;=16,"15-16","17"))</f>
        <v>15-16</v>
      </c>
      <c r="I71" s="1" t="str">
        <f>IF(Student_Data[[#This Row],[Screen_Time]]&lt;2,"&lt;2 hrs",IF(Student_Data[[#This Row],[Screen_Time]]&lt;=4,"2-4 hrs","&gt;4 hrs"))</f>
        <v>&lt;2 hrs</v>
      </c>
    </row>
    <row r="72" spans="1:9" x14ac:dyDescent="0.35">
      <c r="A72">
        <v>71</v>
      </c>
      <c r="B72">
        <v>13</v>
      </c>
      <c r="C72" s="1">
        <v>2.8</v>
      </c>
      <c r="D72" s="1">
        <v>1.7</v>
      </c>
      <c r="E72" s="1">
        <v>74.8</v>
      </c>
      <c r="F72" s="1">
        <v>2.5</v>
      </c>
      <c r="G72" s="1" t="str">
        <f>IF(Student_Data[[#This Row],[Screen_Time]]&gt;4,"High","Low")</f>
        <v>Low</v>
      </c>
      <c r="H72" s="1" t="str">
        <f>IF(Student_Data[[#This Row],[Age]]&lt;15,"13-14",IF(Student_Data[[#This Row],[Age]]&lt;=16,"15-16","17"))</f>
        <v>13-14</v>
      </c>
      <c r="I72" s="1" t="str">
        <f>IF(Student_Data[[#This Row],[Screen_Time]]&lt;2,"&lt;2 hrs",IF(Student_Data[[#This Row],[Screen_Time]]&lt;=4,"2-4 hrs","&gt;4 hrs"))</f>
        <v>&lt;2 hrs</v>
      </c>
    </row>
    <row r="73" spans="1:9" x14ac:dyDescent="0.35">
      <c r="A73">
        <v>72</v>
      </c>
      <c r="B73">
        <v>17</v>
      </c>
      <c r="C73" s="1">
        <v>2.6</v>
      </c>
      <c r="D73" s="1">
        <v>5</v>
      </c>
      <c r="E73" s="1">
        <v>85.8</v>
      </c>
      <c r="F73" s="1">
        <v>2.1</v>
      </c>
      <c r="G73" s="1" t="str">
        <f>IF(Student_Data[[#This Row],[Screen_Time]]&gt;4,"High","Low")</f>
        <v>High</v>
      </c>
      <c r="H73" s="1" t="str">
        <f>IF(Student_Data[[#This Row],[Age]]&lt;15,"13-14",IF(Student_Data[[#This Row],[Age]]&lt;=16,"15-16","17"))</f>
        <v>17</v>
      </c>
      <c r="I73" s="1" t="str">
        <f>IF(Student_Data[[#This Row],[Screen_Time]]&lt;2,"&lt;2 hrs",IF(Student_Data[[#This Row],[Screen_Time]]&lt;=4,"2-4 hrs","&gt;4 hrs"))</f>
        <v>&gt;4 hrs</v>
      </c>
    </row>
    <row r="74" spans="1:9" x14ac:dyDescent="0.35">
      <c r="A74">
        <v>73</v>
      </c>
      <c r="B74">
        <v>17</v>
      </c>
      <c r="C74" s="1">
        <v>2.2999999999999998</v>
      </c>
      <c r="D74" s="1">
        <v>3.8</v>
      </c>
      <c r="E74" s="1">
        <v>79.7</v>
      </c>
      <c r="F74" s="1">
        <v>2.2000000000000002</v>
      </c>
      <c r="G74" s="1" t="str">
        <f>IF(Student_Data[[#This Row],[Screen_Time]]&gt;4,"High","Low")</f>
        <v>Low</v>
      </c>
      <c r="H74" s="1" t="str">
        <f>IF(Student_Data[[#This Row],[Age]]&lt;15,"13-14",IF(Student_Data[[#This Row],[Age]]&lt;=16,"15-16","17"))</f>
        <v>17</v>
      </c>
      <c r="I74" s="1" t="str">
        <f>IF(Student_Data[[#This Row],[Screen_Time]]&lt;2,"&lt;2 hrs",IF(Student_Data[[#This Row],[Screen_Time]]&lt;=4,"2-4 hrs","&gt;4 hrs"))</f>
        <v>2-4 hrs</v>
      </c>
    </row>
    <row r="75" spans="1:9" x14ac:dyDescent="0.35">
      <c r="A75">
        <v>74</v>
      </c>
      <c r="B75">
        <v>14</v>
      </c>
      <c r="C75" s="1">
        <v>2</v>
      </c>
      <c r="D75" s="1">
        <v>5</v>
      </c>
      <c r="E75" s="1">
        <v>77.2</v>
      </c>
      <c r="F75" s="1">
        <v>2.6</v>
      </c>
      <c r="G75" s="1" t="str">
        <f>IF(Student_Data[[#This Row],[Screen_Time]]&gt;4,"High","Low")</f>
        <v>High</v>
      </c>
      <c r="H75" s="1" t="str">
        <f>IF(Student_Data[[#This Row],[Age]]&lt;15,"13-14",IF(Student_Data[[#This Row],[Age]]&lt;=16,"15-16","17"))</f>
        <v>13-14</v>
      </c>
      <c r="I75" s="1" t="str">
        <f>IF(Student_Data[[#This Row],[Screen_Time]]&lt;2,"&lt;2 hrs",IF(Student_Data[[#This Row],[Screen_Time]]&lt;=4,"2-4 hrs","&gt;4 hrs"))</f>
        <v>&gt;4 hrs</v>
      </c>
    </row>
    <row r="76" spans="1:9" x14ac:dyDescent="0.35">
      <c r="A76">
        <v>75</v>
      </c>
      <c r="B76">
        <v>17</v>
      </c>
      <c r="C76" s="1">
        <v>1.9</v>
      </c>
      <c r="D76" s="1">
        <v>5.2</v>
      </c>
      <c r="E76" s="1">
        <v>66.5</v>
      </c>
      <c r="F76" s="1">
        <v>2.6</v>
      </c>
      <c r="G76" s="1" t="str">
        <f>IF(Student_Data[[#This Row],[Screen_Time]]&gt;4,"High","Low")</f>
        <v>High</v>
      </c>
      <c r="H76" s="1" t="str">
        <f>IF(Student_Data[[#This Row],[Age]]&lt;15,"13-14",IF(Student_Data[[#This Row],[Age]]&lt;=16,"15-16","17"))</f>
        <v>17</v>
      </c>
      <c r="I76" s="1" t="str">
        <f>IF(Student_Data[[#This Row],[Screen_Time]]&lt;2,"&lt;2 hrs",IF(Student_Data[[#This Row],[Screen_Time]]&lt;=4,"2-4 hrs","&gt;4 hrs"))</f>
        <v>&gt;4 hrs</v>
      </c>
    </row>
    <row r="77" spans="1:9" x14ac:dyDescent="0.35">
      <c r="A77">
        <v>76</v>
      </c>
      <c r="B77">
        <v>14</v>
      </c>
      <c r="C77" s="1">
        <v>1.7</v>
      </c>
      <c r="D77" s="1">
        <v>4.2</v>
      </c>
      <c r="E77" s="1">
        <v>65.7</v>
      </c>
      <c r="F77" s="1">
        <v>2.2999999999999998</v>
      </c>
      <c r="G77" s="1" t="str">
        <f>IF(Student_Data[[#This Row],[Screen_Time]]&gt;4,"High","Low")</f>
        <v>High</v>
      </c>
      <c r="H77" s="1" t="str">
        <f>IF(Student_Data[[#This Row],[Age]]&lt;15,"13-14",IF(Student_Data[[#This Row],[Age]]&lt;=16,"15-16","17"))</f>
        <v>13-14</v>
      </c>
      <c r="I77" s="1" t="str">
        <f>IF(Student_Data[[#This Row],[Screen_Time]]&lt;2,"&lt;2 hrs",IF(Student_Data[[#This Row],[Screen_Time]]&lt;=4,"2-4 hrs","&gt;4 hrs"))</f>
        <v>&gt;4 hrs</v>
      </c>
    </row>
    <row r="78" spans="1:9" x14ac:dyDescent="0.35">
      <c r="A78">
        <v>77</v>
      </c>
      <c r="B78">
        <v>13</v>
      </c>
      <c r="C78" s="1">
        <v>0.2</v>
      </c>
      <c r="D78" s="1">
        <v>2.2000000000000002</v>
      </c>
      <c r="E78" s="1">
        <v>69.5</v>
      </c>
      <c r="F78" s="1">
        <v>1.6</v>
      </c>
      <c r="G78" s="1" t="str">
        <f>IF(Student_Data[[#This Row],[Screen_Time]]&gt;4,"High","Low")</f>
        <v>Low</v>
      </c>
      <c r="H78" s="1" t="str">
        <f>IF(Student_Data[[#This Row],[Age]]&lt;15,"13-14",IF(Student_Data[[#This Row],[Age]]&lt;=16,"15-16","17"))</f>
        <v>13-14</v>
      </c>
      <c r="I78" s="1" t="str">
        <f>IF(Student_Data[[#This Row],[Screen_Time]]&lt;2,"&lt;2 hrs",IF(Student_Data[[#This Row],[Screen_Time]]&lt;=4,"2-4 hrs","&gt;4 hrs"))</f>
        <v>2-4 hrs</v>
      </c>
    </row>
    <row r="79" spans="1:9" x14ac:dyDescent="0.35">
      <c r="A79">
        <v>78</v>
      </c>
      <c r="B79">
        <v>16</v>
      </c>
      <c r="C79" s="1">
        <v>2.2000000000000002</v>
      </c>
      <c r="D79" s="1">
        <v>4.3</v>
      </c>
      <c r="E79" s="1">
        <v>88.4</v>
      </c>
      <c r="F79" s="1">
        <v>1.2</v>
      </c>
      <c r="G79" s="1" t="str">
        <f>IF(Student_Data[[#This Row],[Screen_Time]]&gt;4,"High","Low")</f>
        <v>High</v>
      </c>
      <c r="H79" s="1" t="str">
        <f>IF(Student_Data[[#This Row],[Age]]&lt;15,"13-14",IF(Student_Data[[#This Row],[Age]]&lt;=16,"15-16","17"))</f>
        <v>15-16</v>
      </c>
      <c r="I79" s="1" t="str">
        <f>IF(Student_Data[[#This Row],[Screen_Time]]&lt;2,"&lt;2 hrs",IF(Student_Data[[#This Row],[Screen_Time]]&lt;=4,"2-4 hrs","&gt;4 hrs"))</f>
        <v>&gt;4 hrs</v>
      </c>
    </row>
    <row r="80" spans="1:9" x14ac:dyDescent="0.35">
      <c r="A80">
        <v>79</v>
      </c>
      <c r="B80">
        <v>16</v>
      </c>
      <c r="C80" s="1">
        <v>3.6</v>
      </c>
      <c r="D80" s="1">
        <v>6.1</v>
      </c>
      <c r="E80" s="1">
        <v>65.900000000000006</v>
      </c>
      <c r="F80" s="1">
        <v>1.6</v>
      </c>
      <c r="G80" s="1" t="str">
        <f>IF(Student_Data[[#This Row],[Screen_Time]]&gt;4,"High","Low")</f>
        <v>High</v>
      </c>
      <c r="H80" s="1" t="str">
        <f>IF(Student_Data[[#This Row],[Age]]&lt;15,"13-14",IF(Student_Data[[#This Row],[Age]]&lt;=16,"15-16","17"))</f>
        <v>15-16</v>
      </c>
      <c r="I80" s="1" t="str">
        <f>IF(Student_Data[[#This Row],[Screen_Time]]&lt;2,"&lt;2 hrs",IF(Student_Data[[#This Row],[Screen_Time]]&lt;=4,"2-4 hrs","&gt;4 hrs"))</f>
        <v>&gt;4 hrs</v>
      </c>
    </row>
    <row r="81" spans="1:9" x14ac:dyDescent="0.35">
      <c r="A81">
        <v>80</v>
      </c>
      <c r="B81">
        <v>16</v>
      </c>
      <c r="C81" s="1">
        <v>2.2000000000000002</v>
      </c>
      <c r="D81" s="1">
        <v>3.3</v>
      </c>
      <c r="E81" s="1">
        <v>72.599999999999994</v>
      </c>
      <c r="F81" s="1">
        <v>1.1000000000000001</v>
      </c>
      <c r="G81" s="1" t="str">
        <f>IF(Student_Data[[#This Row],[Screen_Time]]&gt;4,"High","Low")</f>
        <v>Low</v>
      </c>
      <c r="H81" s="1" t="str">
        <f>IF(Student_Data[[#This Row],[Age]]&lt;15,"13-14",IF(Student_Data[[#This Row],[Age]]&lt;=16,"15-16","17"))</f>
        <v>15-16</v>
      </c>
      <c r="I81" s="1" t="str">
        <f>IF(Student_Data[[#This Row],[Screen_Time]]&lt;2,"&lt;2 hrs",IF(Student_Data[[#This Row],[Screen_Time]]&lt;=4,"2-4 hrs","&gt;4 hrs"))</f>
        <v>2-4 hrs</v>
      </c>
    </row>
    <row r="82" spans="1:9" x14ac:dyDescent="0.35">
      <c r="A82">
        <v>81</v>
      </c>
      <c r="B82">
        <v>17</v>
      </c>
      <c r="C82" s="1">
        <v>3.1</v>
      </c>
      <c r="D82" s="1">
        <v>4.5</v>
      </c>
      <c r="E82" s="1">
        <v>47.6</v>
      </c>
      <c r="F82" s="1">
        <v>0</v>
      </c>
      <c r="G82" s="1" t="str">
        <f>IF(Student_Data[[#This Row],[Screen_Time]]&gt;4,"High","Low")</f>
        <v>High</v>
      </c>
      <c r="H82" s="1" t="str">
        <f>IF(Student_Data[[#This Row],[Age]]&lt;15,"13-14",IF(Student_Data[[#This Row],[Age]]&lt;=16,"15-16","17"))</f>
        <v>17</v>
      </c>
      <c r="I82" s="1" t="str">
        <f>IF(Student_Data[[#This Row],[Screen_Time]]&lt;2,"&lt;2 hrs",IF(Student_Data[[#This Row],[Screen_Time]]&lt;=4,"2-4 hrs","&gt;4 hrs"))</f>
        <v>&gt;4 hrs</v>
      </c>
    </row>
    <row r="83" spans="1:9" x14ac:dyDescent="0.35">
      <c r="A83">
        <v>82</v>
      </c>
      <c r="B83">
        <v>13</v>
      </c>
      <c r="C83" s="1">
        <v>1.4</v>
      </c>
      <c r="D83" s="1">
        <v>4</v>
      </c>
      <c r="E83" s="1">
        <v>76.8</v>
      </c>
      <c r="F83" s="1">
        <v>1.3</v>
      </c>
      <c r="G83" s="1" t="str">
        <f>IF(Student_Data[[#This Row],[Screen_Time]]&gt;4,"High","Low")</f>
        <v>Low</v>
      </c>
      <c r="H83" s="1" t="str">
        <f>IF(Student_Data[[#This Row],[Age]]&lt;15,"13-14",IF(Student_Data[[#This Row],[Age]]&lt;=16,"15-16","17"))</f>
        <v>13-14</v>
      </c>
      <c r="I83" s="1" t="str">
        <f>IF(Student_Data[[#This Row],[Screen_Time]]&lt;2,"&lt;2 hrs",IF(Student_Data[[#This Row],[Screen_Time]]&lt;=4,"2-4 hrs","&gt;4 hrs"))</f>
        <v>2-4 hrs</v>
      </c>
    </row>
    <row r="84" spans="1:9" x14ac:dyDescent="0.35">
      <c r="A84">
        <v>83</v>
      </c>
      <c r="B84">
        <v>17</v>
      </c>
      <c r="C84" s="1">
        <v>1.2</v>
      </c>
      <c r="D84" s="1">
        <v>6.1</v>
      </c>
      <c r="E84" s="1">
        <v>92.6</v>
      </c>
      <c r="F84" s="1">
        <v>1.8</v>
      </c>
      <c r="G84" s="1" t="str">
        <f>IF(Student_Data[[#This Row],[Screen_Time]]&gt;4,"High","Low")</f>
        <v>High</v>
      </c>
      <c r="H84" s="1" t="str">
        <f>IF(Student_Data[[#This Row],[Age]]&lt;15,"13-14",IF(Student_Data[[#This Row],[Age]]&lt;=16,"15-16","17"))</f>
        <v>17</v>
      </c>
      <c r="I84" s="1" t="str">
        <f>IF(Student_Data[[#This Row],[Screen_Time]]&lt;2,"&lt;2 hrs",IF(Student_Data[[#This Row],[Screen_Time]]&lt;=4,"2-4 hrs","&gt;4 hrs"))</f>
        <v>&gt;4 hrs</v>
      </c>
    </row>
    <row r="85" spans="1:9" x14ac:dyDescent="0.35">
      <c r="A85">
        <v>84</v>
      </c>
      <c r="B85">
        <v>17</v>
      </c>
      <c r="C85" s="1">
        <v>1.7</v>
      </c>
      <c r="D85" s="1">
        <v>3</v>
      </c>
      <c r="E85" s="1">
        <v>60.7</v>
      </c>
      <c r="F85" s="1">
        <v>1</v>
      </c>
      <c r="G85" s="1" t="str">
        <f>IF(Student_Data[[#This Row],[Screen_Time]]&gt;4,"High","Low")</f>
        <v>Low</v>
      </c>
      <c r="H85" s="1" t="str">
        <f>IF(Student_Data[[#This Row],[Age]]&lt;15,"13-14",IF(Student_Data[[#This Row],[Age]]&lt;=16,"15-16","17"))</f>
        <v>17</v>
      </c>
      <c r="I85" s="1" t="str">
        <f>IF(Student_Data[[#This Row],[Screen_Time]]&lt;2,"&lt;2 hrs",IF(Student_Data[[#This Row],[Screen_Time]]&lt;=4,"2-4 hrs","&gt;4 hrs"))</f>
        <v>2-4 hrs</v>
      </c>
    </row>
    <row r="86" spans="1:9" x14ac:dyDescent="0.35">
      <c r="A86">
        <v>85</v>
      </c>
      <c r="B86">
        <v>13</v>
      </c>
      <c r="C86" s="1">
        <v>1.5</v>
      </c>
      <c r="D86" s="1">
        <v>5.7</v>
      </c>
      <c r="E86" s="1">
        <v>100</v>
      </c>
      <c r="F86" s="1">
        <v>1.3</v>
      </c>
      <c r="G86" s="1" t="str">
        <f>IF(Student_Data[[#This Row],[Screen_Time]]&gt;4,"High","Low")</f>
        <v>High</v>
      </c>
      <c r="H86" s="1" t="str">
        <f>IF(Student_Data[[#This Row],[Age]]&lt;15,"13-14",IF(Student_Data[[#This Row],[Age]]&lt;=16,"15-16","17"))</f>
        <v>13-14</v>
      </c>
      <c r="I86" s="1" t="str">
        <f>IF(Student_Data[[#This Row],[Screen_Time]]&lt;2,"&lt;2 hrs",IF(Student_Data[[#This Row],[Screen_Time]]&lt;=4,"2-4 hrs","&gt;4 hrs"))</f>
        <v>&gt;4 hrs</v>
      </c>
    </row>
    <row r="87" spans="1:9" x14ac:dyDescent="0.35">
      <c r="A87">
        <v>86</v>
      </c>
      <c r="B87">
        <v>13</v>
      </c>
      <c r="C87" s="1">
        <v>1.3</v>
      </c>
      <c r="D87" s="1">
        <v>3.4</v>
      </c>
      <c r="E87" s="1">
        <v>71.8</v>
      </c>
      <c r="F87" s="1">
        <v>1.4</v>
      </c>
      <c r="G87" s="1" t="str">
        <f>IF(Student_Data[[#This Row],[Screen_Time]]&gt;4,"High","Low")</f>
        <v>Low</v>
      </c>
      <c r="H87" s="1" t="str">
        <f>IF(Student_Data[[#This Row],[Age]]&lt;15,"13-14",IF(Student_Data[[#This Row],[Age]]&lt;=16,"15-16","17"))</f>
        <v>13-14</v>
      </c>
      <c r="I87" s="1" t="str">
        <f>IF(Student_Data[[#This Row],[Screen_Time]]&lt;2,"&lt;2 hrs",IF(Student_Data[[#This Row],[Screen_Time]]&lt;=4,"2-4 hrs","&gt;4 hrs"))</f>
        <v>2-4 hrs</v>
      </c>
    </row>
    <row r="88" spans="1:9" x14ac:dyDescent="0.35">
      <c r="A88">
        <v>87</v>
      </c>
      <c r="B88">
        <v>13</v>
      </c>
      <c r="C88" s="1">
        <v>2.9</v>
      </c>
      <c r="D88" s="1">
        <v>3</v>
      </c>
      <c r="E88" s="1">
        <v>44.3</v>
      </c>
      <c r="F88" s="1">
        <v>2.6</v>
      </c>
      <c r="G88" s="1" t="str">
        <f>IF(Student_Data[[#This Row],[Screen_Time]]&gt;4,"High","Low")</f>
        <v>Low</v>
      </c>
      <c r="H88" s="1" t="str">
        <f>IF(Student_Data[[#This Row],[Age]]&lt;15,"13-14",IF(Student_Data[[#This Row],[Age]]&lt;=16,"15-16","17"))</f>
        <v>13-14</v>
      </c>
      <c r="I88" s="1" t="str">
        <f>IF(Student_Data[[#This Row],[Screen_Time]]&lt;2,"&lt;2 hrs",IF(Student_Data[[#This Row],[Screen_Time]]&lt;=4,"2-4 hrs","&gt;4 hrs"))</f>
        <v>2-4 hrs</v>
      </c>
    </row>
    <row r="89" spans="1:9" x14ac:dyDescent="0.35">
      <c r="A89">
        <v>88</v>
      </c>
      <c r="B89">
        <v>13</v>
      </c>
      <c r="C89" s="1">
        <v>4.3</v>
      </c>
      <c r="D89" s="1">
        <v>4.2</v>
      </c>
      <c r="E89" s="1">
        <v>66.099999999999994</v>
      </c>
      <c r="F89" s="1">
        <v>1.2</v>
      </c>
      <c r="G89" s="1" t="str">
        <f>IF(Student_Data[[#This Row],[Screen_Time]]&gt;4,"High","Low")</f>
        <v>High</v>
      </c>
      <c r="H89" s="1" t="str">
        <f>IF(Student_Data[[#This Row],[Age]]&lt;15,"13-14",IF(Student_Data[[#This Row],[Age]]&lt;=16,"15-16","17"))</f>
        <v>13-14</v>
      </c>
      <c r="I89" s="1" t="str">
        <f>IF(Student_Data[[#This Row],[Screen_Time]]&lt;2,"&lt;2 hrs",IF(Student_Data[[#This Row],[Screen_Time]]&lt;=4,"2-4 hrs","&gt;4 hrs"))</f>
        <v>&gt;4 hrs</v>
      </c>
    </row>
    <row r="90" spans="1:9" x14ac:dyDescent="0.35">
      <c r="A90">
        <v>89</v>
      </c>
      <c r="B90">
        <v>16</v>
      </c>
      <c r="C90" s="1">
        <v>1.8</v>
      </c>
      <c r="D90" s="1">
        <v>4.5</v>
      </c>
      <c r="E90" s="1">
        <v>83.3</v>
      </c>
      <c r="F90" s="1">
        <v>2.6</v>
      </c>
      <c r="G90" s="1" t="str">
        <f>IF(Student_Data[[#This Row],[Screen_Time]]&gt;4,"High","Low")</f>
        <v>High</v>
      </c>
      <c r="H90" s="1" t="str">
        <f>IF(Student_Data[[#This Row],[Age]]&lt;15,"13-14",IF(Student_Data[[#This Row],[Age]]&lt;=16,"15-16","17"))</f>
        <v>15-16</v>
      </c>
      <c r="I90" s="1" t="str">
        <f>IF(Student_Data[[#This Row],[Screen_Time]]&lt;2,"&lt;2 hrs",IF(Student_Data[[#This Row],[Screen_Time]]&lt;=4,"2-4 hrs","&gt;4 hrs"))</f>
        <v>&gt;4 hrs</v>
      </c>
    </row>
    <row r="91" spans="1:9" x14ac:dyDescent="0.35">
      <c r="A91">
        <v>90</v>
      </c>
      <c r="B91">
        <v>15</v>
      </c>
      <c r="C91" s="1">
        <f>2.5</f>
        <v>2.5</v>
      </c>
      <c r="D91" s="1">
        <v>6.9</v>
      </c>
      <c r="E91" s="1">
        <v>90</v>
      </c>
      <c r="F91" s="1">
        <v>0</v>
      </c>
      <c r="G91" s="1" t="str">
        <f>IF(Student_Data[[#This Row],[Screen_Time]]&gt;4,"High","Low")</f>
        <v>High</v>
      </c>
      <c r="H91" s="1" t="str">
        <f>IF(Student_Data[[#This Row],[Age]]&lt;15,"13-14",IF(Student_Data[[#This Row],[Age]]&lt;=16,"15-16","17"))</f>
        <v>15-16</v>
      </c>
      <c r="I91" s="1" t="str">
        <f>IF(Student_Data[[#This Row],[Screen_Time]]&lt;2,"&lt;2 hrs",IF(Student_Data[[#This Row],[Screen_Time]]&lt;=4,"2-4 hrs","&gt;4 hrs"))</f>
        <v>&gt;4 hrs</v>
      </c>
    </row>
    <row r="92" spans="1:9" x14ac:dyDescent="0.35">
      <c r="A92">
        <v>91</v>
      </c>
      <c r="B92">
        <v>15</v>
      </c>
      <c r="C92" s="1">
        <v>3.2</v>
      </c>
      <c r="D92" s="1">
        <v>4.5</v>
      </c>
      <c r="E92" s="1">
        <v>77.2</v>
      </c>
      <c r="F92" s="1">
        <v>2.6</v>
      </c>
      <c r="G92" s="1" t="str">
        <f>IF(Student_Data[[#This Row],[Screen_Time]]&gt;4,"High","Low")</f>
        <v>High</v>
      </c>
      <c r="H92" s="1" t="str">
        <f>IF(Student_Data[[#This Row],[Age]]&lt;15,"13-14",IF(Student_Data[[#This Row],[Age]]&lt;=16,"15-16","17"))</f>
        <v>15-16</v>
      </c>
      <c r="I92" s="1" t="str">
        <f>IF(Student_Data[[#This Row],[Screen_Time]]&lt;2,"&lt;2 hrs",IF(Student_Data[[#This Row],[Screen_Time]]&lt;=4,"2-4 hrs","&gt;4 hrs"))</f>
        <v>&gt;4 hrs</v>
      </c>
    </row>
    <row r="93" spans="1:9" x14ac:dyDescent="0.35">
      <c r="A93">
        <v>92</v>
      </c>
      <c r="B93">
        <v>13</v>
      </c>
      <c r="C93" s="1">
        <v>1.1000000000000001</v>
      </c>
      <c r="D93" s="1">
        <v>4.3</v>
      </c>
      <c r="E93" s="1">
        <v>85.7</v>
      </c>
      <c r="F93" s="1">
        <v>2.5</v>
      </c>
      <c r="G93" s="1" t="str">
        <f>IF(Student_Data[[#This Row],[Screen_Time]]&gt;4,"High","Low")</f>
        <v>High</v>
      </c>
      <c r="H93" s="1" t="str">
        <f>IF(Student_Data[[#This Row],[Age]]&lt;15,"13-14",IF(Student_Data[[#This Row],[Age]]&lt;=16,"15-16","17"))</f>
        <v>13-14</v>
      </c>
      <c r="I93" s="1" t="str">
        <f>IF(Student_Data[[#This Row],[Screen_Time]]&lt;2,"&lt;2 hrs",IF(Student_Data[[#This Row],[Screen_Time]]&lt;=4,"2-4 hrs","&gt;4 hrs"))</f>
        <v>&gt;4 hrs</v>
      </c>
    </row>
    <row r="94" spans="1:9" x14ac:dyDescent="0.35">
      <c r="A94">
        <v>93</v>
      </c>
      <c r="B94">
        <v>15</v>
      </c>
      <c r="C94" s="1">
        <v>1.3</v>
      </c>
      <c r="D94" s="1">
        <v>6.4</v>
      </c>
      <c r="E94" s="1">
        <v>58.2</v>
      </c>
      <c r="F94" s="1">
        <v>2.2000000000000002</v>
      </c>
      <c r="G94" s="1" t="str">
        <f>IF(Student_Data[[#This Row],[Screen_Time]]&gt;4,"High","Low")</f>
        <v>High</v>
      </c>
      <c r="H94" s="1" t="str">
        <f>IF(Student_Data[[#This Row],[Age]]&lt;15,"13-14",IF(Student_Data[[#This Row],[Age]]&lt;=16,"15-16","17"))</f>
        <v>15-16</v>
      </c>
      <c r="I94" s="1" t="str">
        <f>IF(Student_Data[[#This Row],[Screen_Time]]&lt;2,"&lt;2 hrs",IF(Student_Data[[#This Row],[Screen_Time]]&lt;=4,"2-4 hrs","&gt;4 hrs"))</f>
        <v>&gt;4 hrs</v>
      </c>
    </row>
    <row r="95" spans="1:9" x14ac:dyDescent="0.35">
      <c r="A95">
        <v>94</v>
      </c>
      <c r="B95">
        <v>15</v>
      </c>
      <c r="C95" s="1">
        <v>3</v>
      </c>
      <c r="D95" s="1">
        <v>4.9000000000000004</v>
      </c>
      <c r="E95" s="1">
        <v>63.2</v>
      </c>
      <c r="F95" s="1">
        <v>0</v>
      </c>
      <c r="G95" s="1" t="str">
        <f>IF(Student_Data[[#This Row],[Screen_Time]]&gt;4,"High","Low")</f>
        <v>High</v>
      </c>
      <c r="H95" s="1" t="str">
        <f>IF(Student_Data[[#This Row],[Age]]&lt;15,"13-14",IF(Student_Data[[#This Row],[Age]]&lt;=16,"15-16","17"))</f>
        <v>15-16</v>
      </c>
      <c r="I95" s="1" t="str">
        <f>IF(Student_Data[[#This Row],[Screen_Time]]&lt;2,"&lt;2 hrs",IF(Student_Data[[#This Row],[Screen_Time]]&lt;=4,"2-4 hrs","&gt;4 hrs"))</f>
        <v>&gt;4 hrs</v>
      </c>
    </row>
    <row r="96" spans="1:9" x14ac:dyDescent="0.35">
      <c r="A96">
        <v>95</v>
      </c>
      <c r="B96">
        <v>13</v>
      </c>
      <c r="C96" s="1">
        <v>2.2999999999999998</v>
      </c>
      <c r="D96" s="1">
        <v>3</v>
      </c>
      <c r="E96" s="1">
        <v>53.2</v>
      </c>
      <c r="F96" s="1">
        <v>2.2999999999999998</v>
      </c>
      <c r="G96" s="1" t="str">
        <f>IF(Student_Data[[#This Row],[Screen_Time]]&gt;4,"High","Low")</f>
        <v>Low</v>
      </c>
      <c r="H96" s="1" t="str">
        <f>IF(Student_Data[[#This Row],[Age]]&lt;15,"13-14",IF(Student_Data[[#This Row],[Age]]&lt;=16,"15-16","17"))</f>
        <v>13-14</v>
      </c>
      <c r="I96" s="1" t="str">
        <f>IF(Student_Data[[#This Row],[Screen_Time]]&lt;2,"&lt;2 hrs",IF(Student_Data[[#This Row],[Screen_Time]]&lt;=4,"2-4 hrs","&gt;4 hrs"))</f>
        <v>2-4 hrs</v>
      </c>
    </row>
    <row r="97" spans="1:9" x14ac:dyDescent="0.35">
      <c r="A97">
        <v>96</v>
      </c>
      <c r="B97">
        <v>15</v>
      </c>
      <c r="C97" s="1">
        <v>1.8</v>
      </c>
      <c r="D97" s="1">
        <v>6</v>
      </c>
      <c r="E97" s="1">
        <v>63.9</v>
      </c>
      <c r="F97" s="1">
        <v>1.5</v>
      </c>
      <c r="G97" s="1" t="str">
        <f>IF(Student_Data[[#This Row],[Screen_Time]]&gt;4,"High","Low")</f>
        <v>High</v>
      </c>
      <c r="H97" s="1" t="str">
        <f>IF(Student_Data[[#This Row],[Age]]&lt;15,"13-14",IF(Student_Data[[#This Row],[Age]]&lt;=16,"15-16","17"))</f>
        <v>15-16</v>
      </c>
      <c r="I97" s="1" t="str">
        <f>IF(Student_Data[[#This Row],[Screen_Time]]&lt;2,"&lt;2 hrs",IF(Student_Data[[#This Row],[Screen_Time]]&lt;=4,"2-4 hrs","&gt;4 hrs"))</f>
        <v>&gt;4 hrs</v>
      </c>
    </row>
    <row r="98" spans="1:9" x14ac:dyDescent="0.35">
      <c r="A98">
        <v>97</v>
      </c>
      <c r="B98">
        <v>17</v>
      </c>
      <c r="C98" s="1">
        <v>2.6</v>
      </c>
      <c r="D98" s="1">
        <v>2.9</v>
      </c>
      <c r="E98" s="1">
        <v>77.599999999999994</v>
      </c>
      <c r="F98" s="1">
        <v>0</v>
      </c>
      <c r="G98" s="1" t="str">
        <f>IF(Student_Data[[#This Row],[Screen_Time]]&gt;4,"High","Low")</f>
        <v>Low</v>
      </c>
      <c r="H98" s="1" t="str">
        <f>IF(Student_Data[[#This Row],[Age]]&lt;15,"13-14",IF(Student_Data[[#This Row],[Age]]&lt;=16,"15-16","17"))</f>
        <v>17</v>
      </c>
      <c r="I98" s="1" t="str">
        <f>IF(Student_Data[[#This Row],[Screen_Time]]&lt;2,"&lt;2 hrs",IF(Student_Data[[#This Row],[Screen_Time]]&lt;=4,"2-4 hrs","&gt;4 hrs"))</f>
        <v>2-4 hrs</v>
      </c>
    </row>
    <row r="99" spans="1:9" x14ac:dyDescent="0.35">
      <c r="A99">
        <v>98</v>
      </c>
      <c r="B99">
        <v>14</v>
      </c>
      <c r="C99" s="1">
        <v>2.1</v>
      </c>
      <c r="D99" s="1">
        <v>3</v>
      </c>
      <c r="E99" s="1">
        <v>72.099999999999994</v>
      </c>
      <c r="F99" s="1">
        <v>2.5</v>
      </c>
      <c r="G99" s="1" t="str">
        <f>IF(Student_Data[[#This Row],[Screen_Time]]&gt;4,"High","Low")</f>
        <v>Low</v>
      </c>
      <c r="H99" s="1" t="str">
        <f>IF(Student_Data[[#This Row],[Age]]&lt;15,"13-14",IF(Student_Data[[#This Row],[Age]]&lt;=16,"15-16","17"))</f>
        <v>13-14</v>
      </c>
      <c r="I99" s="1" t="str">
        <f>IF(Student_Data[[#This Row],[Screen_Time]]&lt;2,"&lt;2 hrs",IF(Student_Data[[#This Row],[Screen_Time]]&lt;=4,"2-4 hrs","&gt;4 hrs"))</f>
        <v>2-4 hrs</v>
      </c>
    </row>
    <row r="100" spans="1:9" x14ac:dyDescent="0.35">
      <c r="A100">
        <v>99</v>
      </c>
      <c r="B100">
        <v>14</v>
      </c>
      <c r="C100" s="1">
        <v>4.4000000000000004</v>
      </c>
      <c r="D100" s="1">
        <v>2.7</v>
      </c>
      <c r="E100" s="1">
        <v>78.7</v>
      </c>
      <c r="F100" s="1">
        <v>2.7</v>
      </c>
      <c r="G100" s="1" t="str">
        <f>IF(Student_Data[[#This Row],[Screen_Time]]&gt;4,"High","Low")</f>
        <v>Low</v>
      </c>
      <c r="H100" s="1" t="str">
        <f>IF(Student_Data[[#This Row],[Age]]&lt;15,"13-14",IF(Student_Data[[#This Row],[Age]]&lt;=16,"15-16","17"))</f>
        <v>13-14</v>
      </c>
      <c r="I100" s="1" t="str">
        <f>IF(Student_Data[[#This Row],[Screen_Time]]&lt;2,"&lt;2 hrs",IF(Student_Data[[#This Row],[Screen_Time]]&lt;=4,"2-4 hrs","&gt;4 hrs"))</f>
        <v>2-4 hrs</v>
      </c>
    </row>
    <row r="101" spans="1:9" x14ac:dyDescent="0.35">
      <c r="A101">
        <v>100</v>
      </c>
      <c r="B101">
        <v>13</v>
      </c>
      <c r="C101" s="1">
        <v>1.8</v>
      </c>
      <c r="D101" s="1">
        <v>2.6</v>
      </c>
      <c r="E101" s="1">
        <v>60.6</v>
      </c>
      <c r="F101" s="1">
        <v>0</v>
      </c>
      <c r="G101" s="1" t="str">
        <f>IF(Student_Data[[#This Row],[Screen_Time]]&gt;4,"High","Low")</f>
        <v>Low</v>
      </c>
      <c r="H101" s="1" t="str">
        <f>IF(Student_Data[[#This Row],[Age]]&lt;15,"13-14",IF(Student_Data[[#This Row],[Age]]&lt;=16,"15-16","17"))</f>
        <v>13-14</v>
      </c>
      <c r="I101" s="1" t="str">
        <f>IF(Student_Data[[#This Row],[Screen_Time]]&lt;2,"&lt;2 hrs",IF(Student_Data[[#This Row],[Screen_Time]]&lt;=4,"2-4 hrs","&gt;4 hrs"))</f>
        <v>2-4 hrs</v>
      </c>
    </row>
    <row r="102" spans="1:9" x14ac:dyDescent="0.35">
      <c r="A102">
        <v>101</v>
      </c>
      <c r="B102">
        <v>16</v>
      </c>
      <c r="C102" s="1">
        <v>1.6</v>
      </c>
      <c r="D102" s="1">
        <v>4.5</v>
      </c>
      <c r="E102" s="1">
        <v>61.2</v>
      </c>
      <c r="F102" s="1">
        <v>1.6</v>
      </c>
      <c r="G102" s="1" t="str">
        <f>IF(Student_Data[[#This Row],[Screen_Time]]&gt;4,"High","Low")</f>
        <v>High</v>
      </c>
      <c r="H102" s="1" t="str">
        <f>IF(Student_Data[[#This Row],[Age]]&lt;15,"13-14",IF(Student_Data[[#This Row],[Age]]&lt;=16,"15-16","17"))</f>
        <v>15-16</v>
      </c>
      <c r="I102" s="1" t="str">
        <f>IF(Student_Data[[#This Row],[Screen_Time]]&lt;2,"&lt;2 hrs",IF(Student_Data[[#This Row],[Screen_Time]]&lt;=4,"2-4 hrs","&gt;4 hrs"))</f>
        <v>&gt;4 hrs</v>
      </c>
    </row>
    <row r="103" spans="1:9" x14ac:dyDescent="0.35">
      <c r="A103">
        <v>102</v>
      </c>
      <c r="B103">
        <v>13</v>
      </c>
      <c r="C103" s="1">
        <v>2</v>
      </c>
      <c r="D103" s="1">
        <v>3.6</v>
      </c>
      <c r="E103" s="1">
        <v>72</v>
      </c>
      <c r="F103" s="1">
        <v>2.6</v>
      </c>
      <c r="G103" s="1" t="str">
        <f>IF(Student_Data[[#This Row],[Screen_Time]]&gt;4,"High","Low")</f>
        <v>Low</v>
      </c>
      <c r="H103" s="1" t="str">
        <f>IF(Student_Data[[#This Row],[Age]]&lt;15,"13-14",IF(Student_Data[[#This Row],[Age]]&lt;=16,"15-16","17"))</f>
        <v>13-14</v>
      </c>
      <c r="I103" s="1" t="str">
        <f>IF(Student_Data[[#This Row],[Screen_Time]]&lt;2,"&lt;2 hrs",IF(Student_Data[[#This Row],[Screen_Time]]&lt;=4,"2-4 hrs","&gt;4 hrs"))</f>
        <v>2-4 hrs</v>
      </c>
    </row>
    <row r="104" spans="1:9" x14ac:dyDescent="0.35">
      <c r="A104">
        <v>103</v>
      </c>
      <c r="B104">
        <v>16</v>
      </c>
      <c r="C104" s="1">
        <v>2.1</v>
      </c>
      <c r="D104" s="1">
        <v>0</v>
      </c>
      <c r="E104" s="1">
        <v>64</v>
      </c>
      <c r="F104" s="1">
        <v>2.5</v>
      </c>
      <c r="G104" s="1" t="str">
        <f>IF(Student_Data[[#This Row],[Screen_Time]]&gt;4,"High","Low")</f>
        <v>Low</v>
      </c>
      <c r="H104" s="1" t="str">
        <f>IF(Student_Data[[#This Row],[Age]]&lt;15,"13-14",IF(Student_Data[[#This Row],[Age]]&lt;=16,"15-16","17"))</f>
        <v>15-16</v>
      </c>
      <c r="I104" s="1" t="str">
        <f>IF(Student_Data[[#This Row],[Screen_Time]]&lt;2,"&lt;2 hrs",IF(Student_Data[[#This Row],[Screen_Time]]&lt;=4,"2-4 hrs","&gt;4 hrs"))</f>
        <v>&lt;2 hrs</v>
      </c>
    </row>
    <row r="105" spans="1:9" x14ac:dyDescent="0.35">
      <c r="A105">
        <v>104</v>
      </c>
      <c r="B105">
        <v>14</v>
      </c>
      <c r="C105" s="1">
        <f>2.5</f>
        <v>2.5</v>
      </c>
      <c r="D105" s="1">
        <v>3.6</v>
      </c>
      <c r="E105" s="1">
        <v>83</v>
      </c>
      <c r="F105" s="1">
        <v>2.2000000000000002</v>
      </c>
      <c r="G105" s="1" t="str">
        <f>IF(Student_Data[[#This Row],[Screen_Time]]&gt;4,"High","Low")</f>
        <v>Low</v>
      </c>
      <c r="H105" s="1" t="str">
        <f>IF(Student_Data[[#This Row],[Age]]&lt;15,"13-14",IF(Student_Data[[#This Row],[Age]]&lt;=16,"15-16","17"))</f>
        <v>13-14</v>
      </c>
      <c r="I105" s="1" t="str">
        <f>IF(Student_Data[[#This Row],[Screen_Time]]&lt;2,"&lt;2 hrs",IF(Student_Data[[#This Row],[Screen_Time]]&lt;=4,"2-4 hrs","&gt;4 hrs"))</f>
        <v>2-4 hrs</v>
      </c>
    </row>
    <row r="106" spans="1:9" x14ac:dyDescent="0.35">
      <c r="A106">
        <v>105</v>
      </c>
      <c r="B106">
        <v>13</v>
      </c>
      <c r="C106" s="1">
        <v>0.5</v>
      </c>
      <c r="D106" s="1">
        <v>3.2</v>
      </c>
      <c r="E106" s="1">
        <v>63.7</v>
      </c>
      <c r="F106" s="1">
        <v>0</v>
      </c>
      <c r="G106" s="1" t="str">
        <f>IF(Student_Data[[#This Row],[Screen_Time]]&gt;4,"High","Low")</f>
        <v>Low</v>
      </c>
      <c r="H106" s="1" t="str">
        <f>IF(Student_Data[[#This Row],[Age]]&lt;15,"13-14",IF(Student_Data[[#This Row],[Age]]&lt;=16,"15-16","17"))</f>
        <v>13-14</v>
      </c>
      <c r="I106" s="1" t="str">
        <f>IF(Student_Data[[#This Row],[Screen_Time]]&lt;2,"&lt;2 hrs",IF(Student_Data[[#This Row],[Screen_Time]]&lt;=4,"2-4 hrs","&gt;4 hrs"))</f>
        <v>2-4 hrs</v>
      </c>
    </row>
    <row r="107" spans="1:9" x14ac:dyDescent="0.35">
      <c r="A107">
        <v>106</v>
      </c>
      <c r="B107">
        <v>17</v>
      </c>
      <c r="C107" s="1">
        <v>2.9</v>
      </c>
      <c r="D107" s="1">
        <v>5.3</v>
      </c>
      <c r="E107" s="1">
        <v>65</v>
      </c>
      <c r="F107" s="1">
        <v>2.1</v>
      </c>
      <c r="G107" s="1" t="str">
        <f>IF(Student_Data[[#This Row],[Screen_Time]]&gt;4,"High","Low")</f>
        <v>High</v>
      </c>
      <c r="H107" s="1" t="str">
        <f>IF(Student_Data[[#This Row],[Age]]&lt;15,"13-14",IF(Student_Data[[#This Row],[Age]]&lt;=16,"15-16","17"))</f>
        <v>17</v>
      </c>
      <c r="I107" s="1" t="str">
        <f>IF(Student_Data[[#This Row],[Screen_Time]]&lt;2,"&lt;2 hrs",IF(Student_Data[[#This Row],[Screen_Time]]&lt;=4,"2-4 hrs","&gt;4 hrs"))</f>
        <v>&gt;4 hrs</v>
      </c>
    </row>
    <row r="108" spans="1:9" x14ac:dyDescent="0.35">
      <c r="A108">
        <v>107</v>
      </c>
      <c r="B108">
        <v>15</v>
      </c>
      <c r="C108" s="1">
        <v>2</v>
      </c>
      <c r="D108" s="1">
        <v>3.2</v>
      </c>
      <c r="E108" s="1">
        <v>74.2</v>
      </c>
      <c r="F108" s="1">
        <v>1.3</v>
      </c>
      <c r="G108" s="1" t="str">
        <f>IF(Student_Data[[#This Row],[Screen_Time]]&gt;4,"High","Low")</f>
        <v>Low</v>
      </c>
      <c r="H108" s="1" t="str">
        <f>IF(Student_Data[[#This Row],[Age]]&lt;15,"13-14",IF(Student_Data[[#This Row],[Age]]&lt;=16,"15-16","17"))</f>
        <v>15-16</v>
      </c>
      <c r="I108" s="1" t="str">
        <f>IF(Student_Data[[#This Row],[Screen_Time]]&lt;2,"&lt;2 hrs",IF(Student_Data[[#This Row],[Screen_Time]]&lt;=4,"2-4 hrs","&gt;4 hrs"))</f>
        <v>2-4 hrs</v>
      </c>
    </row>
    <row r="109" spans="1:9" x14ac:dyDescent="0.35">
      <c r="A109">
        <v>108</v>
      </c>
      <c r="B109">
        <v>16</v>
      </c>
      <c r="C109" s="1">
        <v>3.3</v>
      </c>
      <c r="D109" s="1">
        <v>7.8</v>
      </c>
      <c r="E109" s="1">
        <v>66.099999999999994</v>
      </c>
      <c r="F109" s="1">
        <v>2.2999999999999998</v>
      </c>
      <c r="G109" s="1" t="str">
        <f>IF(Student_Data[[#This Row],[Screen_Time]]&gt;4,"High","Low")</f>
        <v>High</v>
      </c>
      <c r="H109" s="1" t="str">
        <f>IF(Student_Data[[#This Row],[Age]]&lt;15,"13-14",IF(Student_Data[[#This Row],[Age]]&lt;=16,"15-16","17"))</f>
        <v>15-16</v>
      </c>
      <c r="I109" s="1" t="str">
        <f>IF(Student_Data[[#This Row],[Screen_Time]]&lt;2,"&lt;2 hrs",IF(Student_Data[[#This Row],[Screen_Time]]&lt;=4,"2-4 hrs","&gt;4 hrs"))</f>
        <v>&gt;4 hrs</v>
      </c>
    </row>
    <row r="110" spans="1:9" x14ac:dyDescent="0.35">
      <c r="A110">
        <v>109</v>
      </c>
      <c r="B110">
        <v>15</v>
      </c>
      <c r="C110" s="1">
        <v>2.5</v>
      </c>
      <c r="D110" s="1">
        <v>6.1</v>
      </c>
      <c r="E110" s="1">
        <v>57.7</v>
      </c>
      <c r="F110" s="1">
        <v>1.7</v>
      </c>
      <c r="G110" s="1" t="str">
        <f>IF(Student_Data[[#This Row],[Screen_Time]]&gt;4,"High","Low")</f>
        <v>High</v>
      </c>
      <c r="H110" s="1" t="str">
        <f>IF(Student_Data[[#This Row],[Age]]&lt;15,"13-14",IF(Student_Data[[#This Row],[Age]]&lt;=16,"15-16","17"))</f>
        <v>15-16</v>
      </c>
      <c r="I110" s="1" t="str">
        <f>IF(Student_Data[[#This Row],[Screen_Time]]&lt;2,"&lt;2 hrs",IF(Student_Data[[#This Row],[Screen_Time]]&lt;=4,"2-4 hrs","&gt;4 hrs"))</f>
        <v>&gt;4 hrs</v>
      </c>
    </row>
    <row r="111" spans="1:9" x14ac:dyDescent="0.35">
      <c r="A111">
        <v>110</v>
      </c>
      <c r="B111">
        <v>15</v>
      </c>
      <c r="C111" s="1">
        <v>3</v>
      </c>
      <c r="D111" s="1">
        <v>3.4</v>
      </c>
      <c r="E111" s="1">
        <v>59</v>
      </c>
      <c r="F111" s="1">
        <v>1.5</v>
      </c>
      <c r="G111" s="1" t="str">
        <f>IF(Student_Data[[#This Row],[Screen_Time]]&gt;4,"High","Low")</f>
        <v>Low</v>
      </c>
      <c r="H111" s="1" t="str">
        <f>IF(Student_Data[[#This Row],[Age]]&lt;15,"13-14",IF(Student_Data[[#This Row],[Age]]&lt;=16,"15-16","17"))</f>
        <v>15-16</v>
      </c>
      <c r="I111" s="1" t="str">
        <f>IF(Student_Data[[#This Row],[Screen_Time]]&lt;2,"&lt;2 hrs",IF(Student_Data[[#This Row],[Screen_Time]]&lt;=4,"2-4 hrs","&gt;4 hrs"))</f>
        <v>2-4 hrs</v>
      </c>
    </row>
    <row r="112" spans="1:9" x14ac:dyDescent="0.35">
      <c r="A112">
        <v>111</v>
      </c>
      <c r="B112">
        <v>13</v>
      </c>
      <c r="C112" s="1">
        <v>2.1</v>
      </c>
      <c r="D112" s="1">
        <v>5.7</v>
      </c>
      <c r="E112" s="1">
        <v>75.400000000000006</v>
      </c>
      <c r="F112" s="1">
        <v>2</v>
      </c>
      <c r="G112" s="1" t="str">
        <f>IF(Student_Data[[#This Row],[Screen_Time]]&gt;4,"High","Low")</f>
        <v>High</v>
      </c>
      <c r="H112" s="1" t="str">
        <f>IF(Student_Data[[#This Row],[Age]]&lt;15,"13-14",IF(Student_Data[[#This Row],[Age]]&lt;=16,"15-16","17"))</f>
        <v>13-14</v>
      </c>
      <c r="I112" s="1" t="str">
        <f>IF(Student_Data[[#This Row],[Screen_Time]]&lt;2,"&lt;2 hrs",IF(Student_Data[[#This Row],[Screen_Time]]&lt;=4,"2-4 hrs","&gt;4 hrs"))</f>
        <v>&gt;4 hrs</v>
      </c>
    </row>
    <row r="113" spans="1:9" x14ac:dyDescent="0.35">
      <c r="A113">
        <v>112</v>
      </c>
      <c r="B113">
        <v>15</v>
      </c>
      <c r="C113" s="1">
        <v>2.9</v>
      </c>
      <c r="D113" s="1">
        <v>4.0999999999999996</v>
      </c>
      <c r="E113" s="1">
        <v>56.4</v>
      </c>
      <c r="F113" s="1">
        <v>1.4</v>
      </c>
      <c r="G113" s="1" t="str">
        <f>IF(Student_Data[[#This Row],[Screen_Time]]&gt;4,"High","Low")</f>
        <v>High</v>
      </c>
      <c r="H113" s="1" t="str">
        <f>IF(Student_Data[[#This Row],[Age]]&lt;15,"13-14",IF(Student_Data[[#This Row],[Age]]&lt;=16,"15-16","17"))</f>
        <v>15-16</v>
      </c>
      <c r="I113" s="1" t="str">
        <f>IF(Student_Data[[#This Row],[Screen_Time]]&lt;2,"&lt;2 hrs",IF(Student_Data[[#This Row],[Screen_Time]]&lt;=4,"2-4 hrs","&gt;4 hrs"))</f>
        <v>&gt;4 hrs</v>
      </c>
    </row>
    <row r="114" spans="1:9" x14ac:dyDescent="0.35">
      <c r="A114">
        <v>113</v>
      </c>
      <c r="B114">
        <v>17</v>
      </c>
      <c r="C114" s="1">
        <v>4.2</v>
      </c>
      <c r="D114" s="1">
        <v>4.4000000000000004</v>
      </c>
      <c r="E114" s="1">
        <v>84</v>
      </c>
      <c r="F114" s="1">
        <v>1.5</v>
      </c>
      <c r="G114" s="1" t="str">
        <f>IF(Student_Data[[#This Row],[Screen_Time]]&gt;4,"High","Low")</f>
        <v>High</v>
      </c>
      <c r="H114" s="1" t="str">
        <f>IF(Student_Data[[#This Row],[Age]]&lt;15,"13-14",IF(Student_Data[[#This Row],[Age]]&lt;=16,"15-16","17"))</f>
        <v>17</v>
      </c>
      <c r="I114" s="1" t="str">
        <f>IF(Student_Data[[#This Row],[Screen_Time]]&lt;2,"&lt;2 hrs",IF(Student_Data[[#This Row],[Screen_Time]]&lt;=4,"2-4 hrs","&gt;4 hrs"))</f>
        <v>&gt;4 hrs</v>
      </c>
    </row>
    <row r="115" spans="1:9" x14ac:dyDescent="0.35">
      <c r="A115">
        <v>114</v>
      </c>
      <c r="B115">
        <v>15</v>
      </c>
      <c r="C115" s="1">
        <v>1.8</v>
      </c>
      <c r="D115" s="1">
        <v>5.2</v>
      </c>
      <c r="E115" s="1">
        <v>63.1</v>
      </c>
      <c r="F115" s="1">
        <v>1.1000000000000001</v>
      </c>
      <c r="G115" s="1" t="str">
        <f>IF(Student_Data[[#This Row],[Screen_Time]]&gt;4,"High","Low")</f>
        <v>High</v>
      </c>
      <c r="H115" s="1" t="str">
        <f>IF(Student_Data[[#This Row],[Age]]&lt;15,"13-14",IF(Student_Data[[#This Row],[Age]]&lt;=16,"15-16","17"))</f>
        <v>15-16</v>
      </c>
      <c r="I115" s="1" t="str">
        <f>IF(Student_Data[[#This Row],[Screen_Time]]&lt;2,"&lt;2 hrs",IF(Student_Data[[#This Row],[Screen_Time]]&lt;=4,"2-4 hrs","&gt;4 hrs"))</f>
        <v>&gt;4 hrs</v>
      </c>
    </row>
    <row r="116" spans="1:9" x14ac:dyDescent="0.35">
      <c r="A116">
        <v>115</v>
      </c>
      <c r="B116">
        <v>13</v>
      </c>
      <c r="C116" s="1">
        <v>2.4</v>
      </c>
      <c r="D116" s="1">
        <v>4.0999999999999996</v>
      </c>
      <c r="E116" s="1">
        <v>76.2</v>
      </c>
      <c r="F116" s="1">
        <v>0.2</v>
      </c>
      <c r="G116" s="1" t="str">
        <f>IF(Student_Data[[#This Row],[Screen_Time]]&gt;4,"High","Low")</f>
        <v>High</v>
      </c>
      <c r="H116" s="1" t="str">
        <f>IF(Student_Data[[#This Row],[Age]]&lt;15,"13-14",IF(Student_Data[[#This Row],[Age]]&lt;=16,"15-16","17"))</f>
        <v>13-14</v>
      </c>
      <c r="I116" s="1" t="str">
        <f>IF(Student_Data[[#This Row],[Screen_Time]]&lt;2,"&lt;2 hrs",IF(Student_Data[[#This Row],[Screen_Time]]&lt;=4,"2-4 hrs","&gt;4 hrs"))</f>
        <v>&gt;4 hrs</v>
      </c>
    </row>
    <row r="117" spans="1:9" x14ac:dyDescent="0.35">
      <c r="A117">
        <v>116</v>
      </c>
      <c r="B117">
        <v>17</v>
      </c>
      <c r="C117" s="1">
        <v>2</v>
      </c>
      <c r="D117" s="1">
        <v>4.4000000000000004</v>
      </c>
      <c r="E117" s="1">
        <v>63.7</v>
      </c>
      <c r="F117" s="1">
        <v>2</v>
      </c>
      <c r="G117" s="1" t="str">
        <f>IF(Student_Data[[#This Row],[Screen_Time]]&gt;4,"High","Low")</f>
        <v>High</v>
      </c>
      <c r="H117" s="1" t="str">
        <f>IF(Student_Data[[#This Row],[Age]]&lt;15,"13-14",IF(Student_Data[[#This Row],[Age]]&lt;=16,"15-16","17"))</f>
        <v>17</v>
      </c>
      <c r="I117" s="1" t="str">
        <f>IF(Student_Data[[#This Row],[Screen_Time]]&lt;2,"&lt;2 hrs",IF(Student_Data[[#This Row],[Screen_Time]]&lt;=4,"2-4 hrs","&gt;4 hrs"))</f>
        <v>&gt;4 hrs</v>
      </c>
    </row>
    <row r="118" spans="1:9" x14ac:dyDescent="0.35">
      <c r="A118">
        <v>117</v>
      </c>
      <c r="B118">
        <v>14</v>
      </c>
      <c r="C118" s="1">
        <v>4.0999999999999996</v>
      </c>
      <c r="D118" s="1">
        <v>5.2</v>
      </c>
      <c r="E118" s="1">
        <v>60.8</v>
      </c>
      <c r="F118" s="1">
        <v>0.9</v>
      </c>
      <c r="G118" s="1" t="str">
        <f>IF(Student_Data[[#This Row],[Screen_Time]]&gt;4,"High","Low")</f>
        <v>High</v>
      </c>
      <c r="H118" s="1" t="str">
        <f>IF(Student_Data[[#This Row],[Age]]&lt;15,"13-14",IF(Student_Data[[#This Row],[Age]]&lt;=16,"15-16","17"))</f>
        <v>13-14</v>
      </c>
      <c r="I118" s="1" t="str">
        <f>IF(Student_Data[[#This Row],[Screen_Time]]&lt;2,"&lt;2 hrs",IF(Student_Data[[#This Row],[Screen_Time]]&lt;=4,"2-4 hrs","&gt;4 hrs"))</f>
        <v>&gt;4 hrs</v>
      </c>
    </row>
    <row r="119" spans="1:9" x14ac:dyDescent="0.35">
      <c r="A119">
        <v>118</v>
      </c>
      <c r="B119">
        <v>15</v>
      </c>
      <c r="C119" s="1">
        <v>2.1</v>
      </c>
      <c r="D119" s="1">
        <v>7.1</v>
      </c>
      <c r="E119" s="1">
        <v>72.5</v>
      </c>
      <c r="F119" s="1">
        <v>1.3</v>
      </c>
      <c r="G119" s="1" t="str">
        <f>IF(Student_Data[[#This Row],[Screen_Time]]&gt;4,"High","Low")</f>
        <v>High</v>
      </c>
      <c r="H119" s="1" t="str">
        <f>IF(Student_Data[[#This Row],[Age]]&lt;15,"13-14",IF(Student_Data[[#This Row],[Age]]&lt;=16,"15-16","17"))</f>
        <v>15-16</v>
      </c>
      <c r="I119" s="1" t="str">
        <f>IF(Student_Data[[#This Row],[Screen_Time]]&lt;2,"&lt;2 hrs",IF(Student_Data[[#This Row],[Screen_Time]]&lt;=4,"2-4 hrs","&gt;4 hrs"))</f>
        <v>&gt;4 hrs</v>
      </c>
    </row>
    <row r="120" spans="1:9" x14ac:dyDescent="0.35">
      <c r="A120">
        <v>119</v>
      </c>
      <c r="B120">
        <v>13</v>
      </c>
      <c r="C120" s="1">
        <v>1.8</v>
      </c>
      <c r="D120" s="1">
        <v>4.4000000000000004</v>
      </c>
      <c r="E120" s="1">
        <v>80.5</v>
      </c>
      <c r="F120" s="1">
        <v>1.7</v>
      </c>
      <c r="G120" s="1" t="str">
        <f>IF(Student_Data[[#This Row],[Screen_Time]]&gt;4,"High","Low")</f>
        <v>High</v>
      </c>
      <c r="H120" s="1" t="str">
        <f>IF(Student_Data[[#This Row],[Age]]&lt;15,"13-14",IF(Student_Data[[#This Row],[Age]]&lt;=16,"15-16","17"))</f>
        <v>13-14</v>
      </c>
      <c r="I120" s="1" t="str">
        <f>IF(Student_Data[[#This Row],[Screen_Time]]&lt;2,"&lt;2 hrs",IF(Student_Data[[#This Row],[Screen_Time]]&lt;=4,"2-4 hrs","&gt;4 hrs"))</f>
        <v>&gt;4 hrs</v>
      </c>
    </row>
    <row r="121" spans="1:9" x14ac:dyDescent="0.35">
      <c r="A121">
        <v>120</v>
      </c>
      <c r="B121">
        <v>14</v>
      </c>
      <c r="C121" s="1">
        <v>1.9</v>
      </c>
      <c r="D121" s="1">
        <v>3.3</v>
      </c>
      <c r="E121" s="1">
        <v>67.5</v>
      </c>
      <c r="F121" s="1">
        <v>0</v>
      </c>
      <c r="G121" s="1" t="str">
        <f>IF(Student_Data[[#This Row],[Screen_Time]]&gt;4,"High","Low")</f>
        <v>Low</v>
      </c>
      <c r="H121" s="1" t="str">
        <f>IF(Student_Data[[#This Row],[Age]]&lt;15,"13-14",IF(Student_Data[[#This Row],[Age]]&lt;=16,"15-16","17"))</f>
        <v>13-14</v>
      </c>
      <c r="I121" s="1" t="str">
        <f>IF(Student_Data[[#This Row],[Screen_Time]]&lt;2,"&lt;2 hrs",IF(Student_Data[[#This Row],[Screen_Time]]&lt;=4,"2-4 hrs","&gt;4 hrs"))</f>
        <v>2-4 hrs</v>
      </c>
    </row>
    <row r="122" spans="1:9" x14ac:dyDescent="0.35">
      <c r="A122">
        <v>121</v>
      </c>
      <c r="B122">
        <v>14</v>
      </c>
      <c r="C122" s="1">
        <v>2.4</v>
      </c>
      <c r="D122" s="1">
        <v>1</v>
      </c>
      <c r="E122" s="1">
        <v>69.3</v>
      </c>
      <c r="F122" s="1">
        <v>0</v>
      </c>
      <c r="G122" s="1" t="str">
        <f>IF(Student_Data[[#This Row],[Screen_Time]]&gt;4,"High","Low")</f>
        <v>Low</v>
      </c>
      <c r="H122" s="1" t="str">
        <f>IF(Student_Data[[#This Row],[Age]]&lt;15,"13-14",IF(Student_Data[[#This Row],[Age]]&lt;=16,"15-16","17"))</f>
        <v>13-14</v>
      </c>
      <c r="I122" s="1" t="str">
        <f>IF(Student_Data[[#This Row],[Screen_Time]]&lt;2,"&lt;2 hrs",IF(Student_Data[[#This Row],[Screen_Time]]&lt;=4,"2-4 hrs","&gt;4 hrs"))</f>
        <v>&lt;2 hrs</v>
      </c>
    </row>
    <row r="123" spans="1:9" x14ac:dyDescent="0.35">
      <c r="A123">
        <v>122</v>
      </c>
      <c r="B123">
        <v>16</v>
      </c>
      <c r="C123" s="1">
        <v>1.7</v>
      </c>
      <c r="D123" s="1">
        <v>6.9</v>
      </c>
      <c r="E123" s="1">
        <v>78.099999999999994</v>
      </c>
      <c r="F123" s="1">
        <v>1.3</v>
      </c>
      <c r="G123" s="1" t="str">
        <f>IF(Student_Data[[#This Row],[Screen_Time]]&gt;4,"High","Low")</f>
        <v>High</v>
      </c>
      <c r="H123" s="1" t="str">
        <f>IF(Student_Data[[#This Row],[Age]]&lt;15,"13-14",IF(Student_Data[[#This Row],[Age]]&lt;=16,"15-16","17"))</f>
        <v>15-16</v>
      </c>
      <c r="I123" s="1" t="str">
        <f>IF(Student_Data[[#This Row],[Screen_Time]]&lt;2,"&lt;2 hrs",IF(Student_Data[[#This Row],[Screen_Time]]&lt;=4,"2-4 hrs","&gt;4 hrs"))</f>
        <v>&gt;4 hrs</v>
      </c>
    </row>
    <row r="124" spans="1:9" x14ac:dyDescent="0.35">
      <c r="A124">
        <v>123</v>
      </c>
      <c r="B124">
        <v>17</v>
      </c>
      <c r="C124" s="1">
        <v>2.1</v>
      </c>
      <c r="D124" s="1">
        <v>3.6</v>
      </c>
      <c r="E124" s="1">
        <v>78.400000000000006</v>
      </c>
      <c r="F124" s="1">
        <v>1.9</v>
      </c>
      <c r="G124" s="1" t="str">
        <f>IF(Student_Data[[#This Row],[Screen_Time]]&gt;4,"High","Low")</f>
        <v>Low</v>
      </c>
      <c r="H124" s="1" t="str">
        <f>IF(Student_Data[[#This Row],[Age]]&lt;15,"13-14",IF(Student_Data[[#This Row],[Age]]&lt;=16,"15-16","17"))</f>
        <v>17</v>
      </c>
      <c r="I124" s="1" t="str">
        <f>IF(Student_Data[[#This Row],[Screen_Time]]&lt;2,"&lt;2 hrs",IF(Student_Data[[#This Row],[Screen_Time]]&lt;=4,"2-4 hrs","&gt;4 hrs"))</f>
        <v>2-4 hrs</v>
      </c>
    </row>
    <row r="125" spans="1:9" x14ac:dyDescent="0.35">
      <c r="A125">
        <v>124</v>
      </c>
      <c r="B125">
        <v>15</v>
      </c>
      <c r="C125" s="1">
        <v>2.7</v>
      </c>
      <c r="D125" s="1">
        <v>4.8</v>
      </c>
      <c r="E125" s="1">
        <v>69.599999999999994</v>
      </c>
      <c r="F125" s="1">
        <v>2.1</v>
      </c>
      <c r="G125" s="1" t="str">
        <f>IF(Student_Data[[#This Row],[Screen_Time]]&gt;4,"High","Low")</f>
        <v>High</v>
      </c>
      <c r="H125" s="1" t="str">
        <f>IF(Student_Data[[#This Row],[Age]]&lt;15,"13-14",IF(Student_Data[[#This Row],[Age]]&lt;=16,"15-16","17"))</f>
        <v>15-16</v>
      </c>
      <c r="I125" s="1" t="str">
        <f>IF(Student_Data[[#This Row],[Screen_Time]]&lt;2,"&lt;2 hrs",IF(Student_Data[[#This Row],[Screen_Time]]&lt;=4,"2-4 hrs","&gt;4 hrs"))</f>
        <v>&gt;4 hrs</v>
      </c>
    </row>
    <row r="126" spans="1:9" x14ac:dyDescent="0.35">
      <c r="A126">
        <v>125</v>
      </c>
      <c r="B126">
        <v>13</v>
      </c>
      <c r="C126" s="1">
        <v>2.4</v>
      </c>
      <c r="D126" s="1">
        <v>6.9</v>
      </c>
      <c r="E126" s="1">
        <v>65.599999999999994</v>
      </c>
      <c r="F126" s="1">
        <v>0.2</v>
      </c>
      <c r="G126" s="1" t="str">
        <f>IF(Student_Data[[#This Row],[Screen_Time]]&gt;4,"High","Low")</f>
        <v>High</v>
      </c>
      <c r="H126" s="1" t="str">
        <f>IF(Student_Data[[#This Row],[Age]]&lt;15,"13-14",IF(Student_Data[[#This Row],[Age]]&lt;=16,"15-16","17"))</f>
        <v>13-14</v>
      </c>
      <c r="I126" s="1" t="str">
        <f>IF(Student_Data[[#This Row],[Screen_Time]]&lt;2,"&lt;2 hrs",IF(Student_Data[[#This Row],[Screen_Time]]&lt;=4,"2-4 hrs","&gt;4 hrs"))</f>
        <v>&gt;4 hrs</v>
      </c>
    </row>
    <row r="127" spans="1:9" x14ac:dyDescent="0.35">
      <c r="A127">
        <v>126</v>
      </c>
      <c r="B127">
        <v>16</v>
      </c>
      <c r="C127" s="1">
        <v>3.3</v>
      </c>
      <c r="D127" s="1">
        <v>4.3</v>
      </c>
      <c r="E127" s="1">
        <v>70.8</v>
      </c>
      <c r="F127" s="1">
        <v>2</v>
      </c>
      <c r="G127" s="1" t="str">
        <f>IF(Student_Data[[#This Row],[Screen_Time]]&gt;4,"High","Low")</f>
        <v>High</v>
      </c>
      <c r="H127" s="1" t="str">
        <f>IF(Student_Data[[#This Row],[Age]]&lt;15,"13-14",IF(Student_Data[[#This Row],[Age]]&lt;=16,"15-16","17"))</f>
        <v>15-16</v>
      </c>
      <c r="I127" s="1" t="str">
        <f>IF(Student_Data[[#This Row],[Screen_Time]]&lt;2,"&lt;2 hrs",IF(Student_Data[[#This Row],[Screen_Time]]&lt;=4,"2-4 hrs","&gt;4 hrs"))</f>
        <v>&gt;4 hrs</v>
      </c>
    </row>
    <row r="128" spans="1:9" x14ac:dyDescent="0.35">
      <c r="A128">
        <v>127</v>
      </c>
      <c r="B128">
        <v>17</v>
      </c>
      <c r="C128" s="1">
        <v>2.2000000000000002</v>
      </c>
      <c r="D128" s="1">
        <v>3.7</v>
      </c>
      <c r="E128" s="1">
        <v>68.099999999999994</v>
      </c>
      <c r="F128" s="1">
        <v>1.3</v>
      </c>
      <c r="G128" s="1" t="str">
        <f>IF(Student_Data[[#This Row],[Screen_Time]]&gt;4,"High","Low")</f>
        <v>Low</v>
      </c>
      <c r="H128" s="1" t="str">
        <f>IF(Student_Data[[#This Row],[Age]]&lt;15,"13-14",IF(Student_Data[[#This Row],[Age]]&lt;=16,"15-16","17"))</f>
        <v>17</v>
      </c>
      <c r="I128" s="1" t="str">
        <f>IF(Student_Data[[#This Row],[Screen_Time]]&lt;2,"&lt;2 hrs",IF(Student_Data[[#This Row],[Screen_Time]]&lt;=4,"2-4 hrs","&gt;4 hrs"))</f>
        <v>2-4 hrs</v>
      </c>
    </row>
    <row r="129" spans="1:9" x14ac:dyDescent="0.35">
      <c r="A129">
        <v>128</v>
      </c>
      <c r="B129">
        <v>16</v>
      </c>
      <c r="C129" s="1">
        <v>2.2999999999999998</v>
      </c>
      <c r="D129" s="1">
        <v>6.1</v>
      </c>
      <c r="E129" s="1">
        <v>73.099999999999994</v>
      </c>
      <c r="F129" s="1">
        <v>0.8</v>
      </c>
      <c r="G129" s="1" t="str">
        <f>IF(Student_Data[[#This Row],[Screen_Time]]&gt;4,"High","Low")</f>
        <v>High</v>
      </c>
      <c r="H129" s="1" t="str">
        <f>IF(Student_Data[[#This Row],[Age]]&lt;15,"13-14",IF(Student_Data[[#This Row],[Age]]&lt;=16,"15-16","17"))</f>
        <v>15-16</v>
      </c>
      <c r="I129" s="1" t="str">
        <f>IF(Student_Data[[#This Row],[Screen_Time]]&lt;2,"&lt;2 hrs",IF(Student_Data[[#This Row],[Screen_Time]]&lt;=4,"2-4 hrs","&gt;4 hrs"))</f>
        <v>&gt;4 hrs</v>
      </c>
    </row>
    <row r="130" spans="1:9" x14ac:dyDescent="0.35">
      <c r="A130">
        <v>129</v>
      </c>
      <c r="B130">
        <v>17</v>
      </c>
      <c r="C130" s="1">
        <v>2.8</v>
      </c>
      <c r="D130" s="1">
        <v>4.7</v>
      </c>
      <c r="E130" s="1">
        <v>58.1</v>
      </c>
      <c r="F130" s="1">
        <v>1</v>
      </c>
      <c r="G130" s="1" t="str">
        <f>IF(Student_Data[[#This Row],[Screen_Time]]&gt;4,"High","Low")</f>
        <v>High</v>
      </c>
      <c r="H130" s="1" t="str">
        <f>IF(Student_Data[[#This Row],[Age]]&lt;15,"13-14",IF(Student_Data[[#This Row],[Age]]&lt;=16,"15-16","17"))</f>
        <v>17</v>
      </c>
      <c r="I130" s="1" t="str">
        <f>IF(Student_Data[[#This Row],[Screen_Time]]&lt;2,"&lt;2 hrs",IF(Student_Data[[#This Row],[Screen_Time]]&lt;=4,"2-4 hrs","&gt;4 hrs"))</f>
        <v>&gt;4 hrs</v>
      </c>
    </row>
    <row r="131" spans="1:9" x14ac:dyDescent="0.35">
      <c r="A131">
        <v>130</v>
      </c>
      <c r="B131">
        <v>17</v>
      </c>
      <c r="C131" s="1">
        <v>4.7</v>
      </c>
      <c r="D131" s="1">
        <v>4.9000000000000004</v>
      </c>
      <c r="E131" s="1">
        <v>72.8</v>
      </c>
      <c r="F131" s="1">
        <v>2.1</v>
      </c>
      <c r="G131" s="1" t="str">
        <f>IF(Student_Data[[#This Row],[Screen_Time]]&gt;4,"High","Low")</f>
        <v>High</v>
      </c>
      <c r="H131" s="1" t="str">
        <f>IF(Student_Data[[#This Row],[Age]]&lt;15,"13-14",IF(Student_Data[[#This Row],[Age]]&lt;=16,"15-16","17"))</f>
        <v>17</v>
      </c>
      <c r="I131" s="1" t="str">
        <f>IF(Student_Data[[#This Row],[Screen_Time]]&lt;2,"&lt;2 hrs",IF(Student_Data[[#This Row],[Screen_Time]]&lt;=4,"2-4 hrs","&gt;4 hrs"))</f>
        <v>&gt;4 hrs</v>
      </c>
    </row>
    <row r="132" spans="1:9" x14ac:dyDescent="0.35">
      <c r="A132">
        <v>131</v>
      </c>
      <c r="B132">
        <v>15</v>
      </c>
      <c r="C132" s="1">
        <v>1.7</v>
      </c>
      <c r="D132" s="1">
        <v>1.7</v>
      </c>
      <c r="E132" s="1">
        <v>62.8</v>
      </c>
      <c r="F132" s="1">
        <v>1.7</v>
      </c>
      <c r="G132" s="1" t="str">
        <f>IF(Student_Data[[#This Row],[Screen_Time]]&gt;4,"High","Low")</f>
        <v>Low</v>
      </c>
      <c r="H132" s="1" t="str">
        <f>IF(Student_Data[[#This Row],[Age]]&lt;15,"13-14",IF(Student_Data[[#This Row],[Age]]&lt;=16,"15-16","17"))</f>
        <v>15-16</v>
      </c>
      <c r="I132" s="1" t="str">
        <f>IF(Student_Data[[#This Row],[Screen_Time]]&lt;2,"&lt;2 hrs",IF(Student_Data[[#This Row],[Screen_Time]]&lt;=4,"2-4 hrs","&gt;4 hrs"))</f>
        <v>&lt;2 hrs</v>
      </c>
    </row>
    <row r="133" spans="1:9" x14ac:dyDescent="0.35">
      <c r="A133">
        <v>132</v>
      </c>
      <c r="B133">
        <v>17</v>
      </c>
      <c r="C133" s="1">
        <v>4.4000000000000004</v>
      </c>
      <c r="D133" s="1">
        <v>5.8</v>
      </c>
      <c r="E133" s="1">
        <v>79.099999999999994</v>
      </c>
      <c r="F133" s="1">
        <v>1.5</v>
      </c>
      <c r="G133" s="1" t="str">
        <f>IF(Student_Data[[#This Row],[Screen_Time]]&gt;4,"High","Low")</f>
        <v>High</v>
      </c>
      <c r="H133" s="1" t="str">
        <f>IF(Student_Data[[#This Row],[Age]]&lt;15,"13-14",IF(Student_Data[[#This Row],[Age]]&lt;=16,"15-16","17"))</f>
        <v>17</v>
      </c>
      <c r="I133" s="1" t="str">
        <f>IF(Student_Data[[#This Row],[Screen_Time]]&lt;2,"&lt;2 hrs",IF(Student_Data[[#This Row],[Screen_Time]]&lt;=4,"2-4 hrs","&gt;4 hrs"))</f>
        <v>&gt;4 hrs</v>
      </c>
    </row>
    <row r="134" spans="1:9" x14ac:dyDescent="0.35">
      <c r="A134">
        <v>133</v>
      </c>
      <c r="B134">
        <v>16</v>
      </c>
      <c r="C134" s="1">
        <v>1.3</v>
      </c>
      <c r="D134" s="1">
        <v>4.5999999999999996</v>
      </c>
      <c r="E134" s="1">
        <v>63.3</v>
      </c>
      <c r="F134" s="1">
        <v>1.7</v>
      </c>
      <c r="G134" s="1" t="str">
        <f>IF(Student_Data[[#This Row],[Screen_Time]]&gt;4,"High","Low")</f>
        <v>High</v>
      </c>
      <c r="H134" s="1" t="str">
        <f>IF(Student_Data[[#This Row],[Age]]&lt;15,"13-14",IF(Student_Data[[#This Row],[Age]]&lt;=16,"15-16","17"))</f>
        <v>15-16</v>
      </c>
      <c r="I134" s="1" t="str">
        <f>IF(Student_Data[[#This Row],[Screen_Time]]&lt;2,"&lt;2 hrs",IF(Student_Data[[#This Row],[Screen_Time]]&lt;=4,"2-4 hrs","&gt;4 hrs"))</f>
        <v>&gt;4 hrs</v>
      </c>
    </row>
    <row r="135" spans="1:9" x14ac:dyDescent="0.35">
      <c r="A135">
        <v>134</v>
      </c>
      <c r="B135">
        <v>17</v>
      </c>
      <c r="C135" s="1">
        <v>2.7</v>
      </c>
      <c r="D135" s="1">
        <v>1.9</v>
      </c>
      <c r="E135" s="1">
        <v>63.4</v>
      </c>
      <c r="F135" s="1">
        <v>2.2000000000000002</v>
      </c>
      <c r="G135" s="1" t="str">
        <f>IF(Student_Data[[#This Row],[Screen_Time]]&gt;4,"High","Low")</f>
        <v>Low</v>
      </c>
      <c r="H135" s="1" t="str">
        <f>IF(Student_Data[[#This Row],[Age]]&lt;15,"13-14",IF(Student_Data[[#This Row],[Age]]&lt;=16,"15-16","17"))</f>
        <v>17</v>
      </c>
      <c r="I135" s="1" t="str">
        <f>IF(Student_Data[[#This Row],[Screen_Time]]&lt;2,"&lt;2 hrs",IF(Student_Data[[#This Row],[Screen_Time]]&lt;=4,"2-4 hrs","&gt;4 hrs"))</f>
        <v>&lt;2 hrs</v>
      </c>
    </row>
    <row r="136" spans="1:9" x14ac:dyDescent="0.35">
      <c r="A136">
        <v>135</v>
      </c>
      <c r="B136">
        <v>15</v>
      </c>
      <c r="C136" s="1">
        <f>2.5</f>
        <v>2.5</v>
      </c>
      <c r="D136" s="1">
        <v>4.7</v>
      </c>
      <c r="E136" s="1">
        <v>74.5</v>
      </c>
      <c r="F136" s="1">
        <v>1.4</v>
      </c>
      <c r="G136" s="1" t="str">
        <f>IF(Student_Data[[#This Row],[Screen_Time]]&gt;4,"High","Low")</f>
        <v>High</v>
      </c>
      <c r="H136" s="1" t="str">
        <f>IF(Student_Data[[#This Row],[Age]]&lt;15,"13-14",IF(Student_Data[[#This Row],[Age]]&lt;=16,"15-16","17"))</f>
        <v>15-16</v>
      </c>
      <c r="I136" s="1" t="str">
        <f>IF(Student_Data[[#This Row],[Screen_Time]]&lt;2,"&lt;2 hrs",IF(Student_Data[[#This Row],[Screen_Time]]&lt;=4,"2-4 hrs","&gt;4 hrs"))</f>
        <v>&gt;4 hrs</v>
      </c>
    </row>
    <row r="137" spans="1:9" x14ac:dyDescent="0.35">
      <c r="A137">
        <v>136</v>
      </c>
      <c r="B137">
        <v>15</v>
      </c>
      <c r="C137" s="1">
        <v>1.7</v>
      </c>
      <c r="D137" s="1">
        <v>0.9</v>
      </c>
      <c r="E137" s="1">
        <v>70.099999999999994</v>
      </c>
      <c r="F137" s="1">
        <v>1.5</v>
      </c>
      <c r="G137" s="1" t="str">
        <f>IF(Student_Data[[#This Row],[Screen_Time]]&gt;4,"High","Low")</f>
        <v>Low</v>
      </c>
      <c r="H137" s="1" t="str">
        <f>IF(Student_Data[[#This Row],[Age]]&lt;15,"13-14",IF(Student_Data[[#This Row],[Age]]&lt;=16,"15-16","17"))</f>
        <v>15-16</v>
      </c>
      <c r="I137" s="1" t="str">
        <f>IF(Student_Data[[#This Row],[Screen_Time]]&lt;2,"&lt;2 hrs",IF(Student_Data[[#This Row],[Screen_Time]]&lt;=4,"2-4 hrs","&gt;4 hrs"))</f>
        <v>&lt;2 hrs</v>
      </c>
    </row>
    <row r="138" spans="1:9" x14ac:dyDescent="0.35">
      <c r="A138">
        <v>137</v>
      </c>
      <c r="B138">
        <v>16</v>
      </c>
      <c r="C138" s="1">
        <v>3.2</v>
      </c>
      <c r="D138" s="1">
        <v>7.5</v>
      </c>
      <c r="E138" s="1">
        <v>92.8</v>
      </c>
      <c r="F138" s="1">
        <v>2.4</v>
      </c>
      <c r="G138" s="1" t="str">
        <f>IF(Student_Data[[#This Row],[Screen_Time]]&gt;4,"High","Low")</f>
        <v>High</v>
      </c>
      <c r="H138" s="1" t="str">
        <f>IF(Student_Data[[#This Row],[Age]]&lt;15,"13-14",IF(Student_Data[[#This Row],[Age]]&lt;=16,"15-16","17"))</f>
        <v>15-16</v>
      </c>
      <c r="I138" s="1" t="str">
        <f>IF(Student_Data[[#This Row],[Screen_Time]]&lt;2,"&lt;2 hrs",IF(Student_Data[[#This Row],[Screen_Time]]&lt;=4,"2-4 hrs","&gt;4 hrs"))</f>
        <v>&gt;4 hrs</v>
      </c>
    </row>
    <row r="139" spans="1:9" x14ac:dyDescent="0.35">
      <c r="A139">
        <v>138</v>
      </c>
      <c r="B139">
        <v>14</v>
      </c>
      <c r="C139" s="1">
        <v>3.1</v>
      </c>
      <c r="D139" s="1">
        <v>2.2999999999999998</v>
      </c>
      <c r="E139" s="1">
        <v>71.599999999999994</v>
      </c>
      <c r="F139" s="1">
        <v>1.2</v>
      </c>
      <c r="G139" s="1" t="str">
        <f>IF(Student_Data[[#This Row],[Screen_Time]]&gt;4,"High","Low")</f>
        <v>Low</v>
      </c>
      <c r="H139" s="1" t="str">
        <f>IF(Student_Data[[#This Row],[Age]]&lt;15,"13-14",IF(Student_Data[[#This Row],[Age]]&lt;=16,"15-16","17"))</f>
        <v>13-14</v>
      </c>
      <c r="I139" s="1" t="str">
        <f>IF(Student_Data[[#This Row],[Screen_Time]]&lt;2,"&lt;2 hrs",IF(Student_Data[[#This Row],[Screen_Time]]&lt;=4,"2-4 hrs","&gt;4 hrs"))</f>
        <v>2-4 hrs</v>
      </c>
    </row>
    <row r="140" spans="1:9" x14ac:dyDescent="0.35">
      <c r="A140">
        <v>139</v>
      </c>
      <c r="B140">
        <v>14</v>
      </c>
      <c r="C140" s="1">
        <v>2</v>
      </c>
      <c r="D140" s="1">
        <v>6.4</v>
      </c>
      <c r="E140" s="1">
        <v>71.099999999999994</v>
      </c>
      <c r="F140" s="1">
        <v>2</v>
      </c>
      <c r="G140" s="1" t="str">
        <f>IF(Student_Data[[#This Row],[Screen_Time]]&gt;4,"High","Low")</f>
        <v>High</v>
      </c>
      <c r="H140" s="1" t="str">
        <f>IF(Student_Data[[#This Row],[Age]]&lt;15,"13-14",IF(Student_Data[[#This Row],[Age]]&lt;=16,"15-16","17"))</f>
        <v>13-14</v>
      </c>
      <c r="I140" s="1" t="str">
        <f>IF(Student_Data[[#This Row],[Screen_Time]]&lt;2,"&lt;2 hrs",IF(Student_Data[[#This Row],[Screen_Time]]&lt;=4,"2-4 hrs","&gt;4 hrs"))</f>
        <v>&gt;4 hrs</v>
      </c>
    </row>
    <row r="141" spans="1:9" x14ac:dyDescent="0.35">
      <c r="A141">
        <v>140</v>
      </c>
      <c r="B141">
        <v>17</v>
      </c>
      <c r="C141" s="1">
        <v>0.4</v>
      </c>
      <c r="D141" s="1">
        <v>2.8</v>
      </c>
      <c r="E141" s="1">
        <v>81.3</v>
      </c>
      <c r="F141" s="1">
        <v>1.1000000000000001</v>
      </c>
      <c r="G141" s="1" t="str">
        <f>IF(Student_Data[[#This Row],[Screen_Time]]&gt;4,"High","Low")</f>
        <v>Low</v>
      </c>
      <c r="H141" s="1" t="str">
        <f>IF(Student_Data[[#This Row],[Age]]&lt;15,"13-14",IF(Student_Data[[#This Row],[Age]]&lt;=16,"15-16","17"))</f>
        <v>17</v>
      </c>
      <c r="I141" s="1" t="str">
        <f>IF(Student_Data[[#This Row],[Screen_Time]]&lt;2,"&lt;2 hrs",IF(Student_Data[[#This Row],[Screen_Time]]&lt;=4,"2-4 hrs","&gt;4 hrs"))</f>
        <v>2-4 hrs</v>
      </c>
    </row>
    <row r="142" spans="1:9" x14ac:dyDescent="0.35">
      <c r="A142">
        <v>141</v>
      </c>
      <c r="B142">
        <v>13</v>
      </c>
      <c r="C142" s="1">
        <v>2.1</v>
      </c>
      <c r="D142" s="1">
        <v>4.8</v>
      </c>
      <c r="E142" s="1">
        <v>64.2</v>
      </c>
      <c r="F142" s="1">
        <v>1.2</v>
      </c>
      <c r="G142" s="1" t="str">
        <f>IF(Student_Data[[#This Row],[Screen_Time]]&gt;4,"High","Low")</f>
        <v>High</v>
      </c>
      <c r="H142" s="1" t="str">
        <f>IF(Student_Data[[#This Row],[Age]]&lt;15,"13-14",IF(Student_Data[[#This Row],[Age]]&lt;=16,"15-16","17"))</f>
        <v>13-14</v>
      </c>
      <c r="I142" s="1" t="str">
        <f>IF(Student_Data[[#This Row],[Screen_Time]]&lt;2,"&lt;2 hrs",IF(Student_Data[[#This Row],[Screen_Time]]&lt;=4,"2-4 hrs","&gt;4 hrs"))</f>
        <v>&gt;4 hrs</v>
      </c>
    </row>
    <row r="143" spans="1:9" x14ac:dyDescent="0.35">
      <c r="A143">
        <v>142</v>
      </c>
      <c r="B143">
        <v>17</v>
      </c>
      <c r="C143" s="1">
        <v>2.6</v>
      </c>
      <c r="D143" s="1">
        <v>2.6</v>
      </c>
      <c r="E143" s="1">
        <v>60.9</v>
      </c>
      <c r="F143" s="1">
        <v>1.4</v>
      </c>
      <c r="G143" s="1" t="str">
        <f>IF(Student_Data[[#This Row],[Screen_Time]]&gt;4,"High","Low")</f>
        <v>Low</v>
      </c>
      <c r="H143" s="1" t="str">
        <f>IF(Student_Data[[#This Row],[Age]]&lt;15,"13-14",IF(Student_Data[[#This Row],[Age]]&lt;=16,"15-16","17"))</f>
        <v>17</v>
      </c>
      <c r="I143" s="1" t="str">
        <f>IF(Student_Data[[#This Row],[Screen_Time]]&lt;2,"&lt;2 hrs",IF(Student_Data[[#This Row],[Screen_Time]]&lt;=4,"2-4 hrs","&gt;4 hrs"))</f>
        <v>2-4 hrs</v>
      </c>
    </row>
    <row r="144" spans="1:9" x14ac:dyDescent="0.35">
      <c r="A144">
        <v>143</v>
      </c>
      <c r="B144">
        <v>16</v>
      </c>
      <c r="C144" s="1">
        <v>2.5</v>
      </c>
      <c r="D144" s="1">
        <v>5.5</v>
      </c>
      <c r="E144" s="1">
        <v>61.3</v>
      </c>
      <c r="F144" s="1">
        <v>1.9</v>
      </c>
      <c r="G144" s="1" t="str">
        <f>IF(Student_Data[[#This Row],[Screen_Time]]&gt;4,"High","Low")</f>
        <v>High</v>
      </c>
      <c r="H144" s="1" t="str">
        <f>IF(Student_Data[[#This Row],[Age]]&lt;15,"13-14",IF(Student_Data[[#This Row],[Age]]&lt;=16,"15-16","17"))</f>
        <v>15-16</v>
      </c>
      <c r="I144" s="1" t="str">
        <f>IF(Student_Data[[#This Row],[Screen_Time]]&lt;2,"&lt;2 hrs",IF(Student_Data[[#This Row],[Screen_Time]]&lt;=4,"2-4 hrs","&gt;4 hrs"))</f>
        <v>&gt;4 hrs</v>
      </c>
    </row>
    <row r="145" spans="1:9" x14ac:dyDescent="0.35">
      <c r="A145">
        <v>144</v>
      </c>
      <c r="B145">
        <v>16</v>
      </c>
      <c r="C145" s="1">
        <v>3.3</v>
      </c>
      <c r="D145" s="1">
        <v>3.6</v>
      </c>
      <c r="E145" s="1">
        <v>53.9</v>
      </c>
      <c r="F145" s="1">
        <v>2.5</v>
      </c>
      <c r="G145" s="1" t="str">
        <f>IF(Student_Data[[#This Row],[Screen_Time]]&gt;4,"High","Low")</f>
        <v>Low</v>
      </c>
      <c r="H145" s="1" t="str">
        <f>IF(Student_Data[[#This Row],[Age]]&lt;15,"13-14",IF(Student_Data[[#This Row],[Age]]&lt;=16,"15-16","17"))</f>
        <v>15-16</v>
      </c>
      <c r="I145" s="1" t="str">
        <f>IF(Student_Data[[#This Row],[Screen_Time]]&lt;2,"&lt;2 hrs",IF(Student_Data[[#This Row],[Screen_Time]]&lt;=4,"2-4 hrs","&gt;4 hrs"))</f>
        <v>2-4 hrs</v>
      </c>
    </row>
    <row r="146" spans="1:9" x14ac:dyDescent="0.35">
      <c r="A146">
        <v>145</v>
      </c>
      <c r="B146">
        <v>16</v>
      </c>
      <c r="C146" s="1">
        <v>4.4000000000000004</v>
      </c>
      <c r="D146" s="1">
        <v>4.7</v>
      </c>
      <c r="E146" s="1">
        <v>83.5</v>
      </c>
      <c r="F146" s="1">
        <v>1.6</v>
      </c>
      <c r="G146" s="1" t="str">
        <f>IF(Student_Data[[#This Row],[Screen_Time]]&gt;4,"High","Low")</f>
        <v>High</v>
      </c>
      <c r="H146" s="1" t="str">
        <f>IF(Student_Data[[#This Row],[Age]]&lt;15,"13-14",IF(Student_Data[[#This Row],[Age]]&lt;=16,"15-16","17"))</f>
        <v>15-16</v>
      </c>
      <c r="I146" s="1" t="str">
        <f>IF(Student_Data[[#This Row],[Screen_Time]]&lt;2,"&lt;2 hrs",IF(Student_Data[[#This Row],[Screen_Time]]&lt;=4,"2-4 hrs","&gt;4 hrs"))</f>
        <v>&gt;4 hrs</v>
      </c>
    </row>
    <row r="147" spans="1:9" x14ac:dyDescent="0.35">
      <c r="A147">
        <v>146</v>
      </c>
      <c r="B147">
        <v>16</v>
      </c>
      <c r="C147" s="1">
        <v>2.9</v>
      </c>
      <c r="D147" s="1">
        <v>4</v>
      </c>
      <c r="E147" s="1">
        <v>66.7</v>
      </c>
      <c r="F147" s="1">
        <v>0.3</v>
      </c>
      <c r="G147" s="1" t="str">
        <f>IF(Student_Data[[#This Row],[Screen_Time]]&gt;4,"High","Low")</f>
        <v>Low</v>
      </c>
      <c r="H147" s="1" t="str">
        <f>IF(Student_Data[[#This Row],[Age]]&lt;15,"13-14",IF(Student_Data[[#This Row],[Age]]&lt;=16,"15-16","17"))</f>
        <v>15-16</v>
      </c>
      <c r="I147" s="1" t="str">
        <f>IF(Student_Data[[#This Row],[Screen_Time]]&lt;2,"&lt;2 hrs",IF(Student_Data[[#This Row],[Screen_Time]]&lt;=4,"2-4 hrs","&gt;4 hrs"))</f>
        <v>2-4 hrs</v>
      </c>
    </row>
    <row r="148" spans="1:9" x14ac:dyDescent="0.35">
      <c r="A148">
        <v>147</v>
      </c>
      <c r="B148">
        <v>16</v>
      </c>
      <c r="C148" s="1">
        <v>3.1</v>
      </c>
      <c r="D148" s="1">
        <v>2</v>
      </c>
      <c r="E148" s="1">
        <v>65.5</v>
      </c>
      <c r="F148" s="1">
        <v>2</v>
      </c>
      <c r="G148" s="1" t="str">
        <f>IF(Student_Data[[#This Row],[Screen_Time]]&gt;4,"High","Low")</f>
        <v>Low</v>
      </c>
      <c r="H148" s="1" t="str">
        <f>IF(Student_Data[[#This Row],[Age]]&lt;15,"13-14",IF(Student_Data[[#This Row],[Age]]&lt;=16,"15-16","17"))</f>
        <v>15-16</v>
      </c>
      <c r="I148" s="1" t="str">
        <f>IF(Student_Data[[#This Row],[Screen_Time]]&lt;2,"&lt;2 hrs",IF(Student_Data[[#This Row],[Screen_Time]]&lt;=4,"2-4 hrs","&gt;4 hrs"))</f>
        <v>2-4 hrs</v>
      </c>
    </row>
    <row r="149" spans="1:9" x14ac:dyDescent="0.35">
      <c r="A149">
        <v>148</v>
      </c>
      <c r="B149">
        <v>15</v>
      </c>
      <c r="C149" s="1">
        <v>2.6</v>
      </c>
      <c r="D149" s="1">
        <v>4.8</v>
      </c>
      <c r="E149" s="1">
        <v>48.8</v>
      </c>
      <c r="F149" s="1">
        <v>3.5</v>
      </c>
      <c r="G149" s="1" t="str">
        <f>IF(Student_Data[[#This Row],[Screen_Time]]&gt;4,"High","Low")</f>
        <v>High</v>
      </c>
      <c r="H149" s="1" t="str">
        <f>IF(Student_Data[[#This Row],[Age]]&lt;15,"13-14",IF(Student_Data[[#This Row],[Age]]&lt;=16,"15-16","17"))</f>
        <v>15-16</v>
      </c>
      <c r="I149" s="1" t="str">
        <f>IF(Student_Data[[#This Row],[Screen_Time]]&lt;2,"&lt;2 hrs",IF(Student_Data[[#This Row],[Screen_Time]]&lt;=4,"2-4 hrs","&gt;4 hrs"))</f>
        <v>&gt;4 hrs</v>
      </c>
    </row>
    <row r="150" spans="1:9" x14ac:dyDescent="0.35">
      <c r="A150">
        <v>149</v>
      </c>
      <c r="B150">
        <v>14</v>
      </c>
      <c r="C150" s="1">
        <v>3.7</v>
      </c>
      <c r="D150" s="1">
        <v>3.2</v>
      </c>
      <c r="E150" s="1">
        <v>55.7</v>
      </c>
      <c r="F150" s="1">
        <v>1.6</v>
      </c>
      <c r="G150" s="1" t="str">
        <f>IF(Student_Data[[#This Row],[Screen_Time]]&gt;4,"High","Low")</f>
        <v>Low</v>
      </c>
      <c r="H150" s="1" t="str">
        <f>IF(Student_Data[[#This Row],[Age]]&lt;15,"13-14",IF(Student_Data[[#This Row],[Age]]&lt;=16,"15-16","17"))</f>
        <v>13-14</v>
      </c>
      <c r="I150" s="1" t="str">
        <f>IF(Student_Data[[#This Row],[Screen_Time]]&lt;2,"&lt;2 hrs",IF(Student_Data[[#This Row],[Screen_Time]]&lt;=4,"2-4 hrs","&gt;4 hrs"))</f>
        <v>2-4 hrs</v>
      </c>
    </row>
    <row r="151" spans="1:9" x14ac:dyDescent="0.35">
      <c r="A151">
        <v>150</v>
      </c>
      <c r="B151">
        <v>16</v>
      </c>
      <c r="C151" s="1">
        <v>3</v>
      </c>
      <c r="D151" s="1">
        <v>5.6</v>
      </c>
      <c r="E151" s="1">
        <v>84.7</v>
      </c>
      <c r="F151" s="1">
        <v>0.1</v>
      </c>
      <c r="G151" s="1" t="str">
        <f>IF(Student_Data[[#This Row],[Screen_Time]]&gt;4,"High","Low")</f>
        <v>High</v>
      </c>
      <c r="H151" s="1" t="str">
        <f>IF(Student_Data[[#This Row],[Age]]&lt;15,"13-14",IF(Student_Data[[#This Row],[Age]]&lt;=16,"15-16","17"))</f>
        <v>15-16</v>
      </c>
      <c r="I151" s="1" t="str">
        <f>IF(Student_Data[[#This Row],[Screen_Time]]&lt;2,"&lt;2 hrs",IF(Student_Data[[#This Row],[Screen_Time]]&lt;=4,"2-4 hrs","&gt;4 hrs"))</f>
        <v>&gt;4 hrs</v>
      </c>
    </row>
    <row r="152" spans="1:9" x14ac:dyDescent="0.35">
      <c r="A152">
        <v>151</v>
      </c>
      <c r="B152">
        <v>13</v>
      </c>
      <c r="C152" s="1">
        <v>3.2</v>
      </c>
      <c r="D152" s="1">
        <v>3.6</v>
      </c>
      <c r="E152" s="1">
        <v>73</v>
      </c>
      <c r="F152" s="1">
        <v>1.6</v>
      </c>
      <c r="G152" s="1" t="str">
        <f>IF(Student_Data[[#This Row],[Screen_Time]]&gt;4,"High","Low")</f>
        <v>Low</v>
      </c>
      <c r="H152" s="1" t="str">
        <f>IF(Student_Data[[#This Row],[Age]]&lt;15,"13-14",IF(Student_Data[[#This Row],[Age]]&lt;=16,"15-16","17"))</f>
        <v>13-14</v>
      </c>
      <c r="I152" s="1" t="str">
        <f>IF(Student_Data[[#This Row],[Screen_Time]]&lt;2,"&lt;2 hrs",IF(Student_Data[[#This Row],[Screen_Time]]&lt;=4,"2-4 hrs","&gt;4 hrs"))</f>
        <v>2-4 hrs</v>
      </c>
    </row>
    <row r="153" spans="1:9" x14ac:dyDescent="0.35">
      <c r="A153">
        <v>152</v>
      </c>
      <c r="B153">
        <v>13</v>
      </c>
      <c r="C153" s="1">
        <v>4.3</v>
      </c>
      <c r="D153" s="1">
        <v>3.9</v>
      </c>
      <c r="E153" s="1">
        <v>81.7</v>
      </c>
      <c r="F153" s="1">
        <v>1.5</v>
      </c>
      <c r="G153" s="1" t="str">
        <f>IF(Student_Data[[#This Row],[Screen_Time]]&gt;4,"High","Low")</f>
        <v>Low</v>
      </c>
      <c r="H153" s="1" t="str">
        <f>IF(Student_Data[[#This Row],[Age]]&lt;15,"13-14",IF(Student_Data[[#This Row],[Age]]&lt;=16,"15-16","17"))</f>
        <v>13-14</v>
      </c>
      <c r="I153" s="1" t="str">
        <f>IF(Student_Data[[#This Row],[Screen_Time]]&lt;2,"&lt;2 hrs",IF(Student_Data[[#This Row],[Screen_Time]]&lt;=4,"2-4 hrs","&gt;4 hrs"))</f>
        <v>2-4 hrs</v>
      </c>
    </row>
    <row r="154" spans="1:9" x14ac:dyDescent="0.35">
      <c r="A154">
        <v>153</v>
      </c>
      <c r="B154">
        <v>13</v>
      </c>
      <c r="C154" s="1">
        <v>2.7</v>
      </c>
      <c r="D154" s="1">
        <v>6.5</v>
      </c>
      <c r="E154" s="1">
        <v>80.400000000000006</v>
      </c>
      <c r="F154" s="1">
        <v>1.4</v>
      </c>
      <c r="G154" s="1" t="str">
        <f>IF(Student_Data[[#This Row],[Screen_Time]]&gt;4,"High","Low")</f>
        <v>High</v>
      </c>
      <c r="H154" s="1" t="str">
        <f>IF(Student_Data[[#This Row],[Age]]&lt;15,"13-14",IF(Student_Data[[#This Row],[Age]]&lt;=16,"15-16","17"))</f>
        <v>13-14</v>
      </c>
      <c r="I154" s="1" t="str">
        <f>IF(Student_Data[[#This Row],[Screen_Time]]&lt;2,"&lt;2 hrs",IF(Student_Data[[#This Row],[Screen_Time]]&lt;=4,"2-4 hrs","&gt;4 hrs"))</f>
        <v>&gt;4 hrs</v>
      </c>
    </row>
    <row r="155" spans="1:9" x14ac:dyDescent="0.35">
      <c r="A155">
        <v>154</v>
      </c>
      <c r="B155">
        <v>13</v>
      </c>
      <c r="C155" s="1">
        <v>2.2000000000000002</v>
      </c>
      <c r="D155" s="1">
        <v>7.6</v>
      </c>
      <c r="E155" s="1">
        <v>60</v>
      </c>
      <c r="F155" s="1">
        <v>2.2999999999999998</v>
      </c>
      <c r="G155" s="1" t="str">
        <f>IF(Student_Data[[#This Row],[Screen_Time]]&gt;4,"High","Low")</f>
        <v>High</v>
      </c>
      <c r="H155" s="1" t="str">
        <f>IF(Student_Data[[#This Row],[Age]]&lt;15,"13-14",IF(Student_Data[[#This Row],[Age]]&lt;=16,"15-16","17"))</f>
        <v>13-14</v>
      </c>
      <c r="I155" s="1" t="str">
        <f>IF(Student_Data[[#This Row],[Screen_Time]]&lt;2,"&lt;2 hrs",IF(Student_Data[[#This Row],[Screen_Time]]&lt;=4,"2-4 hrs","&gt;4 hrs"))</f>
        <v>&gt;4 hrs</v>
      </c>
    </row>
    <row r="156" spans="1:9" x14ac:dyDescent="0.35">
      <c r="A156">
        <v>155</v>
      </c>
      <c r="B156">
        <v>15</v>
      </c>
      <c r="C156" s="1">
        <v>2.9</v>
      </c>
      <c r="D156" s="1">
        <v>5.2</v>
      </c>
      <c r="E156" s="1">
        <v>94.3</v>
      </c>
      <c r="F156" s="1">
        <v>2.6</v>
      </c>
      <c r="G156" s="1" t="str">
        <f>IF(Student_Data[[#This Row],[Screen_Time]]&gt;4,"High","Low")</f>
        <v>High</v>
      </c>
      <c r="H156" s="1" t="str">
        <f>IF(Student_Data[[#This Row],[Age]]&lt;15,"13-14",IF(Student_Data[[#This Row],[Age]]&lt;=16,"15-16","17"))</f>
        <v>15-16</v>
      </c>
      <c r="I156" s="1" t="str">
        <f>IF(Student_Data[[#This Row],[Screen_Time]]&lt;2,"&lt;2 hrs",IF(Student_Data[[#This Row],[Screen_Time]]&lt;=4,"2-4 hrs","&gt;4 hrs"))</f>
        <v>&gt;4 hrs</v>
      </c>
    </row>
    <row r="157" spans="1:9" x14ac:dyDescent="0.35">
      <c r="A157">
        <v>156</v>
      </c>
      <c r="B157">
        <v>13</v>
      </c>
      <c r="C157" s="1">
        <v>3.6</v>
      </c>
      <c r="D157" s="1">
        <v>3.6</v>
      </c>
      <c r="E157" s="1">
        <v>89.5</v>
      </c>
      <c r="F157" s="1">
        <v>2</v>
      </c>
      <c r="G157" s="1" t="str">
        <f>IF(Student_Data[[#This Row],[Screen_Time]]&gt;4,"High","Low")</f>
        <v>Low</v>
      </c>
      <c r="H157" s="1" t="str">
        <f>IF(Student_Data[[#This Row],[Age]]&lt;15,"13-14",IF(Student_Data[[#This Row],[Age]]&lt;=16,"15-16","17"))</f>
        <v>13-14</v>
      </c>
      <c r="I157" s="1" t="str">
        <f>IF(Student_Data[[#This Row],[Screen_Time]]&lt;2,"&lt;2 hrs",IF(Student_Data[[#This Row],[Screen_Time]]&lt;=4,"2-4 hrs","&gt;4 hrs"))</f>
        <v>2-4 hrs</v>
      </c>
    </row>
    <row r="158" spans="1:9" x14ac:dyDescent="0.35">
      <c r="A158">
        <v>157</v>
      </c>
      <c r="B158">
        <v>16</v>
      </c>
      <c r="C158" s="1">
        <v>3</v>
      </c>
      <c r="D158" s="1">
        <v>3.4</v>
      </c>
      <c r="E158" s="1">
        <v>64.400000000000006</v>
      </c>
      <c r="F158" s="1">
        <v>1.4</v>
      </c>
      <c r="G158" s="1" t="str">
        <f>IF(Student_Data[[#This Row],[Screen_Time]]&gt;4,"High","Low")</f>
        <v>Low</v>
      </c>
      <c r="H158" s="1" t="str">
        <f>IF(Student_Data[[#This Row],[Age]]&lt;15,"13-14",IF(Student_Data[[#This Row],[Age]]&lt;=16,"15-16","17"))</f>
        <v>15-16</v>
      </c>
      <c r="I158" s="1" t="str">
        <f>IF(Student_Data[[#This Row],[Screen_Time]]&lt;2,"&lt;2 hrs",IF(Student_Data[[#This Row],[Screen_Time]]&lt;=4,"2-4 hrs","&gt;4 hrs"))</f>
        <v>2-4 hrs</v>
      </c>
    </row>
    <row r="159" spans="1:9" x14ac:dyDescent="0.35">
      <c r="A159">
        <v>158</v>
      </c>
      <c r="B159">
        <v>17</v>
      </c>
      <c r="C159" s="1">
        <v>3.6</v>
      </c>
      <c r="D159" s="1">
        <v>2.8</v>
      </c>
      <c r="E159" s="1">
        <v>34.299999999999997</v>
      </c>
      <c r="F159" s="1">
        <v>2.4</v>
      </c>
      <c r="G159" s="1" t="str">
        <f>IF(Student_Data[[#This Row],[Screen_Time]]&gt;4,"High","Low")</f>
        <v>Low</v>
      </c>
      <c r="H159" s="1" t="str">
        <f>IF(Student_Data[[#This Row],[Age]]&lt;15,"13-14",IF(Student_Data[[#This Row],[Age]]&lt;=16,"15-16","17"))</f>
        <v>17</v>
      </c>
      <c r="I159" s="1" t="str">
        <f>IF(Student_Data[[#This Row],[Screen_Time]]&lt;2,"&lt;2 hrs",IF(Student_Data[[#This Row],[Screen_Time]]&lt;=4,"2-4 hrs","&gt;4 hrs"))</f>
        <v>2-4 hrs</v>
      </c>
    </row>
    <row r="160" spans="1:9" x14ac:dyDescent="0.35">
      <c r="A160">
        <v>159</v>
      </c>
      <c r="B160">
        <v>13</v>
      </c>
      <c r="C160" s="1">
        <v>1.8</v>
      </c>
      <c r="D160" s="1">
        <v>3.1</v>
      </c>
      <c r="E160" s="1">
        <v>66.400000000000006</v>
      </c>
      <c r="F160" s="1">
        <v>0.3</v>
      </c>
      <c r="G160" s="1" t="str">
        <f>IF(Student_Data[[#This Row],[Screen_Time]]&gt;4,"High","Low")</f>
        <v>Low</v>
      </c>
      <c r="H160" s="1" t="str">
        <f>IF(Student_Data[[#This Row],[Age]]&lt;15,"13-14",IF(Student_Data[[#This Row],[Age]]&lt;=16,"15-16","17"))</f>
        <v>13-14</v>
      </c>
      <c r="I160" s="1" t="str">
        <f>IF(Student_Data[[#This Row],[Screen_Time]]&lt;2,"&lt;2 hrs",IF(Student_Data[[#This Row],[Screen_Time]]&lt;=4,"2-4 hrs","&gt;4 hrs"))</f>
        <v>2-4 hrs</v>
      </c>
    </row>
    <row r="161" spans="1:9" x14ac:dyDescent="0.35">
      <c r="A161">
        <v>160</v>
      </c>
      <c r="B161">
        <v>15</v>
      </c>
      <c r="C161" s="1">
        <v>1.6</v>
      </c>
      <c r="D161" s="1">
        <v>3.6</v>
      </c>
      <c r="E161" s="1">
        <v>72.400000000000006</v>
      </c>
      <c r="F161" s="1">
        <v>0.9</v>
      </c>
      <c r="G161" s="1" t="str">
        <f>IF(Student_Data[[#This Row],[Screen_Time]]&gt;4,"High","Low")</f>
        <v>Low</v>
      </c>
      <c r="H161" s="1" t="str">
        <f>IF(Student_Data[[#This Row],[Age]]&lt;15,"13-14",IF(Student_Data[[#This Row],[Age]]&lt;=16,"15-16","17"))</f>
        <v>15-16</v>
      </c>
      <c r="I161" s="1" t="str">
        <f>IF(Student_Data[[#This Row],[Screen_Time]]&lt;2,"&lt;2 hrs",IF(Student_Data[[#This Row],[Screen_Time]]&lt;=4,"2-4 hrs","&gt;4 hrs"))</f>
        <v>2-4 hrs</v>
      </c>
    </row>
    <row r="162" spans="1:9" x14ac:dyDescent="0.35">
      <c r="A162">
        <v>161</v>
      </c>
      <c r="B162">
        <v>15</v>
      </c>
      <c r="C162" s="1">
        <v>2</v>
      </c>
      <c r="D162" s="1">
        <v>6.9</v>
      </c>
      <c r="E162" s="1">
        <v>64.3</v>
      </c>
      <c r="F162" s="1">
        <v>1</v>
      </c>
      <c r="G162" s="1" t="str">
        <f>IF(Student_Data[[#This Row],[Screen_Time]]&gt;4,"High","Low")</f>
        <v>High</v>
      </c>
      <c r="H162" s="1" t="str">
        <f>IF(Student_Data[[#This Row],[Age]]&lt;15,"13-14",IF(Student_Data[[#This Row],[Age]]&lt;=16,"15-16","17"))</f>
        <v>15-16</v>
      </c>
      <c r="I162" s="1" t="str">
        <f>IF(Student_Data[[#This Row],[Screen_Time]]&lt;2,"&lt;2 hrs",IF(Student_Data[[#This Row],[Screen_Time]]&lt;=4,"2-4 hrs","&gt;4 hrs"))</f>
        <v>&gt;4 hrs</v>
      </c>
    </row>
    <row r="163" spans="1:9" x14ac:dyDescent="0.35">
      <c r="A163">
        <v>162</v>
      </c>
      <c r="B163">
        <v>13</v>
      </c>
      <c r="C163" s="1">
        <v>1.2</v>
      </c>
      <c r="D163" s="1">
        <v>3.7</v>
      </c>
      <c r="E163" s="1">
        <v>67.8</v>
      </c>
      <c r="F163" s="1">
        <v>1.5</v>
      </c>
      <c r="G163" s="1" t="str">
        <f>IF(Student_Data[[#This Row],[Screen_Time]]&gt;4,"High","Low")</f>
        <v>Low</v>
      </c>
      <c r="H163" s="1" t="str">
        <f>IF(Student_Data[[#This Row],[Age]]&lt;15,"13-14",IF(Student_Data[[#This Row],[Age]]&lt;=16,"15-16","17"))</f>
        <v>13-14</v>
      </c>
      <c r="I163" s="1" t="str">
        <f>IF(Student_Data[[#This Row],[Screen_Time]]&lt;2,"&lt;2 hrs",IF(Student_Data[[#This Row],[Screen_Time]]&lt;=4,"2-4 hrs","&gt;4 hrs"))</f>
        <v>2-4 hrs</v>
      </c>
    </row>
    <row r="164" spans="1:9" x14ac:dyDescent="0.35">
      <c r="A164">
        <v>163</v>
      </c>
      <c r="B164">
        <v>17</v>
      </c>
      <c r="C164" s="1">
        <v>2.6</v>
      </c>
      <c r="D164" s="1">
        <v>2.2000000000000002</v>
      </c>
      <c r="E164" s="1">
        <v>61.7</v>
      </c>
      <c r="F164" s="1">
        <v>1.9</v>
      </c>
      <c r="G164" s="1" t="str">
        <f>IF(Student_Data[[#This Row],[Screen_Time]]&gt;4,"High","Low")</f>
        <v>Low</v>
      </c>
      <c r="H164" s="1" t="str">
        <f>IF(Student_Data[[#This Row],[Age]]&lt;15,"13-14",IF(Student_Data[[#This Row],[Age]]&lt;=16,"15-16","17"))</f>
        <v>17</v>
      </c>
      <c r="I164" s="1" t="str">
        <f>IF(Student_Data[[#This Row],[Screen_Time]]&lt;2,"&lt;2 hrs",IF(Student_Data[[#This Row],[Screen_Time]]&lt;=4,"2-4 hrs","&gt;4 hrs"))</f>
        <v>2-4 hrs</v>
      </c>
    </row>
    <row r="165" spans="1:9" x14ac:dyDescent="0.35">
      <c r="A165">
        <v>164</v>
      </c>
      <c r="B165">
        <v>13</v>
      </c>
      <c r="C165" s="1">
        <v>2.1</v>
      </c>
      <c r="D165" s="1">
        <v>4.0999999999999996</v>
      </c>
      <c r="E165" s="1">
        <v>79.2</v>
      </c>
      <c r="F165" s="1">
        <v>1.3</v>
      </c>
      <c r="G165" s="1" t="str">
        <f>IF(Student_Data[[#This Row],[Screen_Time]]&gt;4,"High","Low")</f>
        <v>High</v>
      </c>
      <c r="H165" s="1" t="str">
        <f>IF(Student_Data[[#This Row],[Age]]&lt;15,"13-14",IF(Student_Data[[#This Row],[Age]]&lt;=16,"15-16","17"))</f>
        <v>13-14</v>
      </c>
      <c r="I165" s="1" t="str">
        <f>IF(Student_Data[[#This Row],[Screen_Time]]&lt;2,"&lt;2 hrs",IF(Student_Data[[#This Row],[Screen_Time]]&lt;=4,"2-4 hrs","&gt;4 hrs"))</f>
        <v>&gt;4 hrs</v>
      </c>
    </row>
    <row r="166" spans="1:9" x14ac:dyDescent="0.35">
      <c r="A166">
        <v>165</v>
      </c>
      <c r="B166">
        <v>15</v>
      </c>
      <c r="C166" s="1">
        <v>3.7</v>
      </c>
      <c r="D166" s="1">
        <v>4.3</v>
      </c>
      <c r="E166" s="1">
        <v>70.599999999999994</v>
      </c>
      <c r="F166" s="1">
        <v>0.8</v>
      </c>
      <c r="G166" s="1" t="str">
        <f>IF(Student_Data[[#This Row],[Screen_Time]]&gt;4,"High","Low")</f>
        <v>High</v>
      </c>
      <c r="H166" s="1" t="str">
        <f>IF(Student_Data[[#This Row],[Age]]&lt;15,"13-14",IF(Student_Data[[#This Row],[Age]]&lt;=16,"15-16","17"))</f>
        <v>15-16</v>
      </c>
      <c r="I166" s="1" t="str">
        <f>IF(Student_Data[[#This Row],[Screen_Time]]&lt;2,"&lt;2 hrs",IF(Student_Data[[#This Row],[Screen_Time]]&lt;=4,"2-4 hrs","&gt;4 hrs"))</f>
        <v>&gt;4 hrs</v>
      </c>
    </row>
    <row r="167" spans="1:9" x14ac:dyDescent="0.35">
      <c r="A167">
        <v>166</v>
      </c>
      <c r="B167">
        <v>14</v>
      </c>
      <c r="C167" s="1">
        <v>1.2</v>
      </c>
      <c r="D167" s="1">
        <v>4.0999999999999996</v>
      </c>
      <c r="E167" s="1">
        <v>79.5</v>
      </c>
      <c r="F167" s="1">
        <v>2.2999999999999998</v>
      </c>
      <c r="G167" s="1" t="str">
        <f>IF(Student_Data[[#This Row],[Screen_Time]]&gt;4,"High","Low")</f>
        <v>High</v>
      </c>
      <c r="H167" s="1" t="str">
        <f>IF(Student_Data[[#This Row],[Age]]&lt;15,"13-14",IF(Student_Data[[#This Row],[Age]]&lt;=16,"15-16","17"))</f>
        <v>13-14</v>
      </c>
      <c r="I167" s="1" t="str">
        <f>IF(Student_Data[[#This Row],[Screen_Time]]&lt;2,"&lt;2 hrs",IF(Student_Data[[#This Row],[Screen_Time]]&lt;=4,"2-4 hrs","&gt;4 hrs"))</f>
        <v>&gt;4 hrs</v>
      </c>
    </row>
    <row r="168" spans="1:9" x14ac:dyDescent="0.35">
      <c r="A168">
        <v>167</v>
      </c>
      <c r="B168">
        <v>16</v>
      </c>
      <c r="C168" s="1">
        <v>4.0999999999999996</v>
      </c>
      <c r="D168" s="1">
        <v>5.2</v>
      </c>
      <c r="E168" s="1">
        <v>82.2</v>
      </c>
      <c r="F168" s="1">
        <v>1.3</v>
      </c>
      <c r="G168" s="1" t="str">
        <f>IF(Student_Data[[#This Row],[Screen_Time]]&gt;4,"High","Low")</f>
        <v>High</v>
      </c>
      <c r="H168" s="1" t="str">
        <f>IF(Student_Data[[#This Row],[Age]]&lt;15,"13-14",IF(Student_Data[[#This Row],[Age]]&lt;=16,"15-16","17"))</f>
        <v>15-16</v>
      </c>
      <c r="I168" s="1" t="str">
        <f>IF(Student_Data[[#This Row],[Screen_Time]]&lt;2,"&lt;2 hrs",IF(Student_Data[[#This Row],[Screen_Time]]&lt;=4,"2-4 hrs","&gt;4 hrs"))</f>
        <v>&gt;4 hrs</v>
      </c>
    </row>
    <row r="169" spans="1:9" x14ac:dyDescent="0.35">
      <c r="A169">
        <v>168</v>
      </c>
      <c r="B169">
        <v>15</v>
      </c>
      <c r="C169" s="1">
        <v>1.5</v>
      </c>
      <c r="D169" s="1">
        <v>4.0999999999999996</v>
      </c>
      <c r="E169" s="1">
        <v>48.3</v>
      </c>
      <c r="F169" s="1">
        <v>1.6</v>
      </c>
      <c r="G169" s="1" t="str">
        <f>IF(Student_Data[[#This Row],[Screen_Time]]&gt;4,"High","Low")</f>
        <v>High</v>
      </c>
      <c r="H169" s="1" t="str">
        <f>IF(Student_Data[[#This Row],[Age]]&lt;15,"13-14",IF(Student_Data[[#This Row],[Age]]&lt;=16,"15-16","17"))</f>
        <v>15-16</v>
      </c>
      <c r="I169" s="1" t="str">
        <f>IF(Student_Data[[#This Row],[Screen_Time]]&lt;2,"&lt;2 hrs",IF(Student_Data[[#This Row],[Screen_Time]]&lt;=4,"2-4 hrs","&gt;4 hrs"))</f>
        <v>&gt;4 hrs</v>
      </c>
    </row>
    <row r="170" spans="1:9" x14ac:dyDescent="0.35">
      <c r="A170">
        <v>169</v>
      </c>
      <c r="B170">
        <v>13</v>
      </c>
      <c r="C170" s="1">
        <v>1.3</v>
      </c>
      <c r="D170" s="1">
        <v>5.2</v>
      </c>
      <c r="E170" s="1">
        <v>62.3</v>
      </c>
      <c r="F170" s="1">
        <v>1.9</v>
      </c>
      <c r="G170" s="1" t="str">
        <f>IF(Student_Data[[#This Row],[Screen_Time]]&gt;4,"High","Low")</f>
        <v>High</v>
      </c>
      <c r="H170" s="1" t="str">
        <f>IF(Student_Data[[#This Row],[Age]]&lt;15,"13-14",IF(Student_Data[[#This Row],[Age]]&lt;=16,"15-16","17"))</f>
        <v>13-14</v>
      </c>
      <c r="I170" s="1" t="str">
        <f>IF(Student_Data[[#This Row],[Screen_Time]]&lt;2,"&lt;2 hrs",IF(Student_Data[[#This Row],[Screen_Time]]&lt;=4,"2-4 hrs","&gt;4 hrs"))</f>
        <v>&gt;4 hrs</v>
      </c>
    </row>
    <row r="171" spans="1:9" x14ac:dyDescent="0.35">
      <c r="A171">
        <v>170</v>
      </c>
      <c r="B171">
        <v>16</v>
      </c>
      <c r="C171" s="1">
        <v>1.7</v>
      </c>
      <c r="D171" s="1">
        <v>2.8</v>
      </c>
      <c r="E171" s="1">
        <v>63.8</v>
      </c>
      <c r="F171" s="1">
        <v>1.5</v>
      </c>
      <c r="G171" s="1" t="str">
        <f>IF(Student_Data[[#This Row],[Screen_Time]]&gt;4,"High","Low")</f>
        <v>Low</v>
      </c>
      <c r="H171" s="1" t="str">
        <f>IF(Student_Data[[#This Row],[Age]]&lt;15,"13-14",IF(Student_Data[[#This Row],[Age]]&lt;=16,"15-16","17"))</f>
        <v>15-16</v>
      </c>
      <c r="I171" s="1" t="str">
        <f>IF(Student_Data[[#This Row],[Screen_Time]]&lt;2,"&lt;2 hrs",IF(Student_Data[[#This Row],[Screen_Time]]&lt;=4,"2-4 hrs","&gt;4 hrs"))</f>
        <v>2-4 hrs</v>
      </c>
    </row>
    <row r="172" spans="1:9" x14ac:dyDescent="0.35">
      <c r="A172">
        <v>171</v>
      </c>
      <c r="B172">
        <v>13</v>
      </c>
      <c r="C172" s="1">
        <v>4.5</v>
      </c>
      <c r="D172" s="1">
        <v>4.0999999999999996</v>
      </c>
      <c r="E172" s="1">
        <v>95.7</v>
      </c>
      <c r="F172" s="1">
        <v>1.5</v>
      </c>
      <c r="G172" s="1" t="str">
        <f>IF(Student_Data[[#This Row],[Screen_Time]]&gt;4,"High","Low")</f>
        <v>High</v>
      </c>
      <c r="H172" s="1" t="str">
        <f>IF(Student_Data[[#This Row],[Age]]&lt;15,"13-14",IF(Student_Data[[#This Row],[Age]]&lt;=16,"15-16","17"))</f>
        <v>13-14</v>
      </c>
      <c r="I172" s="1" t="str">
        <f>IF(Student_Data[[#This Row],[Screen_Time]]&lt;2,"&lt;2 hrs",IF(Student_Data[[#This Row],[Screen_Time]]&lt;=4,"2-4 hrs","&gt;4 hrs"))</f>
        <v>&gt;4 hrs</v>
      </c>
    </row>
    <row r="173" spans="1:9" x14ac:dyDescent="0.35">
      <c r="A173">
        <v>172</v>
      </c>
      <c r="B173">
        <v>13</v>
      </c>
      <c r="C173" s="1">
        <v>2.5</v>
      </c>
      <c r="D173" s="1">
        <v>4.4000000000000004</v>
      </c>
      <c r="E173" s="1">
        <v>71.5</v>
      </c>
      <c r="F173" s="1">
        <v>2.2999999999999998</v>
      </c>
      <c r="G173" s="1" t="str">
        <f>IF(Student_Data[[#This Row],[Screen_Time]]&gt;4,"High","Low")</f>
        <v>High</v>
      </c>
      <c r="H173" s="1" t="str">
        <f>IF(Student_Data[[#This Row],[Age]]&lt;15,"13-14",IF(Student_Data[[#This Row],[Age]]&lt;=16,"15-16","17"))</f>
        <v>13-14</v>
      </c>
      <c r="I173" s="1" t="str">
        <f>IF(Student_Data[[#This Row],[Screen_Time]]&lt;2,"&lt;2 hrs",IF(Student_Data[[#This Row],[Screen_Time]]&lt;=4,"2-4 hrs","&gt;4 hrs"))</f>
        <v>&gt;4 hrs</v>
      </c>
    </row>
    <row r="174" spans="1:9" x14ac:dyDescent="0.35">
      <c r="A174">
        <v>173</v>
      </c>
      <c r="B174">
        <v>14</v>
      </c>
      <c r="C174" s="1">
        <v>3</v>
      </c>
      <c r="D174" s="1">
        <v>4.5999999999999996</v>
      </c>
      <c r="E174" s="1">
        <v>71.599999999999994</v>
      </c>
      <c r="F174" s="1">
        <v>1.6</v>
      </c>
      <c r="G174" s="1" t="str">
        <f>IF(Student_Data[[#This Row],[Screen_Time]]&gt;4,"High","Low")</f>
        <v>High</v>
      </c>
      <c r="H174" s="1" t="str">
        <f>IF(Student_Data[[#This Row],[Age]]&lt;15,"13-14",IF(Student_Data[[#This Row],[Age]]&lt;=16,"15-16","17"))</f>
        <v>13-14</v>
      </c>
      <c r="I174" s="1" t="str">
        <f>IF(Student_Data[[#This Row],[Screen_Time]]&lt;2,"&lt;2 hrs",IF(Student_Data[[#This Row],[Screen_Time]]&lt;=4,"2-4 hrs","&gt;4 hrs"))</f>
        <v>&gt;4 hrs</v>
      </c>
    </row>
    <row r="175" spans="1:9" x14ac:dyDescent="0.35">
      <c r="A175">
        <v>174</v>
      </c>
      <c r="B175">
        <v>16</v>
      </c>
      <c r="C175" s="1">
        <v>2.2999999999999998</v>
      </c>
      <c r="D175" s="1">
        <v>2.8</v>
      </c>
      <c r="E175" s="1">
        <v>51.2</v>
      </c>
      <c r="F175" s="1">
        <v>2.2000000000000002</v>
      </c>
      <c r="G175" s="1" t="str">
        <f>IF(Student_Data[[#This Row],[Screen_Time]]&gt;4,"High","Low")</f>
        <v>Low</v>
      </c>
      <c r="H175" s="1" t="str">
        <f>IF(Student_Data[[#This Row],[Age]]&lt;15,"13-14",IF(Student_Data[[#This Row],[Age]]&lt;=16,"15-16","17"))</f>
        <v>15-16</v>
      </c>
      <c r="I175" s="1" t="str">
        <f>IF(Student_Data[[#This Row],[Screen_Time]]&lt;2,"&lt;2 hrs",IF(Student_Data[[#This Row],[Screen_Time]]&lt;=4,"2-4 hrs","&gt;4 hrs"))</f>
        <v>2-4 hrs</v>
      </c>
    </row>
    <row r="176" spans="1:9" x14ac:dyDescent="0.35">
      <c r="A176">
        <v>175</v>
      </c>
      <c r="B176">
        <v>16</v>
      </c>
      <c r="C176" s="1">
        <v>2.4</v>
      </c>
      <c r="D176" s="1">
        <v>4.7</v>
      </c>
      <c r="E176" s="1">
        <v>71.400000000000006</v>
      </c>
      <c r="F176" s="1">
        <v>1.9</v>
      </c>
      <c r="G176" s="1" t="str">
        <f>IF(Student_Data[[#This Row],[Screen_Time]]&gt;4,"High","Low")</f>
        <v>High</v>
      </c>
      <c r="H176" s="1" t="str">
        <f>IF(Student_Data[[#This Row],[Age]]&lt;15,"13-14",IF(Student_Data[[#This Row],[Age]]&lt;=16,"15-16","17"))</f>
        <v>15-16</v>
      </c>
      <c r="I176" s="1" t="str">
        <f>IF(Student_Data[[#This Row],[Screen_Time]]&lt;2,"&lt;2 hrs",IF(Student_Data[[#This Row],[Screen_Time]]&lt;=4,"2-4 hrs","&gt;4 hrs"))</f>
        <v>&gt;4 hrs</v>
      </c>
    </row>
    <row r="177" spans="1:9" x14ac:dyDescent="0.35">
      <c r="A177">
        <v>176</v>
      </c>
      <c r="B177">
        <v>14</v>
      </c>
      <c r="C177" s="1">
        <v>2</v>
      </c>
      <c r="D177" s="1">
        <v>5</v>
      </c>
      <c r="E177" s="1">
        <v>79.8</v>
      </c>
      <c r="F177" s="1">
        <v>3.1</v>
      </c>
      <c r="G177" s="1" t="str">
        <f>IF(Student_Data[[#This Row],[Screen_Time]]&gt;4,"High","Low")</f>
        <v>High</v>
      </c>
      <c r="H177" s="1" t="str">
        <f>IF(Student_Data[[#This Row],[Age]]&lt;15,"13-14",IF(Student_Data[[#This Row],[Age]]&lt;=16,"15-16","17"))</f>
        <v>13-14</v>
      </c>
      <c r="I177" s="1" t="str">
        <f>IF(Student_Data[[#This Row],[Screen_Time]]&lt;2,"&lt;2 hrs",IF(Student_Data[[#This Row],[Screen_Time]]&lt;=4,"2-4 hrs","&gt;4 hrs"))</f>
        <v>&gt;4 hrs</v>
      </c>
    </row>
    <row r="178" spans="1:9" x14ac:dyDescent="0.35">
      <c r="A178">
        <v>177</v>
      </c>
      <c r="B178">
        <v>15</v>
      </c>
      <c r="C178" s="1">
        <v>2.6</v>
      </c>
      <c r="D178" s="1">
        <v>2.2000000000000002</v>
      </c>
      <c r="E178" s="1">
        <v>78.599999999999994</v>
      </c>
      <c r="F178" s="1">
        <v>1.8</v>
      </c>
      <c r="G178" s="1" t="str">
        <f>IF(Student_Data[[#This Row],[Screen_Time]]&gt;4,"High","Low")</f>
        <v>Low</v>
      </c>
      <c r="H178" s="1" t="str">
        <f>IF(Student_Data[[#This Row],[Age]]&lt;15,"13-14",IF(Student_Data[[#This Row],[Age]]&lt;=16,"15-16","17"))</f>
        <v>15-16</v>
      </c>
      <c r="I178" s="1" t="str">
        <f>IF(Student_Data[[#This Row],[Screen_Time]]&lt;2,"&lt;2 hrs",IF(Student_Data[[#This Row],[Screen_Time]]&lt;=4,"2-4 hrs","&gt;4 hrs"))</f>
        <v>2-4 hrs</v>
      </c>
    </row>
    <row r="179" spans="1:9" x14ac:dyDescent="0.35">
      <c r="A179">
        <v>178</v>
      </c>
      <c r="B179">
        <v>13</v>
      </c>
      <c r="C179" s="1">
        <v>3</v>
      </c>
      <c r="D179" s="1">
        <v>1.5</v>
      </c>
      <c r="E179" s="1">
        <v>76.2</v>
      </c>
      <c r="F179" s="1">
        <v>2</v>
      </c>
      <c r="G179" s="1" t="str">
        <f>IF(Student_Data[[#This Row],[Screen_Time]]&gt;4,"High","Low")</f>
        <v>Low</v>
      </c>
      <c r="H179" s="1" t="str">
        <f>IF(Student_Data[[#This Row],[Age]]&lt;15,"13-14",IF(Student_Data[[#This Row],[Age]]&lt;=16,"15-16","17"))</f>
        <v>13-14</v>
      </c>
      <c r="I179" s="1" t="str">
        <f>IF(Student_Data[[#This Row],[Screen_Time]]&lt;2,"&lt;2 hrs",IF(Student_Data[[#This Row],[Screen_Time]]&lt;=4,"2-4 hrs","&gt;4 hrs"))</f>
        <v>&lt;2 hrs</v>
      </c>
    </row>
    <row r="180" spans="1:9" x14ac:dyDescent="0.35">
      <c r="A180">
        <v>179</v>
      </c>
      <c r="B180">
        <v>17</v>
      </c>
      <c r="C180" s="1">
        <v>4.2</v>
      </c>
      <c r="D180" s="1">
        <v>4.4000000000000004</v>
      </c>
      <c r="E180" s="1">
        <v>70.099999999999994</v>
      </c>
      <c r="F180" s="1">
        <v>2.4</v>
      </c>
      <c r="G180" s="1" t="str">
        <f>IF(Student_Data[[#This Row],[Screen_Time]]&gt;4,"High","Low")</f>
        <v>High</v>
      </c>
      <c r="H180" s="1" t="str">
        <f>IF(Student_Data[[#This Row],[Age]]&lt;15,"13-14",IF(Student_Data[[#This Row],[Age]]&lt;=16,"15-16","17"))</f>
        <v>17</v>
      </c>
      <c r="I180" s="1" t="str">
        <f>IF(Student_Data[[#This Row],[Screen_Time]]&lt;2,"&lt;2 hrs",IF(Student_Data[[#This Row],[Screen_Time]]&lt;=4,"2-4 hrs","&gt;4 hrs"))</f>
        <v>&gt;4 hrs</v>
      </c>
    </row>
    <row r="181" spans="1:9" x14ac:dyDescent="0.35">
      <c r="A181">
        <v>180</v>
      </c>
      <c r="B181">
        <v>13</v>
      </c>
      <c r="C181" s="1">
        <v>0.6</v>
      </c>
      <c r="D181" s="1">
        <v>3.3</v>
      </c>
      <c r="E181" s="1">
        <v>70.599999999999994</v>
      </c>
      <c r="F181" s="1">
        <v>1.6</v>
      </c>
      <c r="G181" s="1" t="str">
        <f>IF(Student_Data[[#This Row],[Screen_Time]]&gt;4,"High","Low")</f>
        <v>Low</v>
      </c>
      <c r="H181" s="1" t="str">
        <f>IF(Student_Data[[#This Row],[Age]]&lt;15,"13-14",IF(Student_Data[[#This Row],[Age]]&lt;=16,"15-16","17"))</f>
        <v>13-14</v>
      </c>
      <c r="I181" s="1" t="str">
        <f>IF(Student_Data[[#This Row],[Screen_Time]]&lt;2,"&lt;2 hrs",IF(Student_Data[[#This Row],[Screen_Time]]&lt;=4,"2-4 hrs","&gt;4 hrs"))</f>
        <v>2-4 hrs</v>
      </c>
    </row>
    <row r="182" spans="1:9" x14ac:dyDescent="0.35">
      <c r="A182">
        <v>181</v>
      </c>
      <c r="B182">
        <v>13</v>
      </c>
      <c r="C182" s="1">
        <v>4.0999999999999996</v>
      </c>
      <c r="D182" s="1">
        <v>4.4000000000000004</v>
      </c>
      <c r="E182" s="1">
        <v>53.1</v>
      </c>
      <c r="F182" s="1">
        <v>1</v>
      </c>
      <c r="G182" s="1" t="str">
        <f>IF(Student_Data[[#This Row],[Screen_Time]]&gt;4,"High","Low")</f>
        <v>High</v>
      </c>
      <c r="H182" s="1" t="str">
        <f>IF(Student_Data[[#This Row],[Age]]&lt;15,"13-14",IF(Student_Data[[#This Row],[Age]]&lt;=16,"15-16","17"))</f>
        <v>13-14</v>
      </c>
      <c r="I182" s="1" t="str">
        <f>IF(Student_Data[[#This Row],[Screen_Time]]&lt;2,"&lt;2 hrs",IF(Student_Data[[#This Row],[Screen_Time]]&lt;=4,"2-4 hrs","&gt;4 hrs"))</f>
        <v>&gt;4 hrs</v>
      </c>
    </row>
    <row r="183" spans="1:9" x14ac:dyDescent="0.35">
      <c r="A183">
        <v>182</v>
      </c>
      <c r="B183">
        <v>15</v>
      </c>
      <c r="C183" s="1">
        <v>3</v>
      </c>
      <c r="D183" s="1">
        <v>2.1</v>
      </c>
      <c r="E183" s="1">
        <v>61</v>
      </c>
      <c r="F183" s="1">
        <v>1.1000000000000001</v>
      </c>
      <c r="G183" s="1" t="str">
        <f>IF(Student_Data[[#This Row],[Screen_Time]]&gt;4,"High","Low")</f>
        <v>Low</v>
      </c>
      <c r="H183" s="1" t="str">
        <f>IF(Student_Data[[#This Row],[Age]]&lt;15,"13-14",IF(Student_Data[[#This Row],[Age]]&lt;=16,"15-16","17"))</f>
        <v>15-16</v>
      </c>
      <c r="I183" s="1" t="str">
        <f>IF(Student_Data[[#This Row],[Screen_Time]]&lt;2,"&lt;2 hrs",IF(Student_Data[[#This Row],[Screen_Time]]&lt;=4,"2-4 hrs","&gt;4 hrs"))</f>
        <v>2-4 hrs</v>
      </c>
    </row>
    <row r="184" spans="1:9" x14ac:dyDescent="0.35">
      <c r="A184">
        <v>183</v>
      </c>
      <c r="B184">
        <v>13</v>
      </c>
      <c r="C184" s="1">
        <v>2.1</v>
      </c>
      <c r="D184" s="1">
        <v>1.7</v>
      </c>
      <c r="E184" s="1">
        <v>72.3</v>
      </c>
      <c r="F184" s="1">
        <v>1.1000000000000001</v>
      </c>
      <c r="G184" s="1" t="str">
        <f>IF(Student_Data[[#This Row],[Screen_Time]]&gt;4,"High","Low")</f>
        <v>Low</v>
      </c>
      <c r="H184" s="1" t="str">
        <f>IF(Student_Data[[#This Row],[Age]]&lt;15,"13-14",IF(Student_Data[[#This Row],[Age]]&lt;=16,"15-16","17"))</f>
        <v>13-14</v>
      </c>
      <c r="I184" s="1" t="str">
        <f>IF(Student_Data[[#This Row],[Screen_Time]]&lt;2,"&lt;2 hrs",IF(Student_Data[[#This Row],[Screen_Time]]&lt;=4,"2-4 hrs","&gt;4 hrs"))</f>
        <v>&lt;2 hrs</v>
      </c>
    </row>
    <row r="185" spans="1:9" x14ac:dyDescent="0.35">
      <c r="A185">
        <v>184</v>
      </c>
      <c r="B185">
        <v>14</v>
      </c>
      <c r="C185" s="1">
        <v>2</v>
      </c>
      <c r="D185" s="1">
        <v>4.3</v>
      </c>
      <c r="E185" s="1">
        <v>62.8</v>
      </c>
      <c r="F185" s="1">
        <v>0.7</v>
      </c>
      <c r="G185" s="1" t="str">
        <f>IF(Student_Data[[#This Row],[Screen_Time]]&gt;4,"High","Low")</f>
        <v>High</v>
      </c>
      <c r="H185" s="1" t="str">
        <f>IF(Student_Data[[#This Row],[Age]]&lt;15,"13-14",IF(Student_Data[[#This Row],[Age]]&lt;=16,"15-16","17"))</f>
        <v>13-14</v>
      </c>
      <c r="I185" s="1" t="str">
        <f>IF(Student_Data[[#This Row],[Screen_Time]]&lt;2,"&lt;2 hrs",IF(Student_Data[[#This Row],[Screen_Time]]&lt;=4,"2-4 hrs","&gt;4 hrs"))</f>
        <v>&gt;4 hrs</v>
      </c>
    </row>
    <row r="186" spans="1:9" x14ac:dyDescent="0.35">
      <c r="A186">
        <v>185</v>
      </c>
      <c r="B186">
        <v>14</v>
      </c>
      <c r="C186" s="1">
        <v>3.5</v>
      </c>
      <c r="D186" s="1">
        <v>3.5</v>
      </c>
      <c r="E186" s="1">
        <v>76.900000000000006</v>
      </c>
      <c r="F186" s="1">
        <v>1.8</v>
      </c>
      <c r="G186" s="1" t="str">
        <f>IF(Student_Data[[#This Row],[Screen_Time]]&gt;4,"High","Low")</f>
        <v>Low</v>
      </c>
      <c r="H186" s="1" t="str">
        <f>IF(Student_Data[[#This Row],[Age]]&lt;15,"13-14",IF(Student_Data[[#This Row],[Age]]&lt;=16,"15-16","17"))</f>
        <v>13-14</v>
      </c>
      <c r="I186" s="1" t="str">
        <f>IF(Student_Data[[#This Row],[Screen_Time]]&lt;2,"&lt;2 hrs",IF(Student_Data[[#This Row],[Screen_Time]]&lt;=4,"2-4 hrs","&gt;4 hrs"))</f>
        <v>2-4 hrs</v>
      </c>
    </row>
    <row r="187" spans="1:9" x14ac:dyDescent="0.35">
      <c r="A187">
        <v>186</v>
      </c>
      <c r="B187">
        <v>16</v>
      </c>
      <c r="C187" s="1">
        <v>2.7</v>
      </c>
      <c r="D187" s="1">
        <v>4.0999999999999996</v>
      </c>
      <c r="E187" s="1">
        <v>74.7</v>
      </c>
      <c r="F187" s="1">
        <v>1</v>
      </c>
      <c r="G187" s="1" t="str">
        <f>IF(Student_Data[[#This Row],[Screen_Time]]&gt;4,"High","Low")</f>
        <v>High</v>
      </c>
      <c r="H187" s="1" t="str">
        <f>IF(Student_Data[[#This Row],[Age]]&lt;15,"13-14",IF(Student_Data[[#This Row],[Age]]&lt;=16,"15-16","17"))</f>
        <v>15-16</v>
      </c>
      <c r="I187" s="1" t="str">
        <f>IF(Student_Data[[#This Row],[Screen_Time]]&lt;2,"&lt;2 hrs",IF(Student_Data[[#This Row],[Screen_Time]]&lt;=4,"2-4 hrs","&gt;4 hrs"))</f>
        <v>&gt;4 hrs</v>
      </c>
    </row>
    <row r="188" spans="1:9" x14ac:dyDescent="0.35">
      <c r="A188">
        <v>187</v>
      </c>
      <c r="B188">
        <v>17</v>
      </c>
      <c r="C188" s="1">
        <v>1</v>
      </c>
      <c r="D188" s="1">
        <v>6</v>
      </c>
      <c r="E188" s="1">
        <v>83.7</v>
      </c>
      <c r="F188" s="1">
        <v>1.7</v>
      </c>
      <c r="G188" s="1" t="str">
        <f>IF(Student_Data[[#This Row],[Screen_Time]]&gt;4,"High","Low")</f>
        <v>High</v>
      </c>
      <c r="H188" s="1" t="str">
        <f>IF(Student_Data[[#This Row],[Age]]&lt;15,"13-14",IF(Student_Data[[#This Row],[Age]]&lt;=16,"15-16","17"))</f>
        <v>17</v>
      </c>
      <c r="I188" s="1" t="str">
        <f>IF(Student_Data[[#This Row],[Screen_Time]]&lt;2,"&lt;2 hrs",IF(Student_Data[[#This Row],[Screen_Time]]&lt;=4,"2-4 hrs","&gt;4 hrs"))</f>
        <v>&gt;4 hrs</v>
      </c>
    </row>
    <row r="189" spans="1:9" x14ac:dyDescent="0.35">
      <c r="A189">
        <v>188</v>
      </c>
      <c r="B189">
        <v>13</v>
      </c>
      <c r="C189" s="1">
        <v>2.9</v>
      </c>
      <c r="D189" s="1">
        <v>2</v>
      </c>
      <c r="E189" s="1">
        <v>79.599999999999994</v>
      </c>
      <c r="F189" s="1">
        <v>1.4</v>
      </c>
      <c r="G189" s="1" t="str">
        <f>IF(Student_Data[[#This Row],[Screen_Time]]&gt;4,"High","Low")</f>
        <v>Low</v>
      </c>
      <c r="H189" s="1" t="str">
        <f>IF(Student_Data[[#This Row],[Age]]&lt;15,"13-14",IF(Student_Data[[#This Row],[Age]]&lt;=16,"15-16","17"))</f>
        <v>13-14</v>
      </c>
      <c r="I189" s="1" t="str">
        <f>IF(Student_Data[[#This Row],[Screen_Time]]&lt;2,"&lt;2 hrs",IF(Student_Data[[#This Row],[Screen_Time]]&lt;=4,"2-4 hrs","&gt;4 hrs"))</f>
        <v>2-4 hrs</v>
      </c>
    </row>
    <row r="190" spans="1:9" x14ac:dyDescent="0.35">
      <c r="A190">
        <v>189</v>
      </c>
      <c r="B190">
        <v>13</v>
      </c>
      <c r="C190" s="1">
        <v>3.6</v>
      </c>
      <c r="D190" s="1">
        <v>7.9</v>
      </c>
      <c r="E190" s="1">
        <v>72.3</v>
      </c>
      <c r="F190" s="1">
        <v>1.5</v>
      </c>
      <c r="G190" s="1" t="str">
        <f>IF(Student_Data[[#This Row],[Screen_Time]]&gt;4,"High","Low")</f>
        <v>High</v>
      </c>
      <c r="H190" s="1" t="str">
        <f>IF(Student_Data[[#This Row],[Age]]&lt;15,"13-14",IF(Student_Data[[#This Row],[Age]]&lt;=16,"15-16","17"))</f>
        <v>13-14</v>
      </c>
      <c r="I190" s="1" t="str">
        <f>IF(Student_Data[[#This Row],[Screen_Time]]&lt;2,"&lt;2 hrs",IF(Student_Data[[#This Row],[Screen_Time]]&lt;=4,"2-4 hrs","&gt;4 hrs"))</f>
        <v>&gt;4 hrs</v>
      </c>
    </row>
    <row r="191" spans="1:9" x14ac:dyDescent="0.35">
      <c r="A191">
        <v>190</v>
      </c>
      <c r="B191">
        <v>15</v>
      </c>
      <c r="C191" s="1">
        <v>3.4</v>
      </c>
      <c r="D191" s="1">
        <v>3.1</v>
      </c>
      <c r="E191" s="1">
        <v>77.5</v>
      </c>
      <c r="F191" s="1">
        <v>1.9</v>
      </c>
      <c r="G191" s="1" t="str">
        <f>IF(Student_Data[[#This Row],[Screen_Time]]&gt;4,"High","Low")</f>
        <v>Low</v>
      </c>
      <c r="H191" s="1" t="str">
        <f>IF(Student_Data[[#This Row],[Age]]&lt;15,"13-14",IF(Student_Data[[#This Row],[Age]]&lt;=16,"15-16","17"))</f>
        <v>15-16</v>
      </c>
      <c r="I191" s="1" t="str">
        <f>IF(Student_Data[[#This Row],[Screen_Time]]&lt;2,"&lt;2 hrs",IF(Student_Data[[#This Row],[Screen_Time]]&lt;=4,"2-4 hrs","&gt;4 hrs"))</f>
        <v>2-4 hrs</v>
      </c>
    </row>
    <row r="192" spans="1:9" x14ac:dyDescent="0.35">
      <c r="A192">
        <v>191</v>
      </c>
      <c r="B192">
        <v>14</v>
      </c>
      <c r="C192" s="1">
        <v>1.9</v>
      </c>
      <c r="D192" s="1">
        <v>4.5999999999999996</v>
      </c>
      <c r="E192" s="1">
        <v>80.099999999999994</v>
      </c>
      <c r="F192" s="1">
        <v>1.1000000000000001</v>
      </c>
      <c r="G192" s="1" t="str">
        <f>IF(Student_Data[[#This Row],[Screen_Time]]&gt;4,"High","Low")</f>
        <v>High</v>
      </c>
      <c r="H192" s="1" t="str">
        <f>IF(Student_Data[[#This Row],[Age]]&lt;15,"13-14",IF(Student_Data[[#This Row],[Age]]&lt;=16,"15-16","17"))</f>
        <v>13-14</v>
      </c>
      <c r="I192" s="1" t="str">
        <f>IF(Student_Data[[#This Row],[Screen_Time]]&lt;2,"&lt;2 hrs",IF(Student_Data[[#This Row],[Screen_Time]]&lt;=4,"2-4 hrs","&gt;4 hrs"))</f>
        <v>&gt;4 hrs</v>
      </c>
    </row>
    <row r="193" spans="1:9" x14ac:dyDescent="0.35">
      <c r="A193">
        <v>192</v>
      </c>
      <c r="B193">
        <v>17</v>
      </c>
      <c r="C193" s="1">
        <v>1.2</v>
      </c>
      <c r="D193" s="1">
        <v>6.5</v>
      </c>
      <c r="E193" s="1">
        <v>64.900000000000006</v>
      </c>
      <c r="F193" s="1">
        <v>2</v>
      </c>
      <c r="G193" s="1" t="str">
        <f>IF(Student_Data[[#This Row],[Screen_Time]]&gt;4,"High","Low")</f>
        <v>High</v>
      </c>
      <c r="H193" s="1" t="str">
        <f>IF(Student_Data[[#This Row],[Age]]&lt;15,"13-14",IF(Student_Data[[#This Row],[Age]]&lt;=16,"15-16","17"))</f>
        <v>17</v>
      </c>
      <c r="I193" s="1" t="str">
        <f>IF(Student_Data[[#This Row],[Screen_Time]]&lt;2,"&lt;2 hrs",IF(Student_Data[[#This Row],[Screen_Time]]&lt;=4,"2-4 hrs","&gt;4 hrs"))</f>
        <v>&gt;4 hrs</v>
      </c>
    </row>
    <row r="194" spans="1:9" x14ac:dyDescent="0.35">
      <c r="A194">
        <v>193</v>
      </c>
      <c r="B194">
        <v>16</v>
      </c>
      <c r="C194" s="1">
        <v>2.2000000000000002</v>
      </c>
      <c r="D194" s="1">
        <v>6.2</v>
      </c>
      <c r="E194" s="1">
        <v>66.7</v>
      </c>
      <c r="F194" s="1">
        <v>2.8</v>
      </c>
      <c r="G194" s="1" t="str">
        <f>IF(Student_Data[[#This Row],[Screen_Time]]&gt;4,"High","Low")</f>
        <v>High</v>
      </c>
      <c r="H194" s="1" t="str">
        <f>IF(Student_Data[[#This Row],[Age]]&lt;15,"13-14",IF(Student_Data[[#This Row],[Age]]&lt;=16,"15-16","17"))</f>
        <v>15-16</v>
      </c>
      <c r="I194" s="1" t="str">
        <f>IF(Student_Data[[#This Row],[Screen_Time]]&lt;2,"&lt;2 hrs",IF(Student_Data[[#This Row],[Screen_Time]]&lt;=4,"2-4 hrs","&gt;4 hrs"))</f>
        <v>&gt;4 hrs</v>
      </c>
    </row>
    <row r="195" spans="1:9" x14ac:dyDescent="0.35">
      <c r="A195">
        <v>194</v>
      </c>
      <c r="B195">
        <v>14</v>
      </c>
      <c r="C195" s="1">
        <v>5.8</v>
      </c>
      <c r="D195" s="1">
        <v>7</v>
      </c>
      <c r="E195" s="1">
        <v>69</v>
      </c>
      <c r="F195" s="1">
        <v>1.8</v>
      </c>
      <c r="G195" s="1" t="str">
        <f>IF(Student_Data[[#This Row],[Screen_Time]]&gt;4,"High","Low")</f>
        <v>High</v>
      </c>
      <c r="H195" s="1" t="str">
        <f>IF(Student_Data[[#This Row],[Age]]&lt;15,"13-14",IF(Student_Data[[#This Row],[Age]]&lt;=16,"15-16","17"))</f>
        <v>13-14</v>
      </c>
      <c r="I195" s="1" t="str">
        <f>IF(Student_Data[[#This Row],[Screen_Time]]&lt;2,"&lt;2 hrs",IF(Student_Data[[#This Row],[Screen_Time]]&lt;=4,"2-4 hrs","&gt;4 hrs"))</f>
        <v>&gt;4 hrs</v>
      </c>
    </row>
    <row r="196" spans="1:9" x14ac:dyDescent="0.35">
      <c r="A196">
        <v>195</v>
      </c>
      <c r="B196">
        <v>16</v>
      </c>
      <c r="C196" s="1">
        <v>1</v>
      </c>
      <c r="D196" s="1">
        <v>1.7</v>
      </c>
      <c r="E196" s="1">
        <v>65.2</v>
      </c>
      <c r="F196" s="1">
        <v>0.9</v>
      </c>
      <c r="G196" s="1" t="str">
        <f>IF(Student_Data[[#This Row],[Screen_Time]]&gt;4,"High","Low")</f>
        <v>Low</v>
      </c>
      <c r="H196" s="1" t="str">
        <f>IF(Student_Data[[#This Row],[Age]]&lt;15,"13-14",IF(Student_Data[[#This Row],[Age]]&lt;=16,"15-16","17"))</f>
        <v>15-16</v>
      </c>
      <c r="I196" s="1" t="str">
        <f>IF(Student_Data[[#This Row],[Screen_Time]]&lt;2,"&lt;2 hrs",IF(Student_Data[[#This Row],[Screen_Time]]&lt;=4,"2-4 hrs","&gt;4 hrs"))</f>
        <v>&lt;2 hrs</v>
      </c>
    </row>
    <row r="197" spans="1:9" x14ac:dyDescent="0.35">
      <c r="A197">
        <v>196</v>
      </c>
      <c r="B197">
        <v>15</v>
      </c>
      <c r="C197" s="1">
        <v>1.7</v>
      </c>
      <c r="D197" s="1">
        <v>2.2999999999999998</v>
      </c>
      <c r="E197" s="1">
        <v>80.2</v>
      </c>
      <c r="F197" s="1">
        <v>1</v>
      </c>
      <c r="G197" s="1" t="str">
        <f>IF(Student_Data[[#This Row],[Screen_Time]]&gt;4,"High","Low")</f>
        <v>Low</v>
      </c>
      <c r="H197" s="1" t="str">
        <f>IF(Student_Data[[#This Row],[Age]]&lt;15,"13-14",IF(Student_Data[[#This Row],[Age]]&lt;=16,"15-16","17"))</f>
        <v>15-16</v>
      </c>
      <c r="I197" s="1" t="str">
        <f>IF(Student_Data[[#This Row],[Screen_Time]]&lt;2,"&lt;2 hrs",IF(Student_Data[[#This Row],[Screen_Time]]&lt;=4,"2-4 hrs","&gt;4 hrs"))</f>
        <v>2-4 hrs</v>
      </c>
    </row>
    <row r="198" spans="1:9" x14ac:dyDescent="0.35">
      <c r="A198">
        <v>197</v>
      </c>
      <c r="B198">
        <v>15</v>
      </c>
      <c r="C198" s="1">
        <v>2.9</v>
      </c>
      <c r="D198" s="1">
        <v>4.3</v>
      </c>
      <c r="E198" s="1">
        <v>63.7</v>
      </c>
      <c r="F198" s="1">
        <v>1.3</v>
      </c>
      <c r="G198" s="1" t="str">
        <f>IF(Student_Data[[#This Row],[Screen_Time]]&gt;4,"High","Low")</f>
        <v>High</v>
      </c>
      <c r="H198" s="1" t="str">
        <f>IF(Student_Data[[#This Row],[Age]]&lt;15,"13-14",IF(Student_Data[[#This Row],[Age]]&lt;=16,"15-16","17"))</f>
        <v>15-16</v>
      </c>
      <c r="I198" s="1" t="str">
        <f>IF(Student_Data[[#This Row],[Screen_Time]]&lt;2,"&lt;2 hrs",IF(Student_Data[[#This Row],[Screen_Time]]&lt;=4,"2-4 hrs","&gt;4 hrs"))</f>
        <v>&gt;4 hrs</v>
      </c>
    </row>
    <row r="199" spans="1:9" x14ac:dyDescent="0.35">
      <c r="A199">
        <v>198</v>
      </c>
      <c r="B199">
        <v>13</v>
      </c>
      <c r="C199" s="1">
        <v>2.4</v>
      </c>
      <c r="D199" s="1">
        <v>5.3</v>
      </c>
      <c r="E199" s="1">
        <v>82.5</v>
      </c>
      <c r="F199" s="1">
        <v>1</v>
      </c>
      <c r="G199" s="1" t="str">
        <f>IF(Student_Data[[#This Row],[Screen_Time]]&gt;4,"High","Low")</f>
        <v>High</v>
      </c>
      <c r="H199" s="1" t="str">
        <f>IF(Student_Data[[#This Row],[Age]]&lt;15,"13-14",IF(Student_Data[[#This Row],[Age]]&lt;=16,"15-16","17"))</f>
        <v>13-14</v>
      </c>
      <c r="I199" s="1" t="str">
        <f>IF(Student_Data[[#This Row],[Screen_Time]]&lt;2,"&lt;2 hrs",IF(Student_Data[[#This Row],[Screen_Time]]&lt;=4,"2-4 hrs","&gt;4 hrs"))</f>
        <v>&gt;4 hrs</v>
      </c>
    </row>
    <row r="200" spans="1:9" x14ac:dyDescent="0.35">
      <c r="A200">
        <v>199</v>
      </c>
      <c r="B200">
        <v>17</v>
      </c>
      <c r="C200" s="1">
        <v>2.2999999999999998</v>
      </c>
      <c r="D200" s="1">
        <v>4</v>
      </c>
      <c r="E200" s="1">
        <v>66.3</v>
      </c>
      <c r="F200" s="1">
        <v>0.7</v>
      </c>
      <c r="G200" s="1" t="str">
        <f>IF(Student_Data[[#This Row],[Screen_Time]]&gt;4,"High","Low")</f>
        <v>Low</v>
      </c>
      <c r="H200" s="1" t="str">
        <f>IF(Student_Data[[#This Row],[Age]]&lt;15,"13-14",IF(Student_Data[[#This Row],[Age]]&lt;=16,"15-16","17"))</f>
        <v>17</v>
      </c>
      <c r="I200" s="1" t="str">
        <f>IF(Student_Data[[#This Row],[Screen_Time]]&lt;2,"&lt;2 hrs",IF(Student_Data[[#This Row],[Screen_Time]]&lt;=4,"2-4 hrs","&gt;4 hrs"))</f>
        <v>2-4 hrs</v>
      </c>
    </row>
    <row r="201" spans="1:9" x14ac:dyDescent="0.35">
      <c r="A201">
        <v>200</v>
      </c>
      <c r="B201">
        <v>16</v>
      </c>
      <c r="C201" s="1">
        <v>4.5</v>
      </c>
      <c r="D201" s="1">
        <v>1.5</v>
      </c>
      <c r="E201" s="1">
        <v>74.7</v>
      </c>
      <c r="F201" s="1">
        <v>1.6</v>
      </c>
      <c r="G201" s="1" t="str">
        <f>IF(Student_Data[[#This Row],[Screen_Time]]&gt;4,"High","Low")</f>
        <v>Low</v>
      </c>
      <c r="H201" s="1" t="str">
        <f>IF(Student_Data[[#This Row],[Age]]&lt;15,"13-14",IF(Student_Data[[#This Row],[Age]]&lt;=16,"15-16","17"))</f>
        <v>15-16</v>
      </c>
      <c r="I201" s="1" t="str">
        <f>IF(Student_Data[[#This Row],[Screen_Time]]&lt;2,"&lt;2 hrs",IF(Student_Data[[#This Row],[Screen_Time]]&lt;=4,"2-4 hrs","&gt;4 hrs"))</f>
        <v>&lt;2 hrs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FEAB6-C8E1-495F-948E-631EB682842B}">
  <dimension ref="A1:AP79"/>
  <sheetViews>
    <sheetView tabSelected="1" zoomScale="60" zoomScaleNormal="60" workbookViewId="0">
      <selection sqref="A1:AP1"/>
    </sheetView>
  </sheetViews>
  <sheetFormatPr defaultRowHeight="14.5" x14ac:dyDescent="0.35"/>
  <sheetData>
    <row r="1" spans="1:42" ht="31" customHeight="1" x14ac:dyDescent="0.35">
      <c r="A1" s="10" t="s">
        <v>25</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row>
    <row r="2" spans="1:42" ht="14.5" customHeight="1" x14ac:dyDescent="0.3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row>
    <row r="3" spans="1:42" ht="14.5" customHeight="1" x14ac:dyDescent="0.3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row>
    <row r="4" spans="1:42" ht="14.5" customHeight="1" x14ac:dyDescent="0.3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row>
    <row r="5" spans="1:42" ht="14.5" customHeight="1" x14ac:dyDescent="0.3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row>
    <row r="6" spans="1:42" ht="14.5" customHeight="1" x14ac:dyDescent="0.3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row>
    <row r="7" spans="1:42" ht="14.5" customHeight="1" x14ac:dyDescent="0.3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row>
    <row r="8" spans="1:42" ht="14.5" customHeight="1" x14ac:dyDescent="0.3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row>
    <row r="9" spans="1:42" ht="14.5" customHeight="1" x14ac:dyDescent="0.3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row>
    <row r="10" spans="1:42" ht="14.5" customHeight="1"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row>
    <row r="11" spans="1:42" ht="14.5" customHeight="1"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row>
    <row r="12" spans="1:42" ht="14.5" customHeight="1"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row>
    <row r="13" spans="1:42" ht="14.5" customHeight="1"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row>
    <row r="14" spans="1:42" ht="14.5" customHeight="1"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row>
    <row r="15" spans="1:42" ht="14.5" customHeight="1"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row>
    <row r="16" spans="1:42" ht="14.5" customHeight="1"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row>
    <row r="17" spans="1:42" ht="14.5" customHeight="1"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row>
    <row r="18" spans="1:42" ht="14.5" customHeight="1"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row>
    <row r="19" spans="1:42" ht="14.5" customHeight="1"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row>
    <row r="20" spans="1:42" ht="14.5" customHeight="1"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row>
    <row r="21" spans="1:42" ht="14.5" customHeight="1"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row>
    <row r="22" spans="1:42" ht="14.5" customHeight="1"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row>
    <row r="23" spans="1:42" ht="14.5" customHeight="1"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row>
    <row r="24" spans="1:42" ht="14.5" customHeight="1"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row>
    <row r="25" spans="1:42" ht="14.5" customHeight="1"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row>
    <row r="26" spans="1:42" ht="14.5" customHeight="1"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row>
    <row r="27" spans="1:42" ht="14.5" customHeight="1"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row>
    <row r="28" spans="1:42" ht="14.5" customHeight="1"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row>
    <row r="29" spans="1:42" ht="14.5" customHeight="1"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row>
    <row r="30" spans="1:42" ht="14.5" customHeight="1"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row>
    <row r="31" spans="1:42" ht="14.5" customHeight="1"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row>
    <row r="32" spans="1:42" ht="14.5" customHeight="1"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row>
    <row r="33" spans="1:42" ht="14.5" customHeight="1"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row>
    <row r="34" spans="1:42" ht="14.5" customHeight="1"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row>
    <row r="35" spans="1:42" ht="14.5" customHeight="1"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row>
    <row r="36" spans="1:42" ht="14.5" customHeight="1"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row>
    <row r="37" spans="1:42" ht="14.5" customHeight="1"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row>
    <row r="38" spans="1:42" ht="14.5" customHeight="1"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row>
    <row r="39" spans="1:42" ht="14.5" customHeight="1"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row>
    <row r="40" spans="1:42" ht="14.5" customHeight="1"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row>
    <row r="41" spans="1:42" ht="14.5" customHeight="1"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row>
    <row r="42" spans="1:42" ht="14.5" customHeight="1"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row>
    <row r="43" spans="1:42" ht="14.5" customHeight="1"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row>
    <row r="44" spans="1:42" ht="14.5" customHeight="1"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row>
    <row r="45" spans="1:42" ht="14.5" customHeight="1"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row>
    <row r="46" spans="1:42" ht="14.5" customHeight="1"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row>
    <row r="47" spans="1:42" ht="14.5" customHeight="1"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row>
    <row r="48" spans="1:42" ht="14.5" customHeight="1"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row>
    <row r="49" spans="1:42" ht="14.5" customHeight="1"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row>
    <row r="50" spans="1:42" ht="14.5" customHeight="1"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row>
    <row r="51" spans="1:42" ht="14.5" customHeight="1"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row>
    <row r="52" spans="1:42" ht="14.5" customHeight="1"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row>
    <row r="53" spans="1:42" ht="14.5" customHeight="1"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row>
    <row r="54" spans="1:42" ht="14.5" customHeight="1"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row>
    <row r="55" spans="1:42" ht="14.5" customHeight="1"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row>
    <row r="56" spans="1:42" ht="14.5" customHeight="1"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row>
    <row r="57" spans="1:42" ht="14.5" customHeight="1"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row>
    <row r="58" spans="1:42" ht="14.5" customHeight="1"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row>
    <row r="59" spans="1:42" ht="14.5" customHeight="1"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row>
    <row r="60" spans="1:42" ht="14.5" customHeight="1"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row>
    <row r="61" spans="1:42" ht="14.5" customHeight="1"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row>
    <row r="62" spans="1:42" ht="14.5" customHeight="1"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row>
    <row r="63" spans="1:42" ht="14.5" customHeight="1"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row>
    <row r="64" spans="1:42" ht="14.5" customHeight="1"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row>
    <row r="65" spans="1:42" ht="14.5" customHeight="1"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row>
    <row r="66" spans="1:42" ht="14.5" customHeight="1"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row>
    <row r="67" spans="1:42" ht="14.5" customHeight="1"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row>
    <row r="68" spans="1:42" ht="14.5" customHeight="1"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row>
    <row r="69" spans="1:42" ht="14.5" customHeight="1"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row>
    <row r="70" spans="1:42" ht="14.5" customHeight="1"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row>
    <row r="71" spans="1:42" ht="14.5" customHeight="1"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row>
    <row r="72" spans="1:42" ht="14.5" customHeight="1" x14ac:dyDescent="0.3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row>
    <row r="73" spans="1:42" ht="14.5" customHeight="1" x14ac:dyDescent="0.35">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row>
    <row r="74" spans="1:42" ht="14.5" customHeight="1" x14ac:dyDescent="0.35">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row>
    <row r="75" spans="1:42" ht="14.5" customHeight="1" x14ac:dyDescent="0.3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row>
    <row r="76" spans="1:42" ht="14.5" customHeight="1" x14ac:dyDescent="0.35">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row>
    <row r="77" spans="1:42" ht="14.5" customHeight="1" x14ac:dyDescent="0.35">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row>
    <row r="78" spans="1:42" x14ac:dyDescent="0.35">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row>
    <row r="79" spans="1:42" x14ac:dyDescent="0.3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row>
  </sheetData>
  <mergeCells count="2">
    <mergeCell ref="A2:AP79"/>
    <mergeCell ref="A1:A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u Y 0 t 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5 j S 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Y 0 t W 9 a V 5 N V R A Q A A Y A I A A B M A H A B G b 3 J t d W x h c y 9 T Z W N 0 a W 9 u M S 5 t I K I Y A C i g F A A A A A A A A A A A A A A A A A A A A A A A A A A A A H V Q y 2 r D M B C 8 B / I P w r 0 k I A w J b Q 4 N P g Q 7 J b n 0 g d 1 T X I w i b x O B L J W V l N a E / H s 3 d S C F u r p I m t m Z 3 V k H 0 i t r W N 7 d k / l w M B y 4 v U C o m f O h B u M r J x H A V F 4 1 U K H 4 Z A n T 4 I c D R i e 3 A S U Q k r p D n F k Z G h K M H p S G O L X G 0 8 e N o v S + f H W A r q y V A V c + G c h Q H a D M R D t l q S V 0 x 9 K 9 0 B r M D s p / u s b S H a I x 3 2 S g V a M 8 Y B L x i J N c h 8 a 4 Z M b Z 0 s g f r 2 Q y v Z t y 9 h K s h 9 y 3 G p L r M 3 6 0 B t 7 G v J v + J n p G 2 x B X s x W I m k a M K E o h t l R 4 Y S 7 4 q A v K 2 e a C L 7 T O p d A C X e I x / L a k J B S j Z k X 7 A V e 7 A o V x 7 x a b b u A z 6 U Y 9 / f n x G O W X D a w z C r g 2 f n Y b n + t P n B 2 j x Q 7 + g m d B W 6 1 o R D J g n m B m Q r M F 7 N h u k Q U t s o c t w P k q l x a h T 7 v 8 8 i i q N C A q G S h t b 5 P T e D h Q p j f / / B t Q S w E C L Q A U A A I A C A C 5 j S 1 b d P k t R q Y A A A D 2 A A A A E g A A A A A A A A A A A A A A A A A A A A A A Q 2 9 u Z m l n L 1 B h Y 2 t h Z 2 U u e G 1 s U E s B A i 0 A F A A C A A g A u Y 0 t W w / K 6 a u k A A A A 6 Q A A A B M A A A A A A A A A A A A A A A A A 8 g A A A F t D b 2 5 0 Z W 5 0 X 1 R 5 c G V z X S 5 4 b W x Q S w E C L Q A U A A I A C A C 5 j S 1 b 1 p X k 1 V E B A A B g A g A A E w A A A A A A A A A A A A A A A A D j 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D A A A A A A A A L o 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1 Z G V u d F 9 z Y 3 J l Z W 5 f d G l t Z V 9 y Y X 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Z m Y z M m I 1 N S 1 l Y W U 1 L T Q 1 Y z U t O T U 4 M i 0 2 O T V m Z j l j M T c 0 O W Y i I C 8 + P E V u d H J 5 I F R 5 c G U 9 I k J 1 Z m Z l c k 5 l e H R S Z W Z y Z X N o I i B W Y W x 1 Z T 0 i b D E i I C 8 + P E V u d H J 5 I F R 5 c G U 9 I l J l c 3 V s d F R 5 c G U i I F Z h b H V l P S J z V G F i b G U i I C 8 + P E V u d H J 5 I F R 5 c G U 9 I k 5 h b W V V c G R h d G V k Q W Z 0 Z X J G a W x s I i B W Y W x 1 Z T 0 i b D A i I C 8 + P E V u d H J 5 I F R 5 c G U 9 I k Z p b G x U Y X J n Z X Q i I F Z h b H V l P S J z U 3 R 1 Z G V u d F 9 E Y X R h I i A v P j x F b n R y e S B U e X B l P S J G a W x s Z W R D b 2 1 w b G V 0 Z V J l c 3 V s d F R v V 2 9 y a 3 N o Z W V 0 I i B W Y W x 1 Z T 0 i b D E i I C 8 + P E V u d H J 5 I F R 5 c G U 9 I k F k Z G V k V G 9 E Y X R h T W 9 k Z W w i I F Z h b H V l P S J s M C I g L z 4 8 R W 5 0 c n k g V H l w Z T 0 i R m l s b E N v d W 5 0 I i B W Y W x 1 Z T 0 i b D I w N S I g L z 4 8 R W 5 0 c n k g V H l w Z T 0 i R m l s b E V y c m 9 y Q 2 9 k Z S I g V m F s d W U 9 I n N V b m t u b 3 d u I i A v P j x F b n R y e S B U e X B l P S J G a W x s R X J y b 3 J D b 3 V u d C I g V m F s d W U 9 I m w w I i A v P j x F b n R y e S B U e X B l P S J G a W x s T G F z d F V w Z G F 0 Z W Q i I F Z h b H V l P S J k M j A y N S 0 w O S 0 x M 1 Q x M T o 1 M T o 1 O C 4 x M D g 2 M D U w W i I g L z 4 8 R W 5 0 c n k g V H l w Z T 0 i R m l s b E N v b H V t b l R 5 c G V z I i B W Y W x 1 Z T 0 i c 0 F 3 T U Z C U V V G I i A v P j x F b n R y e S B U e X B l P S J G a W x s Q 2 9 s d W 1 u T m F t Z X M i I F Z h b H V l P S J z W y Z x d W 9 0 O 1 N 0 d W R l b n R f S U Q m c X V v d D s s J n F 1 b 3 Q 7 Q W d l J n F 1 b 3 Q 7 L C Z x d W 9 0 O 1 N 0 d W R 5 X 0 h v d X J z J n F 1 b 3 Q 7 L C Z x d W 9 0 O 1 N j c m V l b l 9 U a W 1 l J n F 1 b 3 Q 7 L C Z x d W 9 0 O 1 R l c 3 R f U 2 N v c m V z J n F 1 b 3 Q 7 L C Z x d W 9 0 O 0 V 4 d H J h X 0 N 1 c n J p Y 3 V s Y X J f S G 9 1 c n 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d H V k Z W 5 0 X 3 N j c m V l b l 9 0 a W 1 l X 3 J h d y 9 B d X R v U m V t b 3 Z l Z E N v b H V t b n M x L n t T d H V k Z W 5 0 X 0 l E L D B 9 J n F 1 b 3 Q 7 L C Z x d W 9 0 O 1 N l Y 3 R p b 2 4 x L 3 N 0 d W R l b n R f c 2 N y Z W V u X 3 R p b W V f c m F 3 L 0 F 1 d G 9 S Z W 1 v d m V k Q 2 9 s d W 1 u c z E u e 0 F n Z S w x f S Z x d W 9 0 O y w m c X V v d D t T Z W N 0 a W 9 u M S 9 z d H V k Z W 5 0 X 3 N j c m V l b l 9 0 a W 1 l X 3 J h d y 9 B d X R v U m V t b 3 Z l Z E N v b H V t b n M x L n t T d H V k e V 9 I b 3 V y c y w y f S Z x d W 9 0 O y w m c X V v d D t T Z W N 0 a W 9 u M S 9 z d H V k Z W 5 0 X 3 N j c m V l b l 9 0 a W 1 l X 3 J h d y 9 B d X R v U m V t b 3 Z l Z E N v b H V t b n M x L n t T Y 3 J l Z W 5 f V G l t Z S w z f S Z x d W 9 0 O y w m c X V v d D t T Z W N 0 a W 9 u M S 9 z d H V k Z W 5 0 X 3 N j c m V l b l 9 0 a W 1 l X 3 J h d y 9 B d X R v U m V t b 3 Z l Z E N v b H V t b n M x L n t U Z X N 0 X 1 N j b 3 J l c y w 0 f S Z x d W 9 0 O y w m c X V v d D t T Z W N 0 a W 9 u M S 9 z d H V k Z W 5 0 X 3 N j c m V l b l 9 0 a W 1 l X 3 J h d y 9 B d X R v U m V t b 3 Z l Z E N v b H V t b n M x L n t F e H R y Y V 9 D d X J y a W N 1 b G F y X 0 h v d X J z L D V 9 J n F 1 b 3 Q 7 X S w m c X V v d D t D b 2 x 1 b W 5 D b 3 V u d C Z x d W 9 0 O z o 2 L C Z x d W 9 0 O 0 t l e U N v b H V t b k 5 h b W V z J n F 1 b 3 Q 7 O l t d L C Z x d W 9 0 O 0 N v b H V t b k l k Z W 5 0 a X R p Z X M m c X V v d D s 6 W y Z x d W 9 0 O 1 N l Y 3 R p b 2 4 x L 3 N 0 d W R l b n R f c 2 N y Z W V u X 3 R p b W V f c m F 3 L 0 F 1 d G 9 S Z W 1 v d m V k Q 2 9 s d W 1 u c z E u e 1 N 0 d W R l b n R f S U Q s M H 0 m c X V v d D s s J n F 1 b 3 Q 7 U 2 V j d G l v b j E v c 3 R 1 Z G V u d F 9 z Y 3 J l Z W 5 f d G l t Z V 9 y Y X c v Q X V 0 b 1 J l b W 9 2 Z W R D b 2 x 1 b W 5 z M S 5 7 Q W d l L D F 9 J n F 1 b 3 Q 7 L C Z x d W 9 0 O 1 N l Y 3 R p b 2 4 x L 3 N 0 d W R l b n R f c 2 N y Z W V u X 3 R p b W V f c m F 3 L 0 F 1 d G 9 S Z W 1 v d m V k Q 2 9 s d W 1 u c z E u e 1 N 0 d W R 5 X 0 h v d X J z L D J 9 J n F 1 b 3 Q 7 L C Z x d W 9 0 O 1 N l Y 3 R p b 2 4 x L 3 N 0 d W R l b n R f c 2 N y Z W V u X 3 R p b W V f c m F 3 L 0 F 1 d G 9 S Z W 1 v d m V k Q 2 9 s d W 1 u c z E u e 1 N j c m V l b l 9 U a W 1 l L D N 9 J n F 1 b 3 Q 7 L C Z x d W 9 0 O 1 N l Y 3 R p b 2 4 x L 3 N 0 d W R l b n R f c 2 N y Z W V u X 3 R p b W V f c m F 3 L 0 F 1 d G 9 S Z W 1 v d m V k Q 2 9 s d W 1 u c z E u e 1 R l c 3 R f U 2 N v c m V z L D R 9 J n F 1 b 3 Q 7 L C Z x d W 9 0 O 1 N l Y 3 R p b 2 4 x L 3 N 0 d W R l b n R f c 2 N y Z W V u X 3 R p b W V f c m F 3 L 0 F 1 d G 9 S Z W 1 v d m V k Q 2 9 s d W 1 u c z E u e 0 V 4 d H J h X 0 N 1 c n J p Y 3 V s Y X J f S G 9 1 c n M s N X 0 m c X V v d D t d L C Z x d W 9 0 O 1 J l b G F 0 a W 9 u c 2 h p c E l u Z m 8 m c X V v d D s 6 W 1 1 9 I i A v P j x F b n R y e S B U e X B l P S J G a W x s V G F y Z 2 V 0 T m F t Z U N 1 c 3 R v b W l 6 Z W Q i I F Z h b H V l P S J s M S I g L z 4 8 L 1 N 0 Y W J s Z U V u d H J p Z X M + P C 9 J d G V t P j x J d G V t P j x J d G V t T G 9 j Y X R p b 2 4 + P E l 0 Z W 1 U e X B l P k Z v c m 1 1 b G E 8 L 0 l 0 Z W 1 U e X B l P j x J d G V t U G F 0 a D 5 T Z W N 0 a W 9 u M S 9 z d H V k Z W 5 0 X 3 N j c m V l b l 9 0 a W 1 l X 3 J h d y 9 T b 3 V y Y 2 U 8 L 0 l 0 Z W 1 Q Y X R o P j w v S X R l b U x v Y 2 F 0 a W 9 u P j x T d G F i b G V F b n R y a W V z I C 8 + P C 9 J d G V t P j x J d G V t P j x J d G V t T G 9 j Y X R p b 2 4 + P E l 0 Z W 1 U e X B l P k Z v c m 1 1 b G E 8 L 0 l 0 Z W 1 U e X B l P j x J d G V t U G F 0 a D 5 T Z W N 0 a W 9 u M S 9 z d H V k Z W 5 0 X 3 N j c m V l b l 9 0 a W 1 l X 3 J h d y 9 Q c m 9 t b 3 R l Z C U y M E h l Y W R l c n M 8 L 0 l 0 Z W 1 Q Y X R o P j w v S X R l b U x v Y 2 F 0 a W 9 u P j x T d G F i b G V F b n R y a W V z I C 8 + P C 9 J d G V t P j x J d G V t P j x J d G V t T G 9 j Y X R p b 2 4 + P E l 0 Z W 1 U e X B l P k Z v c m 1 1 b G E 8 L 0 l 0 Z W 1 U e X B l P j x J d G V t U G F 0 a D 5 T Z W N 0 a W 9 u M S 9 z d H V k Z W 5 0 X 3 N j c m V l b l 9 0 a W 1 l X 3 J h d y 9 D a G F u Z 2 V k J T I w V H l w Z T w v S X R l b V B h d G g + P C 9 J d G V t T G 9 j Y X R p b 2 4 + P F N 0 Y W J s Z U V u d H J p Z X M g L z 4 8 L 0 l 0 Z W 0 + P C 9 J d G V t c z 4 8 L 0 x v Y 2 F s U G F j a 2 F n Z U 1 l d G F k Y X R h R m l s Z T 4 W A A A A U E s F B g A A A A A A A A A A A A A A A A A A A A A A A C Y B A A A B A A A A 0 I y d 3 w E V 0 R G M e g D A T 8 K X 6 w E A A A B z t G K 7 g e H x Q 7 4 Z 8 X N 6 m 6 C v A A A A A A I A A A A A A B B m A A A A A Q A A I A A A A E i c 8 + J W q j B f V L J O m d Q p H A M 7 F m 0 0 s 1 + S I L N w s 3 r M z M s u A A A A A A 6 A A A A A A g A A I A A A A E 6 s F m o j 5 w q c J s g w I J f 2 8 S d j b M M 2 h A b j d J z P 0 x H r E W X b U A A A A C 5 Q m Z y 8 u 4 D O U t M P t w D 9 b d J 7 L x J N Y 0 g I 8 0 q u V C n d x J t L + i 6 P 4 B L B e k 1 e 3 T Z j u Y R 2 2 A e 3 H n g T w T 0 k 9 T e x Q H 8 k F + y D 3 D u 1 I J m y y s p h M W K N v 3 s Q Q A A A A A y e y i 1 2 J 2 s T M n e U m g + m u u + F B F m i d 1 o d 7 s e a z 3 U 8 + U X Y z q b d 6 e K 2 C y p + d F k Y G W x M N 8 R 0 7 f 1 y V w n V G f e o 4 e Y G U Q 4 = < / D a t a M a s h u p > 
</file>

<file path=customXml/itemProps1.xml><?xml version="1.0" encoding="utf-8"?>
<ds:datastoreItem xmlns:ds="http://schemas.openxmlformats.org/officeDocument/2006/customXml" ds:itemID="{616A61CC-A760-4362-8CC6-FC9CC0D173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student_screen_time_raw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KODAVALLURI DINESH SAI</dc:creator>
  <cp:lastModifiedBy>KODAVALLURI DINESH SAI</cp:lastModifiedBy>
  <dcterms:created xsi:type="dcterms:W3CDTF">2025-09-13T11:51:28Z</dcterms:created>
  <dcterms:modified xsi:type="dcterms:W3CDTF">2025-09-13T14:20:08Z</dcterms:modified>
</cp:coreProperties>
</file>