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00" windowHeight="1043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<sst xmlns="http://schemas.openxmlformats.org/spreadsheetml/2006/main" count="82" uniqueCount="62">
  <si>
    <t>open</t>
  </si>
  <si>
    <t>closed</t>
  </si>
  <si>
    <t>total</t>
  </si>
  <si>
    <t>“与缺陷相关”置信度&gt;=30
Pull request successfully merged and closed的PR/issues数量</t>
  </si>
  <si>
    <t>人工分析数目</t>
  </si>
  <si>
    <t>“与缺陷相关”%</t>
  </si>
  <si>
    <t>ave_bug_PR%：</t>
  </si>
  <si>
    <t>PR of openzeppelin (update to 2025.5.12)</t>
  </si>
  <si>
    <t>PR_of_synthetix(update to 2025.5.11)</t>
  </si>
  <si>
    <t>PR_of_aave(update to 2025.5.11)</t>
  </si>
  <si>
    <t>PR_of_uniswap_v2(update to 2025.5.10)</t>
  </si>
  <si>
    <t>PR_of_uniswap_v3(update to 2025.5.10)</t>
  </si>
  <si>
    <t>issues of openzeppelin (update to 2025.1.5)</t>
  </si>
  <si>
    <t>缺陷发现方式</t>
  </si>
  <si>
    <t>内部开发或审查</t>
  </si>
  <si>
    <t>外部报告</t>
  </si>
  <si>
    <t>自动化工具（openzeppelin）</t>
  </si>
  <si>
    <t>自动化工具（除openzeppelin）</t>
  </si>
  <si>
    <t>软件缺陷类型分布</t>
  </si>
  <si>
    <t>DASP</t>
  </si>
  <si>
    <t>智能合约特有缺陷类型</t>
  </si>
  <si>
    <t>重入攻击</t>
  </si>
  <si>
    <t>标准合规性问题</t>
  </si>
  <si>
    <t>访问控制问题</t>
  </si>
  <si>
    <t>Gas优化问题</t>
  </si>
  <si>
    <t>算术问题</t>
  </si>
  <si>
    <t>状态不一致性</t>
  </si>
  <si>
    <t>未检查的返回值</t>
  </si>
  <si>
    <t>升级与存储冲突</t>
  </si>
  <si>
    <t>拒绝服务</t>
  </si>
  <si>
    <t>异常处理问题</t>
  </si>
  <si>
    <t>随机数问题</t>
  </si>
  <si>
    <t>区块链特性误用</t>
  </si>
  <si>
    <t>前置交易攻击</t>
  </si>
  <si>
    <t>事件日志问题</t>
  </si>
  <si>
    <t>时间操纵</t>
  </si>
  <si>
    <t>短地址攻击</t>
  </si>
  <si>
    <t>默认可见性</t>
  </si>
  <si>
    <t>high</t>
  </si>
  <si>
    <t>high%</t>
  </si>
  <si>
    <t>medium</t>
  </si>
  <si>
    <t>medium%</t>
  </si>
  <si>
    <t>low</t>
  </si>
  <si>
    <t>low%</t>
  </si>
  <si>
    <t>功能模块分布</t>
  </si>
  <si>
    <t>权限与访问控制模块</t>
  </si>
  <si>
    <t>代币相关模块</t>
  </si>
  <si>
    <t>核心业务逻辑模块</t>
  </si>
  <si>
    <t>金融工具模块</t>
  </si>
  <si>
    <t>工具类模块</t>
  </si>
  <si>
    <t>基础设施模块</t>
  </si>
  <si>
    <t>缺陷严重程度</t>
  </si>
  <si>
    <t>高</t>
  </si>
  <si>
    <t>中</t>
  </si>
  <si>
    <t>低</t>
  </si>
  <si>
    <t>solidity版本</t>
  </si>
  <si>
    <t>0.4.x</t>
  </si>
  <si>
    <t>0.5.x</t>
  </si>
  <si>
    <t>0.6.x</t>
  </si>
  <si>
    <t>0.7.x</t>
  </si>
  <si>
    <t>0.8.x</t>
  </si>
  <si>
    <t>缺陷修复复杂度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</si>
</sst>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10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0" fontId="2" fillId="0" borderId="1" xfId="3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10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10" fontId="2" fillId="0" borderId="0" xfId="0" applyNumberFormat="1" applyFont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tabSelected="1" zoomScale="115" zoomScaleNormal="115" topLeftCell="A15" workbookViewId="0">
      <selection activeCell="H36" sqref="H36"/>
    </sheetView>
  </sheetViews>
  <sheetFormatPr defaultColWidth="9" defaultRowHeight="14"/>
  <cols>
    <col min="1" max="1" width="34.4166666666667" style="1" customWidth="1"/>
    <col min="2" max="2" width="27.3166666666667" style="1" customWidth="1"/>
    <col min="3" max="3" width="7.6" style="1" customWidth="1"/>
    <col min="4" max="4" width="9.34166666666667" style="1" customWidth="1"/>
    <col min="5" max="5" width="23.4083333333333" style="1" customWidth="1"/>
    <col min="6" max="6" width="11.6666666666667" style="1" customWidth="1"/>
    <col min="7" max="7" width="12.175" style="1" customWidth="1"/>
    <col min="8" max="8" width="14.9916666666667" style="1" customWidth="1"/>
    <col min="9" max="9" width="12.6666666666667" style="1"/>
    <col min="10" max="16377" width="8.66666666666667" style="1"/>
    <col min="16378" max="16383" width="9" style="1"/>
  </cols>
  <sheetData>
    <row r="1" ht="56" spans="1:8">
      <c r="A1" s="2"/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</row>
    <row r="2" spans="1:9">
      <c r="A2" s="2" t="s">
        <v>7</v>
      </c>
      <c r="B2" s="3">
        <v>69</v>
      </c>
      <c r="C2" s="3">
        <v>3449</v>
      </c>
      <c r="D2" s="3">
        <f t="shared" ref="D2:D7" si="0">SUM(B2:C2)</f>
        <v>3518</v>
      </c>
      <c r="E2" s="3">
        <v>283</v>
      </c>
      <c r="F2" s="3">
        <v>41</v>
      </c>
      <c r="G2" s="5">
        <f t="shared" ref="G2:G7" si="1">E2/D2</f>
        <v>0.080443433769187</v>
      </c>
      <c r="H2" s="5">
        <f>AVERAGE(G2:G6)</f>
        <v>0.0702245793778536</v>
      </c>
      <c r="I2" s="16"/>
    </row>
    <row r="3" spans="1:9">
      <c r="A3" s="2" t="s">
        <v>8</v>
      </c>
      <c r="B3" s="3">
        <v>3</v>
      </c>
      <c r="C3" s="3">
        <v>2120</v>
      </c>
      <c r="D3" s="3">
        <f t="shared" si="0"/>
        <v>2123</v>
      </c>
      <c r="E3" s="3">
        <v>185</v>
      </c>
      <c r="F3" s="3">
        <v>19</v>
      </c>
      <c r="G3" s="5">
        <f t="shared" si="1"/>
        <v>0.0871408384361752</v>
      </c>
      <c r="H3" s="5"/>
      <c r="I3" s="16"/>
    </row>
    <row r="4" spans="1:9">
      <c r="A4" s="2" t="s">
        <v>9</v>
      </c>
      <c r="B4" s="3">
        <v>27</v>
      </c>
      <c r="C4" s="3">
        <v>14</v>
      </c>
      <c r="D4" s="3">
        <f t="shared" si="0"/>
        <v>41</v>
      </c>
      <c r="E4" s="3">
        <v>3</v>
      </c>
      <c r="F4" s="3">
        <v>3</v>
      </c>
      <c r="G4" s="5">
        <f t="shared" si="1"/>
        <v>0.0731707317073171</v>
      </c>
      <c r="H4" s="5"/>
      <c r="I4" s="16"/>
    </row>
    <row r="5" spans="1:9">
      <c r="A5" s="2" t="s">
        <v>10</v>
      </c>
      <c r="B5" s="3">
        <v>2</v>
      </c>
      <c r="C5" s="3">
        <v>102</v>
      </c>
      <c r="D5" s="3">
        <f t="shared" si="0"/>
        <v>104</v>
      </c>
      <c r="E5" s="3">
        <v>3</v>
      </c>
      <c r="F5" s="3">
        <v>3</v>
      </c>
      <c r="G5" s="5">
        <f t="shared" si="1"/>
        <v>0.0288461538461538</v>
      </c>
      <c r="H5" s="5"/>
      <c r="I5" s="16"/>
    </row>
    <row r="6" spans="1:9">
      <c r="A6" s="2" t="s">
        <v>11</v>
      </c>
      <c r="B6" s="3">
        <v>6</v>
      </c>
      <c r="C6" s="3">
        <v>362</v>
      </c>
      <c r="D6" s="3">
        <f t="shared" si="0"/>
        <v>368</v>
      </c>
      <c r="E6" s="3">
        <v>30</v>
      </c>
      <c r="F6" s="3">
        <v>30</v>
      </c>
      <c r="G6" s="5">
        <f t="shared" si="1"/>
        <v>0.0815217391304348</v>
      </c>
      <c r="H6" s="5"/>
      <c r="I6" s="16"/>
    </row>
    <row r="7" spans="1:8">
      <c r="A7" s="2" t="s">
        <v>12</v>
      </c>
      <c r="B7" s="3">
        <v>228</v>
      </c>
      <c r="C7" s="3">
        <v>1770</v>
      </c>
      <c r="D7" s="3">
        <f t="shared" si="0"/>
        <v>1998</v>
      </c>
      <c r="E7" s="3">
        <v>19</v>
      </c>
      <c r="F7" s="3">
        <v>19</v>
      </c>
      <c r="G7" s="5">
        <f t="shared" si="1"/>
        <v>0.00950950950950951</v>
      </c>
      <c r="H7" s="3"/>
    </row>
    <row r="8" spans="1:8">
      <c r="A8" s="2" t="s">
        <v>2</v>
      </c>
      <c r="B8" s="3">
        <f t="shared" ref="B8:G8" si="2">SUM(B2:B7)</f>
        <v>335</v>
      </c>
      <c r="C8" s="3">
        <f t="shared" si="2"/>
        <v>7817</v>
      </c>
      <c r="D8" s="3">
        <f t="shared" si="2"/>
        <v>8152</v>
      </c>
      <c r="E8" s="3">
        <f t="shared" si="2"/>
        <v>523</v>
      </c>
      <c r="F8" s="3">
        <f t="shared" si="2"/>
        <v>115</v>
      </c>
      <c r="G8" s="3"/>
      <c r="H8" s="3"/>
    </row>
    <row r="9" spans="1:1">
      <c r="A9" s="6"/>
    </row>
    <row r="10" ht="16.5" spans="1:4">
      <c r="A10" s="7" t="s">
        <v>13</v>
      </c>
      <c r="B10" s="8" t="s">
        <v>14</v>
      </c>
      <c r="C10" s="8">
        <v>74</v>
      </c>
      <c r="D10" s="9">
        <f>C10/F8</f>
        <v>0.643478260869565</v>
      </c>
    </row>
    <row r="11" ht="16.5" spans="1:4">
      <c r="A11" s="7"/>
      <c r="B11" s="8" t="s">
        <v>15</v>
      </c>
      <c r="C11" s="8">
        <v>22</v>
      </c>
      <c r="D11" s="9">
        <f>C11/F8</f>
        <v>0.191304347826087</v>
      </c>
    </row>
    <row r="12" ht="16.5" spans="1:4">
      <c r="A12" s="7"/>
      <c r="B12" s="8" t="s">
        <v>16</v>
      </c>
      <c r="C12" s="8">
        <v>17</v>
      </c>
      <c r="D12" s="9">
        <f>C12/F8</f>
        <v>0.147826086956522</v>
      </c>
    </row>
    <row r="13" ht="16.5" spans="1:4">
      <c r="A13" s="7"/>
      <c r="B13" s="8" t="s">
        <v>17</v>
      </c>
      <c r="C13" s="8">
        <v>2</v>
      </c>
      <c r="D13" s="9">
        <f>C13/F8</f>
        <v>0.0173913043478261</v>
      </c>
    </row>
    <row r="14" spans="1:1">
      <c r="A14" s="6"/>
    </row>
    <row r="15" ht="16.5" spans="1:7">
      <c r="A15" s="10" t="s">
        <v>18</v>
      </c>
      <c r="B15" s="11" t="s">
        <v>19</v>
      </c>
      <c r="C15" s="11"/>
      <c r="D15" s="11"/>
      <c r="E15" s="7" t="s">
        <v>20</v>
      </c>
      <c r="F15" s="7"/>
      <c r="G15" s="7"/>
    </row>
    <row r="16" ht="16.5" spans="1:8">
      <c r="A16" s="10"/>
      <c r="B16" s="12" t="s">
        <v>21</v>
      </c>
      <c r="C16" s="13">
        <v>0</v>
      </c>
      <c r="D16" s="14">
        <v>0</v>
      </c>
      <c r="E16" s="12" t="s">
        <v>22</v>
      </c>
      <c r="F16" s="13">
        <v>32</v>
      </c>
      <c r="G16" s="15">
        <f>F16/F8</f>
        <v>0.278260869565217</v>
      </c>
      <c r="H16" s="16"/>
    </row>
    <row r="17" ht="16.5" spans="1:7">
      <c r="A17" s="10"/>
      <c r="B17" s="12" t="s">
        <v>23</v>
      </c>
      <c r="C17" s="13">
        <v>5</v>
      </c>
      <c r="D17" s="14">
        <f>C17/F8</f>
        <v>0.0434782608695652</v>
      </c>
      <c r="E17" s="12" t="s">
        <v>24</v>
      </c>
      <c r="F17" s="13">
        <v>16</v>
      </c>
      <c r="G17" s="15">
        <f>F17/F8</f>
        <v>0.139130434782609</v>
      </c>
    </row>
    <row r="18" ht="16.5" spans="1:7">
      <c r="A18" s="10"/>
      <c r="B18" s="12" t="s">
        <v>25</v>
      </c>
      <c r="C18" s="17">
        <v>22</v>
      </c>
      <c r="D18" s="14">
        <f>C18/F8</f>
        <v>0.191304347826087</v>
      </c>
      <c r="E18" s="12" t="s">
        <v>26</v>
      </c>
      <c r="F18" s="13">
        <v>14</v>
      </c>
      <c r="G18" s="15">
        <f>F18/F8</f>
        <v>0.121739130434783</v>
      </c>
    </row>
    <row r="19" ht="16.5" spans="1:7">
      <c r="A19" s="10"/>
      <c r="B19" s="12" t="s">
        <v>27</v>
      </c>
      <c r="C19" s="13">
        <v>3</v>
      </c>
      <c r="D19" s="14">
        <f>C19/F8</f>
        <v>0.0260869565217391</v>
      </c>
      <c r="E19" s="12" t="s">
        <v>28</v>
      </c>
      <c r="F19" s="13">
        <v>6</v>
      </c>
      <c r="G19" s="15">
        <f>F19/F8</f>
        <v>0.0521739130434783</v>
      </c>
    </row>
    <row r="20" ht="16.5" spans="1:7">
      <c r="A20" s="10"/>
      <c r="B20" s="12" t="s">
        <v>29</v>
      </c>
      <c r="C20" s="17">
        <v>0</v>
      </c>
      <c r="D20" s="14">
        <f>C20/F8</f>
        <v>0</v>
      </c>
      <c r="E20" s="12" t="s">
        <v>30</v>
      </c>
      <c r="F20" s="13">
        <v>8</v>
      </c>
      <c r="G20" s="15">
        <f>F20/F8</f>
        <v>0.0695652173913043</v>
      </c>
    </row>
    <row r="21" ht="16.5" spans="1:7">
      <c r="A21" s="10"/>
      <c r="B21" s="12" t="s">
        <v>31</v>
      </c>
      <c r="C21" s="17">
        <v>1</v>
      </c>
      <c r="D21" s="14">
        <f>C21/F8</f>
        <v>0.00869565217391304</v>
      </c>
      <c r="E21" s="12" t="s">
        <v>32</v>
      </c>
      <c r="F21" s="13">
        <v>5</v>
      </c>
      <c r="G21" s="15">
        <f>F21/F8</f>
        <v>0.0434782608695652</v>
      </c>
    </row>
    <row r="22" ht="16.5" spans="1:7">
      <c r="A22" s="10"/>
      <c r="B22" s="12" t="s">
        <v>33</v>
      </c>
      <c r="C22" s="17">
        <v>0</v>
      </c>
      <c r="D22" s="14">
        <f>C22/F8</f>
        <v>0</v>
      </c>
      <c r="E22" s="12" t="s">
        <v>34</v>
      </c>
      <c r="F22" s="13">
        <v>4</v>
      </c>
      <c r="G22" s="15">
        <f>F22/F8</f>
        <v>0.0347826086956522</v>
      </c>
    </row>
    <row r="23" ht="16.5" spans="1:7">
      <c r="A23" s="10"/>
      <c r="B23" s="12" t="s">
        <v>35</v>
      </c>
      <c r="C23" s="17">
        <v>0</v>
      </c>
      <c r="D23" s="14">
        <f>C23/F17</f>
        <v>0</v>
      </c>
      <c r="E23" s="17"/>
      <c r="F23" s="17"/>
      <c r="G23" s="7"/>
    </row>
    <row r="24" ht="16.5" spans="1:7">
      <c r="A24" s="10"/>
      <c r="B24" s="12" t="s">
        <v>36</v>
      </c>
      <c r="C24" s="17">
        <v>0</v>
      </c>
      <c r="D24" s="14">
        <f>C24/F8</f>
        <v>0</v>
      </c>
      <c r="E24" s="17"/>
      <c r="F24" s="17"/>
      <c r="G24" s="7"/>
    </row>
    <row r="25" ht="16.5" spans="1:7">
      <c r="A25" s="10"/>
      <c r="B25" s="12" t="s">
        <v>37</v>
      </c>
      <c r="C25" s="17">
        <v>2</v>
      </c>
      <c r="D25" s="14">
        <f>C25/F8</f>
        <v>0.0173913043478261</v>
      </c>
      <c r="E25" s="17"/>
      <c r="F25" s="17"/>
      <c r="G25" s="7"/>
    </row>
    <row r="26" ht="16.5" spans="1:7">
      <c r="A26" s="10"/>
      <c r="B26" s="12" t="s">
        <v>2</v>
      </c>
      <c r="C26" s="17">
        <f>SUM(C16:C25)</f>
        <v>33</v>
      </c>
      <c r="D26" s="14">
        <f>C26/F8</f>
        <v>0.28695652173913</v>
      </c>
      <c r="E26" s="12" t="s">
        <v>2</v>
      </c>
      <c r="F26" s="12">
        <v>85</v>
      </c>
      <c r="G26" s="15">
        <f>F26/F8</f>
        <v>0.739130434782609</v>
      </c>
    </row>
    <row r="27" spans="2:11">
      <c r="B27" s="18"/>
      <c r="F27" s="1" t="s">
        <v>38</v>
      </c>
      <c r="G27" s="1" t="s">
        <v>39</v>
      </c>
      <c r="H27" s="1" t="s">
        <v>40</v>
      </c>
      <c r="I27" s="1" t="s">
        <v>41</v>
      </c>
      <c r="J27" s="1" t="s">
        <v>42</v>
      </c>
      <c r="K27" s="1" t="s">
        <v>43</v>
      </c>
    </row>
    <row r="28" ht="16.5" spans="1:11">
      <c r="A28" s="7" t="s">
        <v>44</v>
      </c>
      <c r="B28" s="19" t="s">
        <v>45</v>
      </c>
      <c r="C28" s="17">
        <v>10</v>
      </c>
      <c r="D28" s="20">
        <v>0.0869565217391304</v>
      </c>
      <c r="E28" s="19" t="s">
        <v>45</v>
      </c>
      <c r="F28" s="1">
        <v>4</v>
      </c>
      <c r="G28" s="16">
        <f>F28/C28</f>
        <v>0.4</v>
      </c>
      <c r="H28" s="1">
        <v>4</v>
      </c>
      <c r="I28" s="16">
        <f>H28/C28</f>
        <v>0.4</v>
      </c>
      <c r="J28" s="1">
        <v>2</v>
      </c>
      <c r="K28" s="16">
        <f>J28/C28</f>
        <v>0.2</v>
      </c>
    </row>
    <row r="29" ht="16.5" spans="1:11">
      <c r="A29" s="7"/>
      <c r="B29" s="19" t="s">
        <v>46</v>
      </c>
      <c r="C29" s="17">
        <v>15</v>
      </c>
      <c r="D29" s="20">
        <v>0.130434782608696</v>
      </c>
      <c r="E29" s="19" t="s">
        <v>46</v>
      </c>
      <c r="F29" s="1">
        <v>4</v>
      </c>
      <c r="G29" s="16">
        <f>F29/C29</f>
        <v>0.266666666666667</v>
      </c>
      <c r="H29" s="1">
        <v>11</v>
      </c>
      <c r="I29" s="16">
        <f>H29/C29</f>
        <v>0.733333333333333</v>
      </c>
      <c r="J29" s="1">
        <v>0</v>
      </c>
      <c r="K29" s="16">
        <f>J29/C29</f>
        <v>0</v>
      </c>
    </row>
    <row r="30" ht="16.5" spans="1:11">
      <c r="A30" s="7"/>
      <c r="B30" s="19" t="s">
        <v>47</v>
      </c>
      <c r="C30" s="17">
        <v>20</v>
      </c>
      <c r="D30" s="20">
        <v>0.173913043478261</v>
      </c>
      <c r="E30" s="19" t="s">
        <v>47</v>
      </c>
      <c r="F30" s="1">
        <v>5</v>
      </c>
      <c r="G30" s="16">
        <f>F30/C30</f>
        <v>0.25</v>
      </c>
      <c r="H30" s="1">
        <v>12</v>
      </c>
      <c r="I30" s="16">
        <f>H30/C30</f>
        <v>0.6</v>
      </c>
      <c r="J30" s="1">
        <v>3</v>
      </c>
      <c r="K30" s="16">
        <f>J30/C30</f>
        <v>0.15</v>
      </c>
    </row>
    <row r="31" ht="16.5" spans="1:11">
      <c r="A31" s="7"/>
      <c r="B31" s="19" t="s">
        <v>48</v>
      </c>
      <c r="C31" s="17">
        <v>22</v>
      </c>
      <c r="D31" s="20">
        <v>0.191304347826087</v>
      </c>
      <c r="E31" s="19" t="s">
        <v>48</v>
      </c>
      <c r="F31" s="1">
        <v>7</v>
      </c>
      <c r="G31" s="16">
        <f>F31/C31</f>
        <v>0.318181818181818</v>
      </c>
      <c r="H31" s="1">
        <v>10</v>
      </c>
      <c r="I31" s="16">
        <f>H31/C31</f>
        <v>0.454545454545455</v>
      </c>
      <c r="J31" s="1">
        <v>5</v>
      </c>
      <c r="K31" s="16">
        <f>J31/C31</f>
        <v>0.227272727272727</v>
      </c>
    </row>
    <row r="32" ht="16.5" spans="1:11">
      <c r="A32" s="7"/>
      <c r="B32" s="19" t="s">
        <v>49</v>
      </c>
      <c r="C32" s="17">
        <v>22</v>
      </c>
      <c r="D32" s="20">
        <v>0.191304347826087</v>
      </c>
      <c r="E32" s="19" t="s">
        <v>49</v>
      </c>
      <c r="F32" s="1">
        <v>5</v>
      </c>
      <c r="G32" s="16">
        <f>F32/C32</f>
        <v>0.227272727272727</v>
      </c>
      <c r="H32" s="1">
        <v>9</v>
      </c>
      <c r="I32" s="16">
        <f>H32/C32</f>
        <v>0.409090909090909</v>
      </c>
      <c r="J32" s="1">
        <v>8</v>
      </c>
      <c r="K32" s="16">
        <f>J32/C32</f>
        <v>0.363636363636364</v>
      </c>
    </row>
    <row r="33" ht="16.5" spans="1:11">
      <c r="A33" s="7"/>
      <c r="B33" s="19" t="s">
        <v>50</v>
      </c>
      <c r="C33" s="17">
        <v>26</v>
      </c>
      <c r="D33" s="20">
        <v>0.226086956521739</v>
      </c>
      <c r="E33" s="19" t="s">
        <v>50</v>
      </c>
      <c r="F33" s="1">
        <v>0</v>
      </c>
      <c r="G33" s="16">
        <f>F33/C33</f>
        <v>0</v>
      </c>
      <c r="H33" s="1">
        <v>20</v>
      </c>
      <c r="I33" s="16">
        <f>H33/C33</f>
        <v>0.769230769230769</v>
      </c>
      <c r="J33" s="1">
        <v>6</v>
      </c>
      <c r="K33" s="16">
        <f>J33/C33</f>
        <v>0.230769230769231</v>
      </c>
    </row>
    <row r="35" ht="16.5" spans="1:7">
      <c r="A35" s="7" t="s">
        <v>51</v>
      </c>
      <c r="B35" s="7" t="s">
        <v>52</v>
      </c>
      <c r="C35" s="7">
        <v>25</v>
      </c>
      <c r="D35" s="15">
        <f>C35/F8</f>
        <v>0.217391304347826</v>
      </c>
      <c r="E35" s="12" t="s">
        <v>25</v>
      </c>
      <c r="F35" s="3">
        <v>9</v>
      </c>
      <c r="G35" s="5">
        <f>F35/C35</f>
        <v>0.36</v>
      </c>
    </row>
    <row r="36" ht="16.5" spans="1:7">
      <c r="A36" s="7"/>
      <c r="B36" s="7"/>
      <c r="C36" s="7"/>
      <c r="D36" s="15"/>
      <c r="E36" s="12" t="s">
        <v>23</v>
      </c>
      <c r="F36" s="3">
        <v>2</v>
      </c>
      <c r="G36" s="5">
        <f>F36/C35</f>
        <v>0.08</v>
      </c>
    </row>
    <row r="37" ht="16.5" spans="1:7">
      <c r="A37" s="7"/>
      <c r="B37" s="7"/>
      <c r="C37" s="7"/>
      <c r="D37" s="15"/>
      <c r="E37" s="12" t="s">
        <v>27</v>
      </c>
      <c r="F37" s="3">
        <v>2</v>
      </c>
      <c r="G37" s="5">
        <f>F37/C35</f>
        <v>0.08</v>
      </c>
    </row>
    <row r="38" ht="16.5" spans="1:7">
      <c r="A38" s="7"/>
      <c r="B38" s="7"/>
      <c r="C38" s="7"/>
      <c r="D38" s="15"/>
      <c r="E38" s="12" t="s">
        <v>31</v>
      </c>
      <c r="F38" s="3">
        <v>1</v>
      </c>
      <c r="G38" s="5">
        <f>F38/C35</f>
        <v>0.04</v>
      </c>
    </row>
    <row r="39" ht="16.5" spans="1:7">
      <c r="A39" s="7"/>
      <c r="B39" s="7"/>
      <c r="C39" s="7"/>
      <c r="D39" s="15"/>
      <c r="E39" s="12" t="s">
        <v>32</v>
      </c>
      <c r="F39" s="3">
        <v>3</v>
      </c>
      <c r="G39" s="5">
        <f>F39/C35</f>
        <v>0.12</v>
      </c>
    </row>
    <row r="40" ht="16.5" spans="1:7">
      <c r="A40" s="7"/>
      <c r="B40" s="7"/>
      <c r="C40" s="7"/>
      <c r="D40" s="15"/>
      <c r="E40" s="12" t="s">
        <v>26</v>
      </c>
      <c r="F40" s="3">
        <v>4</v>
      </c>
      <c r="G40" s="5">
        <f>F40/C35</f>
        <v>0.16</v>
      </c>
    </row>
    <row r="41" ht="16.5" spans="1:7">
      <c r="A41" s="7"/>
      <c r="B41" s="7"/>
      <c r="C41" s="7"/>
      <c r="D41" s="15"/>
      <c r="E41" s="12" t="s">
        <v>30</v>
      </c>
      <c r="F41" s="3">
        <v>2</v>
      </c>
      <c r="G41" s="5">
        <f>F41/C35</f>
        <v>0.08</v>
      </c>
    </row>
    <row r="42" ht="16.5" spans="1:7">
      <c r="A42" s="7"/>
      <c r="B42" s="7"/>
      <c r="C42" s="7"/>
      <c r="D42" s="15"/>
      <c r="E42" s="12" t="s">
        <v>28</v>
      </c>
      <c r="F42" s="3">
        <v>2</v>
      </c>
      <c r="G42" s="5">
        <f>F42/C35</f>
        <v>0.08</v>
      </c>
    </row>
    <row r="43" ht="16.5" spans="1:4">
      <c r="A43" s="7"/>
      <c r="B43" s="21" t="s">
        <v>53</v>
      </c>
      <c r="C43" s="8">
        <v>74</v>
      </c>
      <c r="D43" s="9">
        <f>C43/F8</f>
        <v>0.643478260869565</v>
      </c>
    </row>
    <row r="44" ht="16.5" spans="1:4">
      <c r="A44" s="7"/>
      <c r="B44" s="21" t="s">
        <v>54</v>
      </c>
      <c r="C44" s="8">
        <v>16</v>
      </c>
      <c r="D44" s="9">
        <f>C44/F8</f>
        <v>0.139130434782609</v>
      </c>
    </row>
    <row r="46" ht="16.5" spans="1:4">
      <c r="A46" s="7" t="s">
        <v>55</v>
      </c>
      <c r="B46" s="8" t="s">
        <v>56</v>
      </c>
      <c r="C46" s="8">
        <v>19</v>
      </c>
      <c r="D46" s="9">
        <v>0.19</v>
      </c>
    </row>
    <row r="47" ht="16.5" spans="1:4">
      <c r="A47" s="7"/>
      <c r="B47" s="8" t="s">
        <v>57</v>
      </c>
      <c r="C47" s="8">
        <v>26</v>
      </c>
      <c r="D47" s="9">
        <v>0.26</v>
      </c>
    </row>
    <row r="48" ht="16.5" spans="1:4">
      <c r="A48" s="7"/>
      <c r="B48" s="8" t="s">
        <v>58</v>
      </c>
      <c r="C48" s="8">
        <v>6</v>
      </c>
      <c r="D48" s="9">
        <v>0.06</v>
      </c>
    </row>
    <row r="49" ht="16.5" spans="1:4">
      <c r="A49" s="7"/>
      <c r="B49" s="8" t="s">
        <v>59</v>
      </c>
      <c r="C49" s="8">
        <v>30</v>
      </c>
      <c r="D49" s="9">
        <v>0.3</v>
      </c>
    </row>
    <row r="50" ht="16.5" spans="1:4">
      <c r="A50" s="7"/>
      <c r="B50" s="8" t="s">
        <v>60</v>
      </c>
      <c r="C50" s="8">
        <v>19</v>
      </c>
      <c r="D50" s="9">
        <v>0.19</v>
      </c>
    </row>
    <row r="52" ht="16.5" spans="1:8">
      <c r="A52" s="7" t="s">
        <v>61</v>
      </c>
      <c r="B52" s="8" t="s">
        <v>52</v>
      </c>
      <c r="C52" s="8">
        <v>7</v>
      </c>
      <c r="D52" s="9">
        <v>0.07</v>
      </c>
      <c r="F52" s="22"/>
      <c r="G52" s="22"/>
      <c r="H52" s="23"/>
    </row>
    <row r="53" ht="16.5" spans="1:4">
      <c r="A53" s="7"/>
      <c r="B53" s="8" t="s">
        <v>53</v>
      </c>
      <c r="C53" s="8">
        <v>46</v>
      </c>
      <c r="D53" s="9">
        <v>0.391</v>
      </c>
    </row>
    <row r="54" ht="16.5" spans="1:4">
      <c r="A54" s="7"/>
      <c r="B54" s="8" t="s">
        <v>54</v>
      </c>
      <c r="C54" s="8">
        <v>62</v>
      </c>
      <c r="D54" s="9">
        <v>0.539</v>
      </c>
    </row>
  </sheetData>
  <mergeCells count="13">
    <mergeCell ref="B15:D15"/>
    <mergeCell ref="E15:G15"/>
    <mergeCell ref="A10:A13"/>
    <mergeCell ref="A15:A26"/>
    <mergeCell ref="A28:A33"/>
    <mergeCell ref="A35:A44"/>
    <mergeCell ref="A46:A50"/>
    <mergeCell ref="A52:A54"/>
    <mergeCell ref="B35:B42"/>
    <mergeCell ref="C35:C42"/>
    <mergeCell ref="D35:D42"/>
    <mergeCell ref="H2:H6"/>
    <mergeCell ref="I2:I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玎玲。</cp:lastModifiedBy>
  <dcterms:created xsi:type="dcterms:W3CDTF">2015-06-05T18:19:00Z</dcterms:created>
  <dcterms:modified xsi:type="dcterms:W3CDTF">2025-05-21T16:16:19Z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6AE10ECC664349A28E66985089C2C24D_12</vt:lpwstr>
  </property>
  <property fmtid="{D5CDD505-2E9C-101B-9397-08002B2CF9AE}" pid="3" name="KSOProductBuildVer">
    <vt:lpwstr>2052-12.1.0.20784</vt:lpwstr>
  </property>
</Properties>
</file>