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120" activeTab="1"/>
  </bookViews>
  <sheets>
    <sheet name="统计" sheetId="5" r:id="rId1"/>
    <sheet name="明细" sheetId="2" r:id="rId2"/>
  </sheets>
  <definedNames>
    <definedName name="_xlnm._FilterDatabase" localSheetId="1" hidden="1">明细!$F$1:$F$2</definedName>
  </definedNames>
  <calcPr calcId="144525"/>
</workbook>
</file>

<file path=xl/sharedStrings.xml><?xml version="1.0" encoding="utf-8"?>
<sst xmlns="http://schemas.openxmlformats.org/spreadsheetml/2006/main" count="34" uniqueCount="34">
  <si>
    <t>类型</t>
  </si>
  <si>
    <t>描述</t>
  </si>
  <si>
    <t>数量</t>
  </si>
  <si>
    <t>代码错误</t>
  </si>
  <si>
    <t>代码逻辑遗漏、错误、SQL 错误、未按照设计实现等</t>
  </si>
  <si>
    <t>测试场景未覆盖</t>
  </si>
  <si>
    <t>开发自测、测试环境测试未覆盖，而生产验证发现问题</t>
  </si>
  <si>
    <t>概设调研不充分</t>
  </si>
  <si>
    <t>需求设计文档中略过的惯例设计，在概设时没调研分析清楚</t>
  </si>
  <si>
    <t>概设遗漏</t>
  </si>
  <si>
    <t>概设时没考虑到</t>
  </si>
  <si>
    <t>时间不够</t>
  </si>
  <si>
    <t>在已知时间不够的情况下，主观上的缺失质量控制</t>
  </si>
  <si>
    <t>项目发布没协同好</t>
  </si>
  <si>
    <t>合并代码、执行脚本、部署项目未做好</t>
  </si>
  <si>
    <t>需求理解不一致</t>
  </si>
  <si>
    <t>需求设计文档定义的不明确或有歧义</t>
  </si>
  <si>
    <t>需求未定义</t>
  </si>
  <si>
    <t>需求文档未定义</t>
  </si>
  <si>
    <t>环境问题</t>
  </si>
  <si>
    <t>环境里服务不稳定、数据库有脏数据、网络异常</t>
  </si>
  <si>
    <t>序号</t>
  </si>
  <si>
    <t>需求</t>
  </si>
  <si>
    <t>任务ID</t>
  </si>
  <si>
    <t>任务标题</t>
  </si>
  <si>
    <t>任务负责人</t>
  </si>
  <si>
    <t>原因</t>
  </si>
  <si>
    <t>备注</t>
  </si>
  <si>
    <t>{.sort}</t>
  </si>
  <si>
    <t>{.demand}</t>
  </si>
  <si>
    <t>{.id}</t>
  </si>
  <si>
    <t>{.title}</t>
  </si>
  <si>
    <t>{.principal}</t>
  </si>
  <si>
    <t>{.remark}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</si>
</sst>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4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32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17" borderId="9" applyNumberFormat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1" fillId="2" borderId="0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 wrapText="1"/>
    </xf>
    <xf numFmtId="0" fontId="2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4" xfId="0" applyFont="1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统计!$C$1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统计!$A$2:$B$10</c15:sqref>
                  </c15:fullRef>
                  <c15:levelRef>
                    <c15:sqref>统计!$A$2:$A$10</c15:sqref>
                  </c15:levelRef>
                </c:ext>
              </c:extLst>
              <c:f>统计!$A$2:$A$10</c:f>
              <c:strCache>
                <c:ptCount val="9"/>
                <c:pt idx="0">
                  <c:v>代码错误</c:v>
                </c:pt>
                <c:pt idx="1">
                  <c:v>测试场景未覆盖</c:v>
                </c:pt>
                <c:pt idx="2">
                  <c:v>概设调研不充分</c:v>
                </c:pt>
                <c:pt idx="3">
                  <c:v>概设遗漏</c:v>
                </c:pt>
                <c:pt idx="4">
                  <c:v>时间不够</c:v>
                </c:pt>
                <c:pt idx="5">
                  <c:v>项目发布没协同好</c:v>
                </c:pt>
                <c:pt idx="6">
                  <c:v>需求理解不一致</c:v>
                </c:pt>
                <c:pt idx="7">
                  <c:v>需求未定义</c:v>
                </c:pt>
                <c:pt idx="8">
                  <c:v>环境问题</c:v>
                </c:pt>
              </c:strCache>
            </c:strRef>
          </c:cat>
          <c:val>
            <c:numRef>
              <c:f>统计!$C$2:$C$10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87588"/>
        <c:axId val="557853147"/>
      </c:barChart>
      <c:catAx>
        <c:axId val="7011875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853147"/>
        <c:crosses val="autoZero"/>
        <c:auto val="1"/>
        <c:lblAlgn val="ctr"/>
        <c:lblOffset val="100"/>
        <c:noMultiLvlLbl val="0"/>
      </c:catAx>
      <c:valAx>
        <c:axId val="5578531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1875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统计!$C$1</c:f>
              <c:strCache>
                <c:ptCount val="1"/>
                <c:pt idx="0">
                  <c:v>数量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统计!$A$2:$B$10</c15:sqref>
                  </c15:fullRef>
                  <c15:levelRef>
                    <c15:sqref>统计!$A$2:$A$10</c15:sqref>
                  </c15:levelRef>
                </c:ext>
              </c:extLst>
              <c:f>统计!$A$2:$A$10</c:f>
              <c:strCache>
                <c:ptCount val="9"/>
                <c:pt idx="0">
                  <c:v>代码错误</c:v>
                </c:pt>
                <c:pt idx="1">
                  <c:v>测试场景未覆盖</c:v>
                </c:pt>
                <c:pt idx="2">
                  <c:v>概设调研不充分</c:v>
                </c:pt>
                <c:pt idx="3">
                  <c:v>概设遗漏</c:v>
                </c:pt>
                <c:pt idx="4">
                  <c:v>时间不够</c:v>
                </c:pt>
                <c:pt idx="5">
                  <c:v>项目发布没协同好</c:v>
                </c:pt>
                <c:pt idx="6">
                  <c:v>需求理解不一致</c:v>
                </c:pt>
                <c:pt idx="7">
                  <c:v>需求未定义</c:v>
                </c:pt>
                <c:pt idx="8">
                  <c:v>环境问题</c:v>
                </c:pt>
              </c:strCache>
            </c:strRef>
          </c:cat>
          <c:val>
            <c:numRef>
              <c:f>统计!$C$2:$C$10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12700</xdr:colOff>
      <xdr:row>10</xdr:row>
      <xdr:rowOff>4445</xdr:rowOff>
    </xdr:from>
    <xdr:to>
      <xdr:col>11</xdr:col>
      <xdr:colOff>84455</xdr:colOff>
      <xdr:row>24</xdr:row>
      <xdr:rowOff>189865</xdr:rowOff>
    </xdr:to>
    <xdr:graphicFrame>
      <xdr:nvGraphicFramePr>
        <xdr:cNvPr id="6" name="图表 5"/>
        <xdr:cNvGraphicFramePr/>
      </xdr:nvGraphicFramePr>
      <xdr:xfrm>
        <a:off x="12700" y="3636645"/>
        <a:ext cx="11316970" cy="3172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0</xdr:row>
      <xdr:rowOff>26035</xdr:rowOff>
    </xdr:from>
    <xdr:to>
      <xdr:col>11</xdr:col>
      <xdr:colOff>72390</xdr:colOff>
      <xdr:row>9</xdr:row>
      <xdr:rowOff>352425</xdr:rowOff>
    </xdr:to>
    <xdr:graphicFrame>
      <xdr:nvGraphicFramePr>
        <xdr:cNvPr id="7" name="图表 6"/>
        <xdr:cNvGraphicFramePr/>
      </xdr:nvGraphicFramePr>
      <xdr:xfrm>
        <a:off x="6406515" y="26035"/>
        <a:ext cx="4911090" cy="3602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21" zoomScaleNormal="121" workbookViewId="0">
      <selection activeCell="L12" sqref="L12"/>
    </sheetView>
  </sheetViews>
  <sheetFormatPr defaultColWidth="9.23076923076923" defaultRowHeight="16.8" outlineLevelCol="2"/>
  <cols>
    <col min="1" max="1" width="21.4711538461538" customWidth="1"/>
    <col min="2" max="2" width="66.75" customWidth="1"/>
    <col min="3" max="3" width="8.21153846153846" customWidth="1"/>
  </cols>
  <sheetData>
    <row r="1" ht="40" customHeight="1" spans="1:3">
      <c r="A1" s="7" t="s">
        <v>0</v>
      </c>
      <c r="B1" s="8" t="s">
        <v>1</v>
      </c>
      <c r="C1" s="8" t="s">
        <v>2</v>
      </c>
    </row>
    <row r="2" s="6" customFormat="1" ht="22" customHeight="1" spans="1:3">
      <c r="A2" s="9" t="s">
        <v>3</v>
      </c>
      <c r="B2" s="10" t="s">
        <v>4</v>
      </c>
      <c r="C2" s="10">
        <f>COUNTIF(明细!F:F,"代码错误")</f>
        <v>0</v>
      </c>
    </row>
    <row r="3" s="6" customFormat="1" ht="28" customHeight="1" spans="1:3">
      <c r="A3" s="9" t="s">
        <v>5</v>
      </c>
      <c r="B3" s="10" t="s">
        <v>6</v>
      </c>
      <c r="C3" s="10">
        <f>COUNTIF(明细!F:F,"测试场景未覆盖")</f>
        <v>0</v>
      </c>
    </row>
    <row r="4" s="6" customFormat="1" ht="28" customHeight="1" spans="1:3">
      <c r="A4" s="9" t="s">
        <v>7</v>
      </c>
      <c r="B4" s="10" t="s">
        <v>8</v>
      </c>
      <c r="C4" s="10">
        <f>COUNTIF(明细!F:F,"概设调研不充分")</f>
        <v>0</v>
      </c>
    </row>
    <row r="5" s="6" customFormat="1" ht="28" customHeight="1" spans="1:3">
      <c r="A5" s="9" t="s">
        <v>9</v>
      </c>
      <c r="B5" s="10" t="s">
        <v>10</v>
      </c>
      <c r="C5" s="10">
        <f>COUNTIF(明细!F:F,"概设遗漏")</f>
        <v>0</v>
      </c>
    </row>
    <row r="6" s="6" customFormat="1" ht="28" customHeight="1" spans="1:3">
      <c r="A6" s="9" t="s">
        <v>11</v>
      </c>
      <c r="B6" s="10" t="s">
        <v>12</v>
      </c>
      <c r="C6" s="10">
        <f>COUNTIF(明细!F:F,"时间不够")</f>
        <v>0</v>
      </c>
    </row>
    <row r="7" s="6" customFormat="1" ht="28" customHeight="1" spans="1:3">
      <c r="A7" s="9" t="s">
        <v>13</v>
      </c>
      <c r="B7" s="10" t="s">
        <v>14</v>
      </c>
      <c r="C7" s="10">
        <f>COUNTIF(明细!F:F,"项目发布没协同好")</f>
        <v>0</v>
      </c>
    </row>
    <row r="8" s="6" customFormat="1" ht="28" customHeight="1" spans="1:3">
      <c r="A8" s="9" t="s">
        <v>15</v>
      </c>
      <c r="B8" s="10" t="s">
        <v>16</v>
      </c>
      <c r="C8" s="10">
        <f>COUNTIF(明细!F:F,"需求理解不一致")</f>
        <v>0</v>
      </c>
    </row>
    <row r="9" s="6" customFormat="1" ht="28" customHeight="1" spans="1:3">
      <c r="A9" s="9" t="s">
        <v>17</v>
      </c>
      <c r="B9" s="10" t="s">
        <v>18</v>
      </c>
      <c r="C9" s="10">
        <f>COUNTIF(明细!F:F,"需求未定义")</f>
        <v>0</v>
      </c>
    </row>
    <row r="10" ht="28" customHeight="1" spans="1:3">
      <c r="A10" s="9" t="s">
        <v>19</v>
      </c>
      <c r="B10" s="10" t="s">
        <v>20</v>
      </c>
      <c r="C10" s="10">
        <f>COUNTIF(明细!F:F,"环境问题")</f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zoomScale="101" zoomScaleNormal="101" workbookViewId="0">
      <selection activeCell="D13" sqref="D13"/>
    </sheetView>
  </sheetViews>
  <sheetFormatPr defaultColWidth="9" defaultRowHeight="16.8" outlineLevelRow="1" outlineLevelCol="6"/>
  <cols>
    <col min="1" max="1" width="7.23076923076923" customWidth="1"/>
    <col min="2" max="2" width="12.8461538461538" customWidth="1"/>
    <col min="3" max="3" width="10.2307692307692" customWidth="1"/>
    <col min="4" max="4" width="124.875" customWidth="1"/>
    <col min="5" max="5" width="15.9230769230769" customWidth="1"/>
    <col min="6" max="6" width="27.1153846153846" customWidth="1"/>
    <col min="7" max="7" width="100" customWidth="1"/>
  </cols>
  <sheetData>
    <row r="1" ht="45" customHeight="1" spans="1:7">
      <c r="A1" s="1" t="s">
        <v>21</v>
      </c>
      <c r="B1" s="1" t="s">
        <v>22</v>
      </c>
      <c r="C1" s="1" t="s">
        <v>23</v>
      </c>
      <c r="D1" s="2" t="s">
        <v>24</v>
      </c>
      <c r="E1" s="1" t="s">
        <v>25</v>
      </c>
      <c r="F1" s="1" t="s">
        <v>26</v>
      </c>
      <c r="G1" s="1" t="s">
        <v>27</v>
      </c>
    </row>
    <row r="2" ht="23" customHeight="1" spans="1:7">
      <c r="A2" s="3" t="s">
        <v>28</v>
      </c>
      <c r="B2" s="4" t="s">
        <v>29</v>
      </c>
      <c r="C2" s="3" t="s">
        <v>30</v>
      </c>
      <c r="D2" s="5" t="s">
        <v>31</v>
      </c>
      <c r="E2" s="3" t="s">
        <v>32</v>
      </c>
      <c r="F2" s="4"/>
      <c r="G2" s="3" t="s">
        <v>33</v>
      </c>
    </row>
  </sheetData>
  <autoFilter ref="F1:F2">
    <extLst/>
  </autoFilter>
  <dataValidations count="1">
    <dataValidation type="list" allowBlank="1" showInputMessage="1" showErrorMessage="1" sqref="F$1:F$1048576">
      <formula1>统计!$A$2:$A$10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</vt:lpstr>
      <vt:lpstr>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tangsong</dc:creator>
  <cp:lastModifiedBy>冰荒废土的战士们起来吧</cp:lastModifiedBy>
  <dcterms:created xsi:type="dcterms:W3CDTF">2023-01-18T11:33:00Z</dcterms:created>
  <dcterms:modified xsi:type="dcterms:W3CDTF">2023-01-18T11:00:10Z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51577591F3764E7B873129B40D57FBDF</vt:lpwstr>
  </property>
  <property fmtid="{D5CDD505-2E9C-101B-9397-08002B2CF9AE}" pid="3" name="KSOProductBuildVer">
    <vt:lpwstr>2052-5.1.1.7676</vt:lpwstr>
  </property>
</Properties>
</file>