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滨湖一期\领导驾驶舱\"/>
    </mc:Choice>
  </mc:AlternateContent>
  <xr:revisionPtr revIDLastSave="0" documentId="13_ncr:1_{D24BAA60-5C74-4644-B77C-2A723768769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软件开发汇总表（软件汇总表）" sheetId="2" r:id="rId1"/>
    <sheet name="逻辑和事务功能复杂性 转换" sheetId="3" r:id="rId2"/>
  </sheets>
  <definedNames>
    <definedName name="_xlnm.Print_Area" localSheetId="0">'软件开发汇总表（软件汇总表）'!$A$1:$C$30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B4" i="2"/>
  <c r="B10" i="2" s="1"/>
  <c r="B21" i="2" s="1"/>
  <c r="B26" i="2" s="1"/>
  <c r="B30" i="2" s="1"/>
  <c r="B8" i="2" l="1"/>
  <c r="B19" i="2" s="1"/>
  <c r="B24" i="2" s="1"/>
  <c r="B28" i="2" s="1"/>
  <c r="B9" i="2"/>
  <c r="B20" i="2" s="1"/>
  <c r="B25" i="2" s="1"/>
  <c r="B29" i="2" s="1"/>
</calcChain>
</file>

<file path=xl/sharedStrings.xml><?xml version="1.0" encoding="utf-8"?>
<sst xmlns="http://schemas.openxmlformats.org/spreadsheetml/2006/main" count="127" uniqueCount="67">
  <si>
    <t>规模估算结果（单位：功能点）</t>
  </si>
  <si>
    <t>FSM方法估算</t>
  </si>
  <si>
    <t>规模变更调整因子取值</t>
  </si>
  <si>
    <t>软件开发需求成型1.1</t>
  </si>
  <si>
    <t xml:space="preserve">调整后规模S（单位：功能点） </t>
  </si>
  <si>
    <t>基准生产率（PDR)（单位：人时/功能点）</t>
  </si>
  <si>
    <t>下限值(P25)</t>
  </si>
  <si>
    <t>中间值(P50)</t>
  </si>
  <si>
    <t>上限值(P75)</t>
  </si>
  <si>
    <t>未调整工作量UE（单位：人时）</t>
  </si>
  <si>
    <t>计算公式：UE=S*PDR</t>
  </si>
  <si>
    <t>业务领域调整因子</t>
  </si>
  <si>
    <t>应用类型调整因子</t>
  </si>
  <si>
    <t>科学计算、数据模拟、大数据等</t>
  </si>
  <si>
    <t>非功能性调整因子</t>
  </si>
  <si>
    <t>本项目中，分布式处理因子取 1，性能因子取 1，可靠性因子取 1，多重站点因子取 1。质量特性调整因子=（分布式处理因子+性能因子+可靠性因子+多重站点因子）×0.025+1=1.1</t>
  </si>
  <si>
    <t>开发团队调整因子</t>
  </si>
  <si>
    <t>调整后工作量AE(人时）计算公式：AE=UE×AT×QR×XC；</t>
  </si>
  <si>
    <t>真实开发量算法</t>
  </si>
  <si>
    <t>此系数暂未调整</t>
  </si>
  <si>
    <t>功能点开发规模效率点</t>
  </si>
  <si>
    <t>聚合算法开发量分析</t>
  </si>
  <si>
    <t>人月折算系数 （人时/人月）</t>
  </si>
  <si>
    <t>人月折算系数</t>
  </si>
  <si>
    <t>调整后工作量（单位：人月）</t>
  </si>
  <si>
    <t>人月费用单价（单位：元/人月）</t>
  </si>
  <si>
    <t>苏州是java开发的平均工资为2W，测试，UI，大数据分析师的平均工资都低于这个水平，测算按照2.2w的薪资计算，行业平均利润率按照15%计算得出的开发单价</t>
  </si>
  <si>
    <t>基准报价（单位：元） （不包含直接非人力成本）</t>
  </si>
  <si>
    <t>中间值(建议值)</t>
  </si>
  <si>
    <t>jva 1.5</t>
  </si>
  <si>
    <t>测试0.8</t>
  </si>
  <si>
    <t>UI 1</t>
  </si>
  <si>
    <t>数据功能的复杂性是由RETS和DETS决定的</t>
  </si>
  <si>
    <t>事务功能的复杂性是由RETS和DETS决定的</t>
  </si>
  <si>
    <t>1到19个DETS</t>
  </si>
  <si>
    <t>20到50个DETS</t>
  </si>
  <si>
    <t>51或者更多DETS</t>
  </si>
  <si>
    <t>EI</t>
  </si>
  <si>
    <t>1到4个DETS</t>
  </si>
  <si>
    <t>5到15个DETS</t>
  </si>
  <si>
    <t>16或者更多DETS</t>
  </si>
  <si>
    <t>EO、EQ</t>
  </si>
  <si>
    <t>1到5个DETS</t>
  </si>
  <si>
    <t>6到19个DETS</t>
  </si>
  <si>
    <t>20或者更多DETS</t>
  </si>
  <si>
    <t>1个RET</t>
  </si>
  <si>
    <t>低</t>
  </si>
  <si>
    <t>平均</t>
  </si>
  <si>
    <t>1个FTR</t>
  </si>
  <si>
    <t>2到5个RET</t>
  </si>
  <si>
    <t>高</t>
  </si>
  <si>
    <t>2个FTRs</t>
  </si>
  <si>
    <t>2到3个FTRs</t>
  </si>
  <si>
    <t>6个或更多的RET</t>
  </si>
  <si>
    <t>3个或更多的FTR</t>
  </si>
  <si>
    <t>4个或更多的FTR</t>
  </si>
  <si>
    <t>ILF转换表</t>
  </si>
  <si>
    <t>EI转换表</t>
  </si>
  <si>
    <t>EO转换表</t>
  </si>
  <si>
    <t>功能复杂等级</t>
  </si>
  <si>
    <t>功能点</t>
  </si>
  <si>
    <t>EIF转换表</t>
  </si>
  <si>
    <t>EQ转换表</t>
  </si>
  <si>
    <t>本项目属于交通领域，业务领域调整因子取1.01</t>
    <phoneticPr fontId="7" type="noConversion"/>
  </si>
  <si>
    <t>没有同类项目的背景</t>
    <phoneticPr fontId="7" type="noConversion"/>
  </si>
  <si>
    <t>本项目的开发会较为成熟的开发，开源代码引用开发比较清晰，开发难度较低，同行业存在相同项目。</t>
    <phoneticPr fontId="7" type="noConversion"/>
  </si>
  <si>
    <t>软件开发汇总表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</si>
</sst>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/>
  </cellStyleXfs>
  <cellXfs count="41">
    <xf numFmtId="0" fontId="0" fillId="0" borderId="0" xfId="0"/>
    <xf numFmtId="0" fontId="1" fillId="0" borderId="0" xfId="1">
      <alignment vertical="center"/>
    </xf>
    <xf numFmtId="0" fontId="1" fillId="0" borderId="4" xfId="1" applyBorder="1">
      <alignment vertical="center"/>
    </xf>
    <xf numFmtId="0" fontId="1" fillId="0" borderId="4" xfId="1" applyBorder="1" applyAlignment="1">
      <alignment horizontal="center" vertical="center"/>
    </xf>
    <xf numFmtId="0" fontId="1" fillId="0" borderId="0" xfId="2"/>
    <xf numFmtId="176" fontId="1" fillId="0" borderId="0" xfId="2" applyNumberFormat="1"/>
    <xf numFmtId="0" fontId="4" fillId="0" borderId="6" xfId="2" applyFont="1" applyBorder="1" applyAlignment="1">
      <alignment vertical="center" wrapText="1"/>
    </xf>
    <xf numFmtId="176" fontId="4" fillId="0" borderId="7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 wrapText="1"/>
    </xf>
    <xf numFmtId="0" fontId="4" fillId="0" borderId="3" xfId="2" applyFont="1" applyBorder="1" applyAlignment="1">
      <alignment vertical="center" wrapText="1"/>
    </xf>
    <xf numFmtId="176" fontId="4" fillId="0" borderId="8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76" fontId="5" fillId="0" borderId="8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0" fontId="1" fillId="0" borderId="3" xfId="2" applyBorder="1" applyAlignment="1">
      <alignment vertical="center" wrapText="1"/>
    </xf>
    <xf numFmtId="177" fontId="4" fillId="0" borderId="8" xfId="2" applyNumberFormat="1" applyFont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76" fontId="4" fillId="2" borderId="4" xfId="2" applyNumberFormat="1" applyFont="1" applyFill="1" applyBorder="1" applyAlignment="1">
      <alignment horizontal="center" vertical="center"/>
    </xf>
    <xf numFmtId="0" fontId="4" fillId="2" borderId="4" xfId="2" applyFont="1" applyFill="1" applyBorder="1" applyAlignment="1">
      <alignment vertical="center" wrapText="1"/>
    </xf>
    <xf numFmtId="176" fontId="6" fillId="0" borderId="8" xfId="2" applyNumberFormat="1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 wrapText="1"/>
    </xf>
    <xf numFmtId="0" fontId="4" fillId="0" borderId="2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176" fontId="4" fillId="0" borderId="10" xfId="2" applyNumberFormat="1" applyFont="1" applyBorder="1" applyAlignment="1">
      <alignment horizontal="center" vertical="center"/>
    </xf>
    <xf numFmtId="176" fontId="4" fillId="0" borderId="11" xfId="2" applyNumberFormat="1" applyFont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76" fontId="4" fillId="0" borderId="13" xfId="2" applyNumberFormat="1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4" fillId="0" borderId="9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3" xfId="3" xr:uid="{40798D8C-EC33-436A-86EF-FA41E2FB9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30"/>
  <sheetViews>
    <sheetView tabSelected="1" view="pageBreakPreview" topLeftCell="A13" zoomScale="90" zoomScaleNormal="70" zoomScaleSheetLayoutView="90" workbookViewId="0">
      <selection activeCell="U23" sqref="U23"/>
    </sheetView>
  </sheetViews>
  <sheetFormatPr defaultColWidth="8.77734375" defaultRowHeight="13.8" x14ac:dyDescent="0.25"/>
  <cols>
    <col min="1" max="1" width="39.21875" style="4" customWidth="1"/>
    <col min="2" max="2" width="29.44140625" style="5" customWidth="1"/>
    <col min="3" max="3" width="41.21875" style="4" customWidth="1"/>
    <col min="4" max="5" width="8.77734375" style="4"/>
    <col min="6" max="13" width="8.77734375" style="4" hidden="1" customWidth="1"/>
    <col min="14" max="16384" width="8.77734375" style="4"/>
  </cols>
  <sheetData>
    <row r="1" spans="1:3" ht="40.200000000000003" customHeight="1" x14ac:dyDescent="0.25">
      <c r="A1" s="34" t="s">
        <v>66</v>
      </c>
      <c r="B1" s="34"/>
      <c r="C1" s="34"/>
    </row>
    <row r="2" spans="1:3" ht="30" customHeight="1" x14ac:dyDescent="0.25">
      <c r="A2" s="6" t="s">
        <v>0</v>
      </c>
      <c r="B2" s="7">
        <v>195</v>
      </c>
      <c r="C2" s="8" t="s">
        <v>1</v>
      </c>
    </row>
    <row r="3" spans="1:3" ht="30" customHeight="1" x14ac:dyDescent="0.25">
      <c r="A3" s="9" t="s">
        <v>2</v>
      </c>
      <c r="B3" s="10">
        <v>1.39</v>
      </c>
      <c r="C3" s="11" t="s">
        <v>3</v>
      </c>
    </row>
    <row r="4" spans="1:3" ht="30" customHeight="1" x14ac:dyDescent="0.25">
      <c r="A4" s="9" t="s">
        <v>4</v>
      </c>
      <c r="B4" s="10">
        <f>B3*B2</f>
        <v>271.04999999999995</v>
      </c>
      <c r="C4" s="12"/>
    </row>
    <row r="5" spans="1:3" ht="25.2" customHeight="1" x14ac:dyDescent="0.25">
      <c r="A5" s="24" t="s">
        <v>5</v>
      </c>
      <c r="B5" s="13">
        <v>2.58</v>
      </c>
      <c r="C5" s="14" t="s">
        <v>6</v>
      </c>
    </row>
    <row r="6" spans="1:3" ht="25.2" customHeight="1" x14ac:dyDescent="0.25">
      <c r="A6" s="25"/>
      <c r="B6" s="13">
        <v>8.16</v>
      </c>
      <c r="C6" s="14" t="s">
        <v>7</v>
      </c>
    </row>
    <row r="7" spans="1:3" ht="25.2" customHeight="1" x14ac:dyDescent="0.25">
      <c r="A7" s="26"/>
      <c r="B7" s="13">
        <v>29.09</v>
      </c>
      <c r="C7" s="14" t="s">
        <v>8</v>
      </c>
    </row>
    <row r="8" spans="1:3" ht="25.2" customHeight="1" x14ac:dyDescent="0.25">
      <c r="A8" s="15" t="s">
        <v>9</v>
      </c>
      <c r="B8" s="10">
        <f>B5*B4</f>
        <v>699.30899999999986</v>
      </c>
      <c r="C8" s="14" t="s">
        <v>6</v>
      </c>
    </row>
    <row r="9" spans="1:3" ht="25.2" customHeight="1" x14ac:dyDescent="0.25">
      <c r="A9" s="15" t="s">
        <v>10</v>
      </c>
      <c r="B9" s="10">
        <f>B6*B4</f>
        <v>2211.7679999999996</v>
      </c>
      <c r="C9" s="14" t="s">
        <v>7</v>
      </c>
    </row>
    <row r="10" spans="1:3" ht="25.2" customHeight="1" x14ac:dyDescent="0.25">
      <c r="A10" s="16"/>
      <c r="B10" s="10">
        <f>B7*B4</f>
        <v>7884.8444999999983</v>
      </c>
      <c r="C10" s="14" t="s">
        <v>8</v>
      </c>
    </row>
    <row r="11" spans="1:3" ht="35.25" customHeight="1" x14ac:dyDescent="0.25">
      <c r="A11" s="16" t="s">
        <v>11</v>
      </c>
      <c r="B11" s="10">
        <v>1.01</v>
      </c>
      <c r="C11" s="23" t="s">
        <v>63</v>
      </c>
    </row>
    <row r="12" spans="1:3" ht="47.4" customHeight="1" x14ac:dyDescent="0.25">
      <c r="A12" s="9" t="s">
        <v>12</v>
      </c>
      <c r="B12" s="10">
        <v>1.2</v>
      </c>
      <c r="C12" s="11" t="s">
        <v>13</v>
      </c>
    </row>
    <row r="13" spans="1:3" ht="57.6" x14ac:dyDescent="0.25">
      <c r="A13" s="9" t="s">
        <v>14</v>
      </c>
      <c r="B13" s="17">
        <v>1.1000000000000001</v>
      </c>
      <c r="C13" s="11" t="s">
        <v>15</v>
      </c>
    </row>
    <row r="14" spans="1:3" ht="30" customHeight="1" x14ac:dyDescent="0.25">
      <c r="A14" s="15" t="s">
        <v>16</v>
      </c>
      <c r="B14" s="10">
        <v>1.2</v>
      </c>
      <c r="C14" s="23" t="s">
        <v>64</v>
      </c>
    </row>
    <row r="15" spans="1:3" ht="25.2" customHeight="1" x14ac:dyDescent="0.25">
      <c r="A15" s="35" t="s">
        <v>17</v>
      </c>
      <c r="B15" s="30"/>
      <c r="C15" s="31"/>
    </row>
    <row r="16" spans="1:3" ht="25.2" customHeight="1" x14ac:dyDescent="0.25">
      <c r="A16" s="36"/>
      <c r="B16" s="32"/>
      <c r="C16" s="33"/>
    </row>
    <row r="17" spans="1:14" ht="58.95" hidden="1" customHeight="1" x14ac:dyDescent="0.25">
      <c r="A17" s="37" t="s">
        <v>18</v>
      </c>
      <c r="B17" s="18"/>
      <c r="C17" s="18"/>
    </row>
    <row r="18" spans="1:14" ht="36" hidden="1" customHeight="1" x14ac:dyDescent="0.25">
      <c r="A18" s="38"/>
      <c r="B18" s="19">
        <v>1</v>
      </c>
      <c r="C18" s="20" t="s">
        <v>19</v>
      </c>
    </row>
    <row r="19" spans="1:14" ht="30" customHeight="1" thickBot="1" x14ac:dyDescent="0.3">
      <c r="A19" s="9" t="s">
        <v>6</v>
      </c>
      <c r="B19" s="10">
        <f>B8*B12*B13*B14*B18</f>
        <v>1107.7054559999997</v>
      </c>
      <c r="C19" s="27" t="s">
        <v>20</v>
      </c>
    </row>
    <row r="20" spans="1:14" ht="30" customHeight="1" thickBot="1" x14ac:dyDescent="0.3">
      <c r="A20" s="9" t="s">
        <v>7</v>
      </c>
      <c r="B20" s="10">
        <f>B9*B12*B13*B14*B18</f>
        <v>3503.4405119999997</v>
      </c>
      <c r="C20" s="28"/>
    </row>
    <row r="21" spans="1:14" ht="30" customHeight="1" thickBot="1" x14ac:dyDescent="0.3">
      <c r="A21" s="9" t="s">
        <v>8</v>
      </c>
      <c r="B21" s="10">
        <f>B10*B12*B13*B14*B18</f>
        <v>12489.593687999997</v>
      </c>
      <c r="C21" s="29"/>
    </row>
    <row r="22" spans="1:14" ht="61.95" hidden="1" customHeight="1" thickBot="1" x14ac:dyDescent="0.3">
      <c r="A22" s="15" t="s">
        <v>21</v>
      </c>
      <c r="B22" s="10">
        <v>1</v>
      </c>
      <c r="C22" s="23" t="s">
        <v>65</v>
      </c>
    </row>
    <row r="23" spans="1:14" ht="25.95" customHeight="1" thickBot="1" x14ac:dyDescent="0.3">
      <c r="A23" s="9" t="s">
        <v>22</v>
      </c>
      <c r="B23" s="10">
        <v>174</v>
      </c>
      <c r="C23" s="11" t="s">
        <v>23</v>
      </c>
    </row>
    <row r="24" spans="1:14" ht="25.2" customHeight="1" thickBot="1" x14ac:dyDescent="0.3">
      <c r="A24" s="24" t="s">
        <v>24</v>
      </c>
      <c r="B24" s="10">
        <f>B19/B23*B22</f>
        <v>6.3661233103448254</v>
      </c>
      <c r="C24" s="14" t="s">
        <v>6</v>
      </c>
      <c r="F24" s="4">
        <v>159.91</v>
      </c>
    </row>
    <row r="25" spans="1:14" ht="25.2" customHeight="1" x14ac:dyDescent="0.25">
      <c r="A25" s="25"/>
      <c r="B25" s="10">
        <f>B20/B23*B22</f>
        <v>20.134715586206894</v>
      </c>
      <c r="C25" s="14" t="s">
        <v>7</v>
      </c>
      <c r="F25" s="4">
        <v>288.17</v>
      </c>
    </row>
    <row r="26" spans="1:14" ht="25.2" customHeight="1" x14ac:dyDescent="0.25">
      <c r="A26" s="26"/>
      <c r="B26" s="10">
        <f>B21/B23*B22</f>
        <v>71.779274068965506</v>
      </c>
      <c r="C26" s="14" t="s">
        <v>8</v>
      </c>
      <c r="F26" s="4">
        <v>500.18</v>
      </c>
    </row>
    <row r="27" spans="1:14" ht="57.6" x14ac:dyDescent="0.25">
      <c r="A27" s="9" t="s">
        <v>25</v>
      </c>
      <c r="B27" s="10">
        <v>25300</v>
      </c>
      <c r="C27" s="12" t="s">
        <v>26</v>
      </c>
    </row>
    <row r="28" spans="1:14" ht="34.950000000000003" customHeight="1" x14ac:dyDescent="0.25">
      <c r="A28" s="24" t="s">
        <v>27</v>
      </c>
      <c r="B28" s="10">
        <f>B27*B24</f>
        <v>161062.91975172408</v>
      </c>
      <c r="C28" s="14" t="s">
        <v>6</v>
      </c>
    </row>
    <row r="29" spans="1:14" ht="34.950000000000003" customHeight="1" x14ac:dyDescent="0.25">
      <c r="A29" s="25"/>
      <c r="B29" s="21">
        <f>B27*B25</f>
        <v>509408.30433103442</v>
      </c>
      <c r="C29" s="22" t="s">
        <v>28</v>
      </c>
      <c r="G29" s="4" t="s">
        <v>29</v>
      </c>
      <c r="H29" s="4" t="s">
        <v>30</v>
      </c>
      <c r="N29" s="4">
        <v>509408.30433103401</v>
      </c>
    </row>
    <row r="30" spans="1:14" ht="34.950000000000003" customHeight="1" x14ac:dyDescent="0.25">
      <c r="A30" s="26"/>
      <c r="B30" s="10">
        <f>B27*B26</f>
        <v>1816015.6339448274</v>
      </c>
      <c r="C30" s="14" t="s">
        <v>8</v>
      </c>
      <c r="G30" s="4" t="s">
        <v>31</v>
      </c>
      <c r="J30" s="4">
        <v>1.5</v>
      </c>
      <c r="K30" s="4">
        <f>J30*0.15</f>
        <v>0.22499999999999998</v>
      </c>
    </row>
  </sheetData>
  <mergeCells count="8">
    <mergeCell ref="A28:A30"/>
    <mergeCell ref="C19:C21"/>
    <mergeCell ref="B15:C16"/>
    <mergeCell ref="A1:C1"/>
    <mergeCell ref="A5:A7"/>
    <mergeCell ref="A15:A16"/>
    <mergeCell ref="A17:A18"/>
    <mergeCell ref="A24:A26"/>
  </mergeCells>
  <phoneticPr fontId="7" type="noConversion"/>
  <printOptions horizontalCentered="1"/>
  <pageMargins left="0.23622047244094499" right="0.23622047244094499" top="0.74803149606299202" bottom="0.74803149606299202" header="0.31496062992126" footer="0.31496062992126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7"/>
  <sheetViews>
    <sheetView view="pageBreakPreview" zoomScale="98" zoomScaleNormal="100" workbookViewId="0">
      <selection activeCell="G9" sqref="G9:H9"/>
    </sheetView>
  </sheetViews>
  <sheetFormatPr defaultColWidth="8.88671875" defaultRowHeight="13.8" x14ac:dyDescent="0.25"/>
  <cols>
    <col min="1" max="1" width="16.109375" style="1" customWidth="1"/>
    <col min="2" max="2" width="12.77734375" style="1" customWidth="1"/>
    <col min="3" max="3" width="13.88671875" style="1" customWidth="1"/>
    <col min="4" max="5" width="16.109375" style="1" customWidth="1"/>
    <col min="6" max="6" width="12.77734375" style="1" customWidth="1"/>
    <col min="7" max="7" width="13.88671875" style="1" customWidth="1"/>
    <col min="8" max="9" width="16.109375" style="1" customWidth="1"/>
    <col min="10" max="10" width="12.77734375" style="1" customWidth="1"/>
    <col min="11" max="11" width="13.88671875" style="1" customWidth="1"/>
    <col min="12" max="12" width="16.109375" style="1" customWidth="1"/>
    <col min="13" max="16384" width="8.88671875" style="1"/>
  </cols>
  <sheetData>
    <row r="1" spans="1:12" ht="32.4" customHeight="1" x14ac:dyDescent="0.25">
      <c r="A1" s="39" t="s">
        <v>32</v>
      </c>
      <c r="B1" s="39"/>
      <c r="C1" s="39"/>
      <c r="D1" s="39"/>
      <c r="E1" s="39" t="s">
        <v>33</v>
      </c>
      <c r="F1" s="39"/>
      <c r="G1" s="39"/>
      <c r="H1" s="39"/>
      <c r="I1" s="39" t="s">
        <v>33</v>
      </c>
      <c r="J1" s="39"/>
      <c r="K1" s="39"/>
      <c r="L1" s="39"/>
    </row>
    <row r="2" spans="1:12" ht="26.4" customHeight="1" x14ac:dyDescent="0.25">
      <c r="A2" s="2"/>
      <c r="B2" s="2" t="s">
        <v>34</v>
      </c>
      <c r="C2" s="2" t="s">
        <v>35</v>
      </c>
      <c r="D2" s="2" t="s">
        <v>36</v>
      </c>
      <c r="E2" s="3" t="s">
        <v>37</v>
      </c>
      <c r="F2" s="2" t="s">
        <v>38</v>
      </c>
      <c r="G2" s="2" t="s">
        <v>39</v>
      </c>
      <c r="H2" s="2" t="s">
        <v>40</v>
      </c>
      <c r="I2" s="3" t="s">
        <v>41</v>
      </c>
      <c r="J2" s="2" t="s">
        <v>42</v>
      </c>
      <c r="K2" s="2" t="s">
        <v>43</v>
      </c>
      <c r="L2" s="2" t="s">
        <v>44</v>
      </c>
    </row>
    <row r="3" spans="1:12" ht="25.2" customHeight="1" x14ac:dyDescent="0.25">
      <c r="A3" s="2" t="s">
        <v>45</v>
      </c>
      <c r="B3" s="2" t="s">
        <v>46</v>
      </c>
      <c r="C3" s="2" t="s">
        <v>46</v>
      </c>
      <c r="D3" s="2" t="s">
        <v>47</v>
      </c>
      <c r="E3" s="2" t="s">
        <v>48</v>
      </c>
      <c r="F3" s="2" t="s">
        <v>46</v>
      </c>
      <c r="G3" s="2" t="s">
        <v>46</v>
      </c>
      <c r="H3" s="2" t="s">
        <v>47</v>
      </c>
      <c r="I3" s="2" t="s">
        <v>48</v>
      </c>
      <c r="J3" s="2" t="s">
        <v>46</v>
      </c>
      <c r="K3" s="2" t="s">
        <v>46</v>
      </c>
      <c r="L3" s="2" t="s">
        <v>47</v>
      </c>
    </row>
    <row r="4" spans="1:12" ht="25.2" customHeight="1" x14ac:dyDescent="0.25">
      <c r="A4" s="2" t="s">
        <v>49</v>
      </c>
      <c r="B4" s="2" t="s">
        <v>46</v>
      </c>
      <c r="C4" s="2" t="s">
        <v>47</v>
      </c>
      <c r="D4" s="2" t="s">
        <v>50</v>
      </c>
      <c r="E4" s="2" t="s">
        <v>51</v>
      </c>
      <c r="F4" s="2" t="s">
        <v>46</v>
      </c>
      <c r="G4" s="2" t="s">
        <v>47</v>
      </c>
      <c r="H4" s="2" t="s">
        <v>50</v>
      </c>
      <c r="I4" s="2" t="s">
        <v>52</v>
      </c>
      <c r="J4" s="2" t="s">
        <v>46</v>
      </c>
      <c r="K4" s="2" t="s">
        <v>47</v>
      </c>
      <c r="L4" s="2" t="s">
        <v>50</v>
      </c>
    </row>
    <row r="5" spans="1:12" ht="25.2" customHeight="1" x14ac:dyDescent="0.25">
      <c r="A5" s="2" t="s">
        <v>53</v>
      </c>
      <c r="B5" s="2" t="s">
        <v>47</v>
      </c>
      <c r="C5" s="2" t="s">
        <v>50</v>
      </c>
      <c r="D5" s="2" t="s">
        <v>50</v>
      </c>
      <c r="E5" s="2" t="s">
        <v>54</v>
      </c>
      <c r="F5" s="2" t="s">
        <v>47</v>
      </c>
      <c r="G5" s="2" t="s">
        <v>50</v>
      </c>
      <c r="H5" s="2" t="s">
        <v>50</v>
      </c>
      <c r="I5" s="2" t="s">
        <v>55</v>
      </c>
      <c r="J5" s="2" t="s">
        <v>47</v>
      </c>
      <c r="K5" s="2" t="s">
        <v>50</v>
      </c>
      <c r="L5" s="2" t="s">
        <v>50</v>
      </c>
    </row>
    <row r="7" spans="1:12" ht="25.2" customHeight="1" x14ac:dyDescent="0.25">
      <c r="A7" s="40" t="s">
        <v>56</v>
      </c>
      <c r="B7" s="40"/>
      <c r="C7" s="40"/>
      <c r="D7" s="40"/>
      <c r="E7" s="40" t="s">
        <v>57</v>
      </c>
      <c r="F7" s="40"/>
      <c r="G7" s="40"/>
      <c r="H7" s="40"/>
      <c r="I7" s="40" t="s">
        <v>58</v>
      </c>
      <c r="J7" s="40"/>
      <c r="K7" s="40"/>
      <c r="L7" s="40"/>
    </row>
    <row r="8" spans="1:12" ht="25.2" customHeight="1" x14ac:dyDescent="0.25">
      <c r="A8" s="40" t="s">
        <v>59</v>
      </c>
      <c r="B8" s="40"/>
      <c r="C8" s="40" t="s">
        <v>60</v>
      </c>
      <c r="D8" s="40"/>
      <c r="E8" s="40" t="s">
        <v>59</v>
      </c>
      <c r="F8" s="40"/>
      <c r="G8" s="40" t="s">
        <v>60</v>
      </c>
      <c r="H8" s="40"/>
      <c r="I8" s="40" t="s">
        <v>59</v>
      </c>
      <c r="J8" s="40"/>
      <c r="K8" s="40" t="s">
        <v>60</v>
      </c>
      <c r="L8" s="40"/>
    </row>
    <row r="9" spans="1:12" ht="25.2" customHeight="1" x14ac:dyDescent="0.25">
      <c r="A9" s="40" t="s">
        <v>46</v>
      </c>
      <c r="B9" s="40"/>
      <c r="C9" s="40">
        <v>7</v>
      </c>
      <c r="D9" s="40"/>
      <c r="E9" s="40" t="s">
        <v>46</v>
      </c>
      <c r="F9" s="40"/>
      <c r="G9" s="40">
        <v>3</v>
      </c>
      <c r="H9" s="40"/>
      <c r="I9" s="40" t="s">
        <v>46</v>
      </c>
      <c r="J9" s="40"/>
      <c r="K9" s="40">
        <v>4</v>
      </c>
      <c r="L9" s="40"/>
    </row>
    <row r="10" spans="1:12" ht="25.2" customHeight="1" x14ac:dyDescent="0.25">
      <c r="A10" s="40" t="s">
        <v>47</v>
      </c>
      <c r="B10" s="40"/>
      <c r="C10" s="40">
        <v>10</v>
      </c>
      <c r="D10" s="40"/>
      <c r="E10" s="40" t="s">
        <v>47</v>
      </c>
      <c r="F10" s="40"/>
      <c r="G10" s="40">
        <v>4</v>
      </c>
      <c r="H10" s="40"/>
      <c r="I10" s="40" t="s">
        <v>47</v>
      </c>
      <c r="J10" s="40"/>
      <c r="K10" s="40">
        <v>5</v>
      </c>
      <c r="L10" s="40"/>
    </row>
    <row r="11" spans="1:12" ht="25.2" customHeight="1" x14ac:dyDescent="0.25">
      <c r="A11" s="40" t="s">
        <v>50</v>
      </c>
      <c r="B11" s="40"/>
      <c r="C11" s="40">
        <v>15</v>
      </c>
      <c r="D11" s="40"/>
      <c r="E11" s="40" t="s">
        <v>50</v>
      </c>
      <c r="F11" s="40"/>
      <c r="G11" s="40">
        <v>6</v>
      </c>
      <c r="H11" s="40"/>
      <c r="I11" s="40" t="s">
        <v>50</v>
      </c>
      <c r="J11" s="40"/>
      <c r="K11" s="40">
        <v>7</v>
      </c>
      <c r="L11" s="40"/>
    </row>
    <row r="13" spans="1:12" ht="25.2" customHeight="1" x14ac:dyDescent="0.25">
      <c r="A13" s="40" t="s">
        <v>61</v>
      </c>
      <c r="B13" s="40"/>
      <c r="C13" s="40"/>
      <c r="D13" s="40"/>
      <c r="I13" s="40" t="s">
        <v>62</v>
      </c>
      <c r="J13" s="40"/>
      <c r="K13" s="40"/>
      <c r="L13" s="40"/>
    </row>
    <row r="14" spans="1:12" ht="25.2" customHeight="1" x14ac:dyDescent="0.25">
      <c r="A14" s="40" t="s">
        <v>59</v>
      </c>
      <c r="B14" s="40"/>
      <c r="C14" s="40" t="s">
        <v>60</v>
      </c>
      <c r="D14" s="40"/>
      <c r="I14" s="40" t="s">
        <v>59</v>
      </c>
      <c r="J14" s="40"/>
      <c r="K14" s="40" t="s">
        <v>60</v>
      </c>
      <c r="L14" s="40"/>
    </row>
    <row r="15" spans="1:12" ht="25.2" customHeight="1" x14ac:dyDescent="0.25">
      <c r="A15" s="40" t="s">
        <v>46</v>
      </c>
      <c r="B15" s="40"/>
      <c r="C15" s="40">
        <v>5</v>
      </c>
      <c r="D15" s="40"/>
      <c r="I15" s="40" t="s">
        <v>46</v>
      </c>
      <c r="J15" s="40"/>
      <c r="K15" s="40">
        <v>3</v>
      </c>
      <c r="L15" s="40"/>
    </row>
    <row r="16" spans="1:12" ht="25.2" customHeight="1" x14ac:dyDescent="0.25">
      <c r="A16" s="40" t="s">
        <v>47</v>
      </c>
      <c r="B16" s="40"/>
      <c r="C16" s="40">
        <v>7</v>
      </c>
      <c r="D16" s="40"/>
      <c r="I16" s="40" t="s">
        <v>47</v>
      </c>
      <c r="J16" s="40"/>
      <c r="K16" s="40">
        <v>4</v>
      </c>
      <c r="L16" s="40"/>
    </row>
    <row r="17" spans="1:12" ht="25.2" customHeight="1" x14ac:dyDescent="0.25">
      <c r="A17" s="40" t="s">
        <v>50</v>
      </c>
      <c r="B17" s="40"/>
      <c r="C17" s="40">
        <v>19</v>
      </c>
      <c r="D17" s="40"/>
      <c r="I17" s="40" t="s">
        <v>50</v>
      </c>
      <c r="J17" s="40"/>
      <c r="K17" s="40">
        <v>6</v>
      </c>
      <c r="L17" s="40"/>
    </row>
  </sheetData>
  <mergeCells count="48">
    <mergeCell ref="A17:B17"/>
    <mergeCell ref="C17:D17"/>
    <mergeCell ref="I17:J17"/>
    <mergeCell ref="K17:L17"/>
    <mergeCell ref="A15:B15"/>
    <mergeCell ref="C15:D15"/>
    <mergeCell ref="I15:J15"/>
    <mergeCell ref="K15:L15"/>
    <mergeCell ref="A16:B16"/>
    <mergeCell ref="C16:D16"/>
    <mergeCell ref="I16:J16"/>
    <mergeCell ref="K16:L16"/>
    <mergeCell ref="A13:D13"/>
    <mergeCell ref="I13:L13"/>
    <mergeCell ref="A14:B14"/>
    <mergeCell ref="C14:D14"/>
    <mergeCell ref="I14:J14"/>
    <mergeCell ref="K14:L14"/>
    <mergeCell ref="K10:L10"/>
    <mergeCell ref="A11:B11"/>
    <mergeCell ref="C11:D11"/>
    <mergeCell ref="E11:F11"/>
    <mergeCell ref="G11:H11"/>
    <mergeCell ref="I11:J11"/>
    <mergeCell ref="K11:L11"/>
    <mergeCell ref="A10:B10"/>
    <mergeCell ref="C10:D10"/>
    <mergeCell ref="E10:F10"/>
    <mergeCell ref="G10:H10"/>
    <mergeCell ref="I10:J10"/>
    <mergeCell ref="K8:L8"/>
    <mergeCell ref="A9:B9"/>
    <mergeCell ref="C9:D9"/>
    <mergeCell ref="E9:F9"/>
    <mergeCell ref="G9:H9"/>
    <mergeCell ref="I9:J9"/>
    <mergeCell ref="K9:L9"/>
    <mergeCell ref="A8:B8"/>
    <mergeCell ref="C8:D8"/>
    <mergeCell ref="E8:F8"/>
    <mergeCell ref="G8:H8"/>
    <mergeCell ref="I8:J8"/>
    <mergeCell ref="A1:D1"/>
    <mergeCell ref="E1:H1"/>
    <mergeCell ref="I1:L1"/>
    <mergeCell ref="A7:D7"/>
    <mergeCell ref="E7:H7"/>
    <mergeCell ref="I7:L7"/>
  </mergeCells>
  <phoneticPr fontId="7" type="noConversion"/>
  <pageMargins left="0.23622047244094499" right="0.23622047244094499" top="0.74803149606299202" bottom="0.74803149606299202" header="0.31496062992126" footer="0.31496062992126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软件开发汇总表（软件汇总表）</vt:lpstr>
      <vt:lpstr>逻辑和事务功能复杂性 转换</vt:lpstr>
      <vt:lpstr>'软件开发汇总表（软件汇总表）'!Print_Area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office</cp:lastModifiedBy>
  <cp:lastPrinted>2025-01-03T03:46:00Z</cp:lastPrinted>
  <dcterms:created xsi:type="dcterms:W3CDTF">2015-06-05T18:19:00Z</dcterms:created>
  <dcterms:modified xsi:type="dcterms:W3CDTF">2025-05-28T08:25:07Z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F15381052CBC439FB4B494B882917934_13</vt:lpwstr>
  </property>
  <property fmtid="{D5CDD505-2E9C-101B-9397-08002B2CF9AE}" pid="3" name="KSOProductBuildVer">
    <vt:lpwstr>2052-12.1.0.20305</vt:lpwstr>
  </property>
</Properties>
</file>