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新表" sheetId="3" r:id="rId1"/>
    <sheet name="旧表5.15" sheetId="6" r:id="rId2"/>
    <sheet name="旧表11.4" sheetId="5" r:id="rId3"/>
    <sheet name="旧表226" sheetId="4" r:id="rId4"/>
    <sheet name="旧表(2月19日）" sheetId="1" r:id="rId5"/>
  </sheets>
  <externalReferences>
    <externalReference r:id="rId6"/>
  </externalReferences>
  <definedNames>
    <definedName name="_xlnm._FilterDatabase" localSheetId="2" hidden="1">旧表11.4!#REF!</definedName>
    <definedName name="_xlnm._FilterDatabase" localSheetId="1" hidden="1">旧表5.15!#REF!</definedName>
    <definedName name="_xlnm._FilterDatabase" localSheetId="0" hidden="1">新表!#REF!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放大3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倍，就是当前显示的攻击。主公升级提升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攻击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放大5142.857倍，就是当前显示的造兵。主公升级提升3造兵，游戏里显示的3造兵等于0.000583造兵属性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放大</t>
        </r>
        <r>
          <rPr>
            <sz val="9"/>
            <rFont val="Tahoma"/>
            <charset val="134"/>
          </rPr>
          <t>654.545</t>
        </r>
        <r>
          <rPr>
            <sz val="9"/>
            <rFont val="宋体"/>
            <charset val="134"/>
          </rPr>
          <t>倍，就是当前显示的速度。主公升级提升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速度，游戏里显示的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速度等于</t>
        </r>
        <r>
          <rPr>
            <sz val="9"/>
            <rFont val="Tahoma"/>
            <charset val="134"/>
          </rPr>
          <t>0.004583</t>
        </r>
        <r>
          <rPr>
            <sz val="9"/>
            <rFont val="宋体"/>
            <charset val="134"/>
          </rPr>
          <t>速度属性</t>
        </r>
      </text>
    </comment>
    <comment ref="Q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为了在武将列表界面显示的属性都是50，50，50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放大</t>
        </r>
        <r>
          <rPr>
            <sz val="9"/>
            <rFont val="Tahoma"/>
            <charset val="134"/>
          </rPr>
          <t>40</t>
        </r>
        <r>
          <rPr>
            <sz val="9"/>
            <rFont val="宋体"/>
            <charset val="134"/>
          </rPr>
          <t>倍，就是当前显示的攻击。主公升级提升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攻击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放大</t>
        </r>
        <r>
          <rPr>
            <sz val="9"/>
            <rFont val="Tahoma"/>
            <charset val="134"/>
          </rPr>
          <t>4800</t>
        </r>
        <r>
          <rPr>
            <sz val="9"/>
            <rFont val="宋体"/>
            <charset val="134"/>
          </rPr>
          <t>倍，就是当前显示的造兵。主公升级提升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造兵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放大</t>
        </r>
        <r>
          <rPr>
            <sz val="9"/>
            <rFont val="Tahoma"/>
            <charset val="134"/>
          </rPr>
          <t>600</t>
        </r>
        <r>
          <rPr>
            <sz val="9"/>
            <rFont val="宋体"/>
            <charset val="134"/>
          </rPr>
          <t>倍，就是当前显示的速度。主公升级提升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速度</t>
        </r>
      </text>
    </commen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为了在武将列表界面显示的属性都是50，50，50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黄色表示
CR的数值</t>
        </r>
      </text>
    </comment>
  </commentList>
</comments>
</file>

<file path=xl/sharedStrings.xml><?xml version="1.0" encoding="utf-8"?>
<sst xmlns="http://schemas.openxmlformats.org/spreadsheetml/2006/main" count="52">
  <si>
    <t>等级</t>
  </si>
  <si>
    <t>经验</t>
  </si>
  <si>
    <t>人口</t>
  </si>
  <si>
    <t>level</t>
  </si>
  <si>
    <t>exp</t>
  </si>
  <si>
    <t>maxUnit</t>
  </si>
  <si>
    <t>主公累计需要</t>
  </si>
  <si>
    <t>主公经验</t>
  </si>
  <si>
    <t>主公经验新</t>
  </si>
  <si>
    <t>属性类型1</t>
  </si>
  <si>
    <t>初始兵力</t>
  </si>
  <si>
    <t>属性类型2</t>
  </si>
  <si>
    <t>力量</t>
  </si>
  <si>
    <t>属性类型3</t>
  </si>
  <si>
    <t>募兵</t>
  </si>
  <si>
    <t>属性类型4</t>
  </si>
  <si>
    <t>速度</t>
  </si>
  <si>
    <t>战力最大</t>
  </si>
  <si>
    <t>募兵最大</t>
  </si>
  <si>
    <t>速度最大</t>
  </si>
  <si>
    <t>主公减算值</t>
  </si>
  <si>
    <t>上阵人数</t>
  </si>
  <si>
    <t>roleExpTotal</t>
  </si>
  <si>
    <t>roleExp</t>
  </si>
  <si>
    <t>type1</t>
  </si>
  <si>
    <t>initTroop</t>
  </si>
  <si>
    <t>type2</t>
  </si>
  <si>
    <t>atk</t>
  </si>
  <si>
    <t>type3</t>
  </si>
  <si>
    <t>produce</t>
  </si>
  <si>
    <t>type4</t>
  </si>
  <si>
    <t>speed</t>
  </si>
  <si>
    <t>maxAtk</t>
  </si>
  <si>
    <t>maxProduce</t>
  </si>
  <si>
    <t>maxSpeed</t>
  </si>
  <si>
    <t>sub</t>
  </si>
  <si>
    <t>embattle</t>
  </si>
  <si>
    <t>2570.8,1634.8,1166.8</t>
  </si>
  <si>
    <t>4</t>
  </si>
  <si>
    <t>5</t>
  </si>
  <si>
    <t>6</t>
  </si>
  <si>
    <t>7</t>
  </si>
  <si>
    <t>8</t>
  </si>
  <si>
    <t>战力</t>
  </si>
  <si>
    <t>大R天数</t>
  </si>
  <si>
    <t>小R天数</t>
  </si>
  <si>
    <t>卡片可以获得12W经验，剩下获得12W经验</t>
  </si>
  <si>
    <t>大R预计300天满级</t>
  </si>
  <si>
    <t>每天400经验，此时小R处于18级左右（不升卡的极端情况）</t>
  </si>
  <si>
    <t>鼓励玩家每天玩15局，对半胜率每局期望经验（400-5首胜额外）/15</t>
  </si>
  <si>
    <t>首胜20，胜利20，失败10</t>
  </si>
  <si>
    <t>银币副本100，pvp胜利100，首胜100，失败50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</si>
</sst>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1" borderId="1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10" borderId="15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9" borderId="11" applyNumberFormat="0" applyAlignment="0" applyProtection="0">
      <alignment vertical="center"/>
    </xf>
    <xf numFmtId="0" fontId="9" fillId="9" borderId="14" applyNumberFormat="0" applyAlignment="0" applyProtection="0">
      <alignment vertical="center"/>
    </xf>
    <xf numFmtId="0" fontId="15" fillId="24" borderId="16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right"/>
    </xf>
    <xf numFmtId="0" fontId="0" fillId="3" borderId="3" xfId="0" applyFill="1" applyBorder="1"/>
    <xf numFmtId="0" fontId="0" fillId="3" borderId="4" xfId="0" applyFill="1" applyBorder="1"/>
    <xf numFmtId="0" fontId="0" fillId="0" borderId="4" xfId="0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0" borderId="0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9" xfId="0" applyBorder="1"/>
    <xf numFmtId="0" fontId="0" fillId="3" borderId="10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5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10" xfId="0" applyFill="1" applyBorder="1"/>
    <xf numFmtId="0" fontId="0" fillId="6" borderId="5" xfId="0" applyFill="1" applyBorder="1"/>
    <xf numFmtId="0" fontId="0" fillId="6" borderId="1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/>
    <xf numFmtId="0" fontId="0" fillId="6" borderId="0" xfId="0" applyFill="1"/>
    <xf numFmtId="0" fontId="0" fillId="0" borderId="1" xfId="0" applyFill="1" applyBorder="1"/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76505467180979"/>
          <c:y val="0.0327184396068139"/>
          <c:w val="0.685567147856516"/>
          <c:h val="0.8326195683872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[1]新表!$C$3:$C$13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450</c:v>
                </c:pt>
                <c:pt idx="5">
                  <c:v>800</c:v>
                </c:pt>
                <c:pt idx="6">
                  <c:v>1100</c:v>
                </c:pt>
                <c:pt idx="7">
                  <c:v>1400</c:v>
                </c:pt>
                <c:pt idx="8">
                  <c:v>1700</c:v>
                </c:pt>
                <c:pt idx="9">
                  <c:v>2000</c:v>
                </c:pt>
                <c:pt idx="10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7578752"/>
        <c:axId val="157580288"/>
      </c:lineChart>
      <c:catAx>
        <c:axId val="157578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7580288"/>
        <c:crosses val="autoZero"/>
        <c:auto val="1"/>
        <c:lblAlgn val="ctr"/>
        <c:lblOffset val="100"/>
        <c:noMultiLvlLbl val="0"/>
      </c:catAx>
      <c:valAx>
        <c:axId val="1575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75787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[1]新表!$C$25:$C$44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450</c:v>
                </c:pt>
                <c:pt idx="5">
                  <c:v>800</c:v>
                </c:pt>
                <c:pt idx="6">
                  <c:v>1100</c:v>
                </c:pt>
                <c:pt idx="7">
                  <c:v>1400</c:v>
                </c:pt>
                <c:pt idx="8">
                  <c:v>1700</c:v>
                </c:pt>
                <c:pt idx="9">
                  <c:v>2000</c:v>
                </c:pt>
                <c:pt idx="10">
                  <c:v>3000</c:v>
                </c:pt>
                <c:pt idx="11">
                  <c:v>5000</c:v>
                </c:pt>
                <c:pt idx="12">
                  <c:v>7000</c:v>
                </c:pt>
                <c:pt idx="13">
                  <c:v>9000</c:v>
                </c:pt>
                <c:pt idx="14">
                  <c:v>12000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149248"/>
        <c:axId val="158151040"/>
      </c:lineChart>
      <c:catAx>
        <c:axId val="158149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151040"/>
        <c:crosses val="autoZero"/>
        <c:auto val="1"/>
        <c:lblAlgn val="ctr"/>
        <c:lblOffset val="100"/>
        <c:noMultiLvlLbl val="0"/>
      </c:catAx>
      <c:valAx>
        <c:axId val="1581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149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657225</xdr:colOff>
      <xdr:row>14</xdr:row>
      <xdr:rowOff>58392</xdr:rowOff>
    </xdr:to>
    <xdr:graphicFrame>
      <xdr:nvGraphicFramePr>
        <xdr:cNvPr id="2" name="图表 1"/>
        <xdr:cNvGraphicFramePr/>
      </xdr:nvGraphicFramePr>
      <xdr:xfrm>
        <a:off x="5410200" y="0"/>
        <a:ext cx="4714875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24848</xdr:colOff>
      <xdr:row>33</xdr:row>
      <xdr:rowOff>108916</xdr:rowOff>
    </xdr:to>
    <xdr:graphicFrame>
      <xdr:nvGraphicFramePr>
        <xdr:cNvPr id="3" name="图表 2"/>
        <xdr:cNvGraphicFramePr/>
      </xdr:nvGraphicFramePr>
      <xdr:xfrm>
        <a:off x="5410200" y="2914650"/>
        <a:ext cx="4758690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ey\Desktop\ex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新表"/>
      <sheetName val="旧表226"/>
      <sheetName val="旧表(2月19日）"/>
    </sheetNames>
    <sheetDataSet>
      <sheetData sheetId="0">
        <row r="3">
          <cell r="C3">
            <v>50</v>
          </cell>
        </row>
        <row r="4">
          <cell r="C4">
            <v>100</v>
          </cell>
        </row>
        <row r="5">
          <cell r="C5">
            <v>150</v>
          </cell>
        </row>
        <row r="6">
          <cell r="C6">
            <v>250</v>
          </cell>
        </row>
        <row r="7">
          <cell r="C7">
            <v>450</v>
          </cell>
        </row>
        <row r="8">
          <cell r="C8">
            <v>800</v>
          </cell>
        </row>
        <row r="9">
          <cell r="C9">
            <v>1100</v>
          </cell>
        </row>
        <row r="10">
          <cell r="C10">
            <v>1400</v>
          </cell>
        </row>
        <row r="11">
          <cell r="C11">
            <v>1700</v>
          </cell>
        </row>
        <row r="12">
          <cell r="C12">
            <v>2000</v>
          </cell>
        </row>
        <row r="13">
          <cell r="C13">
            <v>3000</v>
          </cell>
        </row>
        <row r="25">
          <cell r="C25">
            <v>50</v>
          </cell>
        </row>
        <row r="26">
          <cell r="C26">
            <v>100</v>
          </cell>
        </row>
        <row r="27">
          <cell r="C27">
            <v>150</v>
          </cell>
        </row>
        <row r="28">
          <cell r="C28">
            <v>250</v>
          </cell>
        </row>
        <row r="29">
          <cell r="C29">
            <v>450</v>
          </cell>
        </row>
        <row r="30">
          <cell r="C30">
            <v>800</v>
          </cell>
        </row>
        <row r="31">
          <cell r="C31">
            <v>1100</v>
          </cell>
        </row>
        <row r="32">
          <cell r="C32">
            <v>1400</v>
          </cell>
        </row>
        <row r="33">
          <cell r="C33">
            <v>1700</v>
          </cell>
        </row>
        <row r="34">
          <cell r="C34">
            <v>2000</v>
          </cell>
        </row>
        <row r="35">
          <cell r="C35">
            <v>3000</v>
          </cell>
        </row>
        <row r="36">
          <cell r="C36">
            <v>5000</v>
          </cell>
        </row>
        <row r="37">
          <cell r="C37">
            <v>7000</v>
          </cell>
        </row>
        <row r="38">
          <cell r="C38">
            <v>9000</v>
          </cell>
        </row>
        <row r="39">
          <cell r="C39">
            <v>12000</v>
          </cell>
        </row>
        <row r="40">
          <cell r="C40">
            <v>20000</v>
          </cell>
        </row>
        <row r="41">
          <cell r="C41">
            <v>30000</v>
          </cell>
        </row>
        <row r="42">
          <cell r="C42">
            <v>40000</v>
          </cell>
        </row>
        <row r="43">
          <cell r="C43">
            <v>50000</v>
          </cell>
        </row>
        <row r="44">
          <cell r="C44">
            <v>60000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zoomScale="115" zoomScaleNormal="115" workbookViewId="0">
      <selection activeCell="E6" sqref="E6"/>
    </sheetView>
  </sheetViews>
  <sheetFormatPr defaultColWidth="8.875" defaultRowHeight="13.5" outlineLevelCol="2"/>
  <cols>
    <col min="2" max="2" width="12.125" customWidth="1"/>
    <col min="3" max="3" width="12" style="47" customWidth="1"/>
  </cols>
  <sheetData>
    <row r="1" ht="14.25" spans="1:3">
      <c r="A1" s="48" t="s">
        <v>0</v>
      </c>
      <c r="B1" s="48" t="s">
        <v>1</v>
      </c>
      <c r="C1" s="48" t="s">
        <v>2</v>
      </c>
    </row>
    <row r="2" ht="14.25" spans="1:3">
      <c r="A2" s="49" t="s">
        <v>3</v>
      </c>
      <c r="B2" s="50" t="s">
        <v>4</v>
      </c>
      <c r="C2" s="50" t="s">
        <v>5</v>
      </c>
    </row>
    <row r="3" ht="14.25" spans="1:3">
      <c r="A3" s="43">
        <v>1</v>
      </c>
      <c r="B3" s="44">
        <v>10</v>
      </c>
      <c r="C3" s="44">
        <v>1</v>
      </c>
    </row>
    <row r="4" ht="14.25" spans="1:3">
      <c r="A4" s="43">
        <v>2</v>
      </c>
      <c r="B4" s="44">
        <v>50</v>
      </c>
      <c r="C4" s="44">
        <v>1</v>
      </c>
    </row>
    <row r="5" ht="14.25" spans="1:3">
      <c r="A5" s="43">
        <v>3</v>
      </c>
      <c r="B5" s="44">
        <v>100</v>
      </c>
      <c r="C5" s="44">
        <v>1</v>
      </c>
    </row>
    <row r="6" ht="14.25" spans="1:3">
      <c r="A6" s="43">
        <v>4</v>
      </c>
      <c r="B6" s="44">
        <v>150</v>
      </c>
      <c r="C6" s="44">
        <v>1</v>
      </c>
    </row>
    <row r="7" s="17" customFormat="1" ht="14.25" spans="1:3">
      <c r="A7" s="43">
        <v>5</v>
      </c>
      <c r="B7" s="44">
        <v>200</v>
      </c>
      <c r="C7" s="44">
        <v>1</v>
      </c>
    </row>
    <row r="8" s="17" customFormat="1" ht="14.25" spans="1:3">
      <c r="A8" s="43">
        <v>6</v>
      </c>
      <c r="B8" s="44">
        <v>300</v>
      </c>
      <c r="C8" s="44">
        <v>1</v>
      </c>
    </row>
    <row r="9" s="17" customFormat="1" ht="14.25" spans="1:3">
      <c r="A9" s="43">
        <v>7</v>
      </c>
      <c r="B9" s="44">
        <v>400</v>
      </c>
      <c r="C9" s="44">
        <v>1</v>
      </c>
    </row>
    <row r="10" s="17" customFormat="1" ht="14.25" spans="1:3">
      <c r="A10" s="43">
        <v>8</v>
      </c>
      <c r="B10" s="44">
        <v>500</v>
      </c>
      <c r="C10" s="44">
        <v>1</v>
      </c>
    </row>
    <row r="11" s="17" customFormat="1" ht="14.25" spans="1:3">
      <c r="A11" s="43">
        <v>9</v>
      </c>
      <c r="B11" s="44">
        <v>600</v>
      </c>
      <c r="C11" s="44">
        <v>1</v>
      </c>
    </row>
    <row r="12" s="17" customFormat="1" ht="14.25" spans="1:3">
      <c r="A12" s="43">
        <v>10</v>
      </c>
      <c r="B12" s="44">
        <v>700</v>
      </c>
      <c r="C12" s="44">
        <v>1</v>
      </c>
    </row>
    <row r="13" s="17" customFormat="1" ht="14.25" spans="1:3">
      <c r="A13" s="43">
        <v>11</v>
      </c>
      <c r="B13" s="44">
        <v>900</v>
      </c>
      <c r="C13" s="44">
        <v>1</v>
      </c>
    </row>
    <row r="14" s="17" customFormat="1" ht="14.25" spans="1:3">
      <c r="A14" s="43">
        <v>12</v>
      </c>
      <c r="B14" s="44">
        <v>1100</v>
      </c>
      <c r="C14" s="44">
        <v>1</v>
      </c>
    </row>
    <row r="15" s="17" customFormat="1" ht="14.25" spans="1:3">
      <c r="A15" s="43">
        <v>13</v>
      </c>
      <c r="B15" s="44">
        <v>1300</v>
      </c>
      <c r="C15" s="44">
        <v>1</v>
      </c>
    </row>
    <row r="16" s="17" customFormat="1" ht="14.25" spans="1:3">
      <c r="A16" s="43">
        <v>14</v>
      </c>
      <c r="B16" s="44">
        <v>1500</v>
      </c>
      <c r="C16" s="44">
        <v>1</v>
      </c>
    </row>
    <row r="17" s="17" customFormat="1" ht="14.25" spans="1:3">
      <c r="A17" s="43">
        <v>15</v>
      </c>
      <c r="B17" s="44">
        <v>1700</v>
      </c>
      <c r="C17" s="44">
        <v>1</v>
      </c>
    </row>
    <row r="18" s="17" customFormat="1" ht="14.25" spans="1:3">
      <c r="A18" s="43">
        <v>16</v>
      </c>
      <c r="B18" s="44">
        <v>2000</v>
      </c>
      <c r="C18" s="44">
        <v>1</v>
      </c>
    </row>
    <row r="19" s="17" customFormat="1" ht="14.25" spans="1:3">
      <c r="A19" s="43">
        <v>17</v>
      </c>
      <c r="B19" s="44">
        <v>2500</v>
      </c>
      <c r="C19" s="44">
        <v>1</v>
      </c>
    </row>
    <row r="20" s="17" customFormat="1" ht="14.25" spans="1:3">
      <c r="A20" s="43">
        <v>18</v>
      </c>
      <c r="B20" s="44">
        <v>3000</v>
      </c>
      <c r="C20" s="44">
        <v>1</v>
      </c>
    </row>
    <row r="21" s="17" customFormat="1" ht="14.25" spans="1:3">
      <c r="A21" s="43">
        <v>19</v>
      </c>
      <c r="B21" s="44">
        <v>3500</v>
      </c>
      <c r="C21" s="44">
        <v>1</v>
      </c>
    </row>
    <row r="22" s="17" customFormat="1" ht="14.25" spans="1:3">
      <c r="A22" s="43">
        <v>20</v>
      </c>
      <c r="B22" s="44">
        <v>4000</v>
      </c>
      <c r="C22" s="44">
        <v>1</v>
      </c>
    </row>
    <row r="23" ht="14.25" spans="1:3">
      <c r="A23" s="43">
        <v>21</v>
      </c>
      <c r="B23" s="44">
        <v>5000</v>
      </c>
      <c r="C23" s="44">
        <v>1</v>
      </c>
    </row>
    <row r="24" ht="14.25" spans="1:3">
      <c r="A24" s="43">
        <v>22</v>
      </c>
      <c r="B24" s="44">
        <v>6000</v>
      </c>
      <c r="C24" s="44">
        <v>1</v>
      </c>
    </row>
    <row r="25" ht="14.25" spans="1:3">
      <c r="A25" s="43">
        <v>23</v>
      </c>
      <c r="B25" s="44">
        <v>7000</v>
      </c>
      <c r="C25" s="44">
        <v>1</v>
      </c>
    </row>
    <row r="26" ht="14.25" spans="1:3">
      <c r="A26" s="43">
        <v>24</v>
      </c>
      <c r="B26" s="44">
        <v>8000</v>
      </c>
      <c r="C26" s="44">
        <v>1</v>
      </c>
    </row>
    <row r="27" ht="14.25" spans="1:3">
      <c r="A27" s="43">
        <v>25</v>
      </c>
      <c r="B27" s="44">
        <v>10000</v>
      </c>
      <c r="C27" s="44">
        <v>1</v>
      </c>
    </row>
    <row r="28" ht="14.25" spans="1:3">
      <c r="A28" s="43">
        <v>26</v>
      </c>
      <c r="B28" s="44">
        <v>12000</v>
      </c>
      <c r="C28" s="44">
        <v>1</v>
      </c>
    </row>
    <row r="29" ht="14.25" spans="1:3">
      <c r="A29" s="43">
        <v>27</v>
      </c>
      <c r="B29" s="44">
        <v>14000</v>
      </c>
      <c r="C29" s="44">
        <v>1</v>
      </c>
    </row>
    <row r="30" ht="14.25" spans="1:3">
      <c r="A30" s="43">
        <v>28</v>
      </c>
      <c r="B30" s="44">
        <v>16000</v>
      </c>
      <c r="C30" s="44">
        <v>1</v>
      </c>
    </row>
    <row r="31" ht="14.25" spans="1:3">
      <c r="A31" s="43">
        <v>29</v>
      </c>
      <c r="B31" s="44">
        <v>18000</v>
      </c>
      <c r="C31" s="44">
        <v>1</v>
      </c>
    </row>
    <row r="32" ht="14.25" spans="1:3">
      <c r="A32" s="43">
        <v>30</v>
      </c>
      <c r="B32" s="44">
        <v>20000</v>
      </c>
      <c r="C32" s="44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"/>
  <sheetViews>
    <sheetView zoomScale="115" zoomScaleNormal="115" workbookViewId="0">
      <selection activeCell="I1" sqref="I1"/>
    </sheetView>
  </sheetViews>
  <sheetFormatPr defaultColWidth="8.875" defaultRowHeight="13.5"/>
  <cols>
    <col min="2" max="5" width="12.125" customWidth="1"/>
    <col min="6" max="7" width="12" customWidth="1"/>
    <col min="8" max="8" width="10.375" customWidth="1"/>
    <col min="10" max="10" width="10.375" customWidth="1"/>
    <col min="11" max="11" width="10.625" customWidth="1"/>
    <col min="12" max="12" width="10.375" customWidth="1"/>
    <col min="16" max="16" width="11.5" customWidth="1"/>
    <col min="17" max="18" width="19.625" customWidth="1"/>
  </cols>
  <sheetData>
    <row r="1" ht="15" spans="1:18">
      <c r="A1" s="1" t="s">
        <v>0</v>
      </c>
      <c r="B1" s="1" t="s">
        <v>6</v>
      </c>
      <c r="C1" s="1" t="s">
        <v>7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</row>
    <row r="2" ht="14.25" spans="1:18">
      <c r="A2" s="41" t="s">
        <v>3</v>
      </c>
      <c r="B2" s="42" t="s">
        <v>22</v>
      </c>
      <c r="C2" s="42" t="s">
        <v>23</v>
      </c>
      <c r="D2" s="42"/>
      <c r="E2" s="42"/>
      <c r="F2" s="42" t="s">
        <v>24</v>
      </c>
      <c r="G2" s="42" t="s">
        <v>25</v>
      </c>
      <c r="H2" s="42" t="s">
        <v>26</v>
      </c>
      <c r="I2" s="42" t="s">
        <v>27</v>
      </c>
      <c r="J2" s="42" t="s">
        <v>28</v>
      </c>
      <c r="K2" s="42" t="s">
        <v>29</v>
      </c>
      <c r="L2" s="42" t="s">
        <v>30</v>
      </c>
      <c r="M2" s="42" t="s">
        <v>31</v>
      </c>
      <c r="N2" s="42" t="s">
        <v>32</v>
      </c>
      <c r="O2" s="42" t="s">
        <v>33</v>
      </c>
      <c r="P2" s="42" t="s">
        <v>34</v>
      </c>
      <c r="Q2" s="45" t="s">
        <v>35</v>
      </c>
      <c r="R2" s="45" t="s">
        <v>36</v>
      </c>
    </row>
    <row r="3" ht="14.25" spans="1:18">
      <c r="A3" s="43">
        <v>1</v>
      </c>
      <c r="B3" s="44">
        <v>10</v>
      </c>
      <c r="C3" s="44">
        <v>10</v>
      </c>
      <c r="D3" s="44">
        <v>10</v>
      </c>
      <c r="E3" s="44">
        <v>10</v>
      </c>
      <c r="F3" s="42">
        <v>1</v>
      </c>
      <c r="G3" s="42">
        <v>5</v>
      </c>
      <c r="H3" s="42">
        <v>50</v>
      </c>
      <c r="I3" s="42">
        <v>87.36</v>
      </c>
      <c r="J3" s="42">
        <v>16</v>
      </c>
      <c r="K3" s="42">
        <v>0.3276</v>
      </c>
      <c r="L3" s="42">
        <v>53</v>
      </c>
      <c r="M3" s="42">
        <v>1.859</v>
      </c>
      <c r="N3" s="42">
        <v>24.1</v>
      </c>
      <c r="O3" s="42">
        <v>0.20083</v>
      </c>
      <c r="P3" s="42">
        <v>1.60667</v>
      </c>
      <c r="Q3" s="46" t="s">
        <v>37</v>
      </c>
      <c r="R3" s="46" t="s">
        <v>38</v>
      </c>
    </row>
    <row r="4" ht="14.25" spans="1:18">
      <c r="A4" s="43">
        <v>2</v>
      </c>
      <c r="B4" s="44">
        <f>B3+C4</f>
        <v>40</v>
      </c>
      <c r="C4" s="44">
        <v>30</v>
      </c>
      <c r="D4" s="44">
        <f>D3+E4</f>
        <v>60</v>
      </c>
      <c r="E4" s="44">
        <v>50</v>
      </c>
      <c r="F4" s="42">
        <v>1</v>
      </c>
      <c r="G4" s="42">
        <v>5</v>
      </c>
      <c r="H4" s="42">
        <v>50</v>
      </c>
      <c r="I4" s="42">
        <f>I3+0.06667</f>
        <v>87.42667</v>
      </c>
      <c r="J4" s="42">
        <v>16</v>
      </c>
      <c r="K4" s="42">
        <f>K3+0.000389</f>
        <v>0.327989</v>
      </c>
      <c r="L4" s="42">
        <v>53</v>
      </c>
      <c r="M4" s="42">
        <f>M3+0.003055</f>
        <v>1.862055</v>
      </c>
      <c r="N4" s="42">
        <v>24.1</v>
      </c>
      <c r="O4" s="42">
        <v>0.20083</v>
      </c>
      <c r="P4" s="42">
        <v>1.60667</v>
      </c>
      <c r="Q4" s="46" t="s">
        <v>37</v>
      </c>
      <c r="R4" s="46" t="s">
        <v>39</v>
      </c>
    </row>
    <row r="5" ht="14.25" spans="1:18">
      <c r="A5" s="43">
        <v>3</v>
      </c>
      <c r="B5" s="44">
        <f>B4+C5</f>
        <v>100</v>
      </c>
      <c r="C5" s="44">
        <v>60</v>
      </c>
      <c r="D5" s="44">
        <f>D4+E5</f>
        <v>160</v>
      </c>
      <c r="E5" s="44">
        <v>100</v>
      </c>
      <c r="F5" s="42">
        <v>1</v>
      </c>
      <c r="G5" s="42">
        <v>6</v>
      </c>
      <c r="H5" s="42">
        <v>50</v>
      </c>
      <c r="I5" s="42">
        <f t="shared" ref="I5:I32" si="0">I4+0.06667</f>
        <v>87.49334</v>
      </c>
      <c r="J5" s="42">
        <v>16</v>
      </c>
      <c r="K5" s="42">
        <f t="shared" ref="K5:K32" si="1">K4+0.000389</f>
        <v>0.328378</v>
      </c>
      <c r="L5" s="42">
        <v>53</v>
      </c>
      <c r="M5" s="42">
        <f t="shared" ref="M5:M32" si="2">M4+0.003055</f>
        <v>1.86511</v>
      </c>
      <c r="N5" s="42">
        <v>24.1</v>
      </c>
      <c r="O5" s="42">
        <v>0.20083</v>
      </c>
      <c r="P5" s="42">
        <v>1.60667</v>
      </c>
      <c r="Q5" s="46" t="s">
        <v>37</v>
      </c>
      <c r="R5" s="46" t="s">
        <v>39</v>
      </c>
    </row>
    <row r="6" ht="14.25" spans="1:18">
      <c r="A6" s="43">
        <v>4</v>
      </c>
      <c r="B6" s="44">
        <f t="shared" ref="B6:B32" si="3">B5+C6</f>
        <v>200</v>
      </c>
      <c r="C6" s="44">
        <v>100</v>
      </c>
      <c r="D6" s="44">
        <f t="shared" ref="D6:D32" si="4">D5+E6</f>
        <v>310</v>
      </c>
      <c r="E6" s="44">
        <v>150</v>
      </c>
      <c r="F6" s="42">
        <v>1</v>
      </c>
      <c r="G6" s="42">
        <v>6</v>
      </c>
      <c r="H6" s="42">
        <v>50</v>
      </c>
      <c r="I6" s="42">
        <f t="shared" si="0"/>
        <v>87.56001</v>
      </c>
      <c r="J6" s="42">
        <v>16</v>
      </c>
      <c r="K6" s="42">
        <f t="shared" si="1"/>
        <v>0.328767</v>
      </c>
      <c r="L6" s="42">
        <v>53</v>
      </c>
      <c r="M6" s="42">
        <f t="shared" si="2"/>
        <v>1.868165</v>
      </c>
      <c r="N6" s="42">
        <v>24.1</v>
      </c>
      <c r="O6" s="42">
        <v>0.20083</v>
      </c>
      <c r="P6" s="42">
        <v>1.60667</v>
      </c>
      <c r="Q6" s="46" t="s">
        <v>37</v>
      </c>
      <c r="R6" s="46" t="s">
        <v>40</v>
      </c>
    </row>
    <row r="7" s="17" customFormat="1" ht="14.25" spans="1:18">
      <c r="A7" s="43">
        <v>5</v>
      </c>
      <c r="B7" s="44">
        <f t="shared" si="3"/>
        <v>400</v>
      </c>
      <c r="C7" s="44">
        <v>200</v>
      </c>
      <c r="D7" s="44">
        <f t="shared" si="4"/>
        <v>510</v>
      </c>
      <c r="E7" s="44">
        <v>200</v>
      </c>
      <c r="F7" s="42">
        <v>1</v>
      </c>
      <c r="G7" s="42">
        <v>6</v>
      </c>
      <c r="H7" s="42">
        <v>50</v>
      </c>
      <c r="I7" s="42">
        <f t="shared" si="0"/>
        <v>87.62668</v>
      </c>
      <c r="J7" s="42">
        <v>16</v>
      </c>
      <c r="K7" s="42">
        <f t="shared" si="1"/>
        <v>0.329156</v>
      </c>
      <c r="L7" s="42">
        <v>53</v>
      </c>
      <c r="M7" s="42">
        <f t="shared" si="2"/>
        <v>1.87122</v>
      </c>
      <c r="N7" s="42">
        <v>24.1</v>
      </c>
      <c r="O7" s="42">
        <v>0.20083</v>
      </c>
      <c r="P7" s="42">
        <v>1.60667</v>
      </c>
      <c r="Q7" s="46" t="s">
        <v>37</v>
      </c>
      <c r="R7" s="46" t="s">
        <v>40</v>
      </c>
    </row>
    <row r="8" s="17" customFormat="1" ht="14.25" spans="1:18">
      <c r="A8" s="43">
        <v>6</v>
      </c>
      <c r="B8" s="44">
        <f t="shared" si="3"/>
        <v>750</v>
      </c>
      <c r="C8" s="44">
        <v>350</v>
      </c>
      <c r="D8" s="44">
        <f t="shared" si="4"/>
        <v>810</v>
      </c>
      <c r="E8" s="44">
        <v>300</v>
      </c>
      <c r="F8" s="42">
        <v>1</v>
      </c>
      <c r="G8" s="42">
        <v>7</v>
      </c>
      <c r="H8" s="42">
        <v>50</v>
      </c>
      <c r="I8" s="42">
        <f t="shared" si="0"/>
        <v>87.6933500000001</v>
      </c>
      <c r="J8" s="42">
        <v>16</v>
      </c>
      <c r="K8" s="42">
        <f t="shared" si="1"/>
        <v>0.329545</v>
      </c>
      <c r="L8" s="42">
        <v>53</v>
      </c>
      <c r="M8" s="42">
        <f t="shared" si="2"/>
        <v>1.874275</v>
      </c>
      <c r="N8" s="42">
        <v>24.1</v>
      </c>
      <c r="O8" s="42">
        <v>0.20083</v>
      </c>
      <c r="P8" s="42">
        <v>1.60667</v>
      </c>
      <c r="Q8" s="46" t="s">
        <v>37</v>
      </c>
      <c r="R8" s="46" t="s">
        <v>41</v>
      </c>
    </row>
    <row r="9" s="17" customFormat="1" ht="14.25" spans="1:18">
      <c r="A9" s="43">
        <v>7</v>
      </c>
      <c r="B9" s="44">
        <f t="shared" si="3"/>
        <v>1400</v>
      </c>
      <c r="C9" s="44">
        <v>650</v>
      </c>
      <c r="D9" s="44">
        <f t="shared" si="4"/>
        <v>1210</v>
      </c>
      <c r="E9" s="44">
        <v>400</v>
      </c>
      <c r="F9" s="42">
        <v>1</v>
      </c>
      <c r="G9" s="42">
        <v>7</v>
      </c>
      <c r="H9" s="42">
        <v>50</v>
      </c>
      <c r="I9" s="42">
        <f t="shared" si="0"/>
        <v>87.7600200000001</v>
      </c>
      <c r="J9" s="42">
        <v>16</v>
      </c>
      <c r="K9" s="42">
        <f t="shared" si="1"/>
        <v>0.329934</v>
      </c>
      <c r="L9" s="42">
        <v>53</v>
      </c>
      <c r="M9" s="42">
        <f t="shared" si="2"/>
        <v>1.87733</v>
      </c>
      <c r="N9" s="42">
        <v>24.1</v>
      </c>
      <c r="O9" s="42">
        <v>0.20083</v>
      </c>
      <c r="P9" s="42">
        <v>1.60667</v>
      </c>
      <c r="Q9" s="46" t="s">
        <v>37</v>
      </c>
      <c r="R9" s="46" t="s">
        <v>41</v>
      </c>
    </row>
    <row r="10" s="17" customFormat="1" ht="14.25" spans="1:18">
      <c r="A10" s="43">
        <v>8</v>
      </c>
      <c r="B10" s="44">
        <f t="shared" si="3"/>
        <v>2400</v>
      </c>
      <c r="C10" s="44">
        <v>1000</v>
      </c>
      <c r="D10" s="44">
        <f t="shared" si="4"/>
        <v>1710</v>
      </c>
      <c r="E10" s="44">
        <v>500</v>
      </c>
      <c r="F10" s="42">
        <v>1</v>
      </c>
      <c r="G10" s="42">
        <v>7</v>
      </c>
      <c r="H10" s="42">
        <v>50</v>
      </c>
      <c r="I10" s="42">
        <f t="shared" si="0"/>
        <v>87.8266900000001</v>
      </c>
      <c r="J10" s="42">
        <v>16</v>
      </c>
      <c r="K10" s="42">
        <f t="shared" si="1"/>
        <v>0.330323</v>
      </c>
      <c r="L10" s="42">
        <v>53</v>
      </c>
      <c r="M10" s="42">
        <f t="shared" si="2"/>
        <v>1.880385</v>
      </c>
      <c r="N10" s="42">
        <v>24.1</v>
      </c>
      <c r="O10" s="42">
        <v>0.20083</v>
      </c>
      <c r="P10" s="42">
        <v>1.60667</v>
      </c>
      <c r="Q10" s="46" t="s">
        <v>37</v>
      </c>
      <c r="R10" s="46" t="s">
        <v>42</v>
      </c>
    </row>
    <row r="11" s="17" customFormat="1" ht="14.25" spans="1:18">
      <c r="A11" s="43">
        <v>9</v>
      </c>
      <c r="B11" s="44">
        <f t="shared" si="3"/>
        <v>3800</v>
      </c>
      <c r="C11" s="44">
        <v>1400</v>
      </c>
      <c r="D11" s="44">
        <f t="shared" si="4"/>
        <v>2310</v>
      </c>
      <c r="E11" s="44">
        <v>600</v>
      </c>
      <c r="F11" s="42">
        <v>1</v>
      </c>
      <c r="G11" s="42">
        <v>8</v>
      </c>
      <c r="H11" s="42">
        <v>50</v>
      </c>
      <c r="I11" s="42">
        <f t="shared" si="0"/>
        <v>87.8933600000001</v>
      </c>
      <c r="J11" s="42">
        <v>16</v>
      </c>
      <c r="K11" s="42">
        <f t="shared" si="1"/>
        <v>0.330712</v>
      </c>
      <c r="L11" s="42">
        <v>53</v>
      </c>
      <c r="M11" s="42">
        <f t="shared" si="2"/>
        <v>1.88344</v>
      </c>
      <c r="N11" s="42">
        <v>24.1</v>
      </c>
      <c r="O11" s="42">
        <v>0.20083</v>
      </c>
      <c r="P11" s="42">
        <v>1.60667</v>
      </c>
      <c r="Q11" s="46" t="s">
        <v>37</v>
      </c>
      <c r="R11" s="46" t="s">
        <v>42</v>
      </c>
    </row>
    <row r="12" s="17" customFormat="1" ht="14.25" spans="1:18">
      <c r="A12" s="43">
        <v>10</v>
      </c>
      <c r="B12" s="44">
        <f t="shared" si="3"/>
        <v>5640</v>
      </c>
      <c r="C12" s="44">
        <v>1840</v>
      </c>
      <c r="D12" s="44">
        <f t="shared" si="4"/>
        <v>3010</v>
      </c>
      <c r="E12" s="44">
        <v>700</v>
      </c>
      <c r="F12" s="42">
        <v>1</v>
      </c>
      <c r="G12" s="42">
        <v>8</v>
      </c>
      <c r="H12" s="42">
        <v>50</v>
      </c>
      <c r="I12" s="42">
        <f t="shared" si="0"/>
        <v>87.9600300000001</v>
      </c>
      <c r="J12" s="42">
        <v>16</v>
      </c>
      <c r="K12" s="42">
        <f t="shared" si="1"/>
        <v>0.331101</v>
      </c>
      <c r="L12" s="42">
        <v>53</v>
      </c>
      <c r="M12" s="42">
        <f t="shared" si="2"/>
        <v>1.886495</v>
      </c>
      <c r="N12" s="42">
        <v>24.1</v>
      </c>
      <c r="O12" s="42">
        <v>0.20083</v>
      </c>
      <c r="P12" s="42">
        <v>1.60667</v>
      </c>
      <c r="Q12" s="46" t="s">
        <v>37</v>
      </c>
      <c r="R12" s="46" t="s">
        <v>42</v>
      </c>
    </row>
    <row r="13" s="17" customFormat="1" ht="14.25" spans="1:18">
      <c r="A13" s="43">
        <v>11</v>
      </c>
      <c r="B13" s="44">
        <f t="shared" si="3"/>
        <v>7880</v>
      </c>
      <c r="C13" s="44">
        <v>2240</v>
      </c>
      <c r="D13" s="44">
        <f t="shared" si="4"/>
        <v>3910</v>
      </c>
      <c r="E13" s="44">
        <v>900</v>
      </c>
      <c r="F13" s="42">
        <v>1</v>
      </c>
      <c r="G13" s="42">
        <v>8</v>
      </c>
      <c r="H13" s="42">
        <v>50</v>
      </c>
      <c r="I13" s="42">
        <f t="shared" si="0"/>
        <v>88.0267000000001</v>
      </c>
      <c r="J13" s="42">
        <v>16</v>
      </c>
      <c r="K13" s="42">
        <f t="shared" si="1"/>
        <v>0.33149</v>
      </c>
      <c r="L13" s="42">
        <v>53</v>
      </c>
      <c r="M13" s="42">
        <f t="shared" si="2"/>
        <v>1.88955</v>
      </c>
      <c r="N13" s="42">
        <v>24.1</v>
      </c>
      <c r="O13" s="42">
        <v>0.20083</v>
      </c>
      <c r="P13" s="42">
        <v>1.60667</v>
      </c>
      <c r="Q13" s="46" t="s">
        <v>37</v>
      </c>
      <c r="R13" s="46" t="s">
        <v>42</v>
      </c>
    </row>
    <row r="14" s="17" customFormat="1" ht="14.25" spans="1:18">
      <c r="A14" s="43">
        <v>12</v>
      </c>
      <c r="B14" s="44">
        <f t="shared" si="3"/>
        <v>10600</v>
      </c>
      <c r="C14" s="44">
        <v>2720</v>
      </c>
      <c r="D14" s="44">
        <f t="shared" si="4"/>
        <v>5010</v>
      </c>
      <c r="E14" s="44">
        <v>1100</v>
      </c>
      <c r="F14" s="42">
        <v>1</v>
      </c>
      <c r="G14" s="42">
        <v>9</v>
      </c>
      <c r="H14" s="42">
        <v>50</v>
      </c>
      <c r="I14" s="42">
        <f t="shared" si="0"/>
        <v>88.0933700000001</v>
      </c>
      <c r="J14" s="42">
        <v>16</v>
      </c>
      <c r="K14" s="42">
        <f t="shared" si="1"/>
        <v>0.331879</v>
      </c>
      <c r="L14" s="42">
        <v>53</v>
      </c>
      <c r="M14" s="42">
        <f t="shared" si="2"/>
        <v>1.892605</v>
      </c>
      <c r="N14" s="42">
        <v>24.1</v>
      </c>
      <c r="O14" s="42">
        <v>0.20083</v>
      </c>
      <c r="P14" s="42">
        <v>1.60667</v>
      </c>
      <c r="Q14" s="46" t="s">
        <v>37</v>
      </c>
      <c r="R14" s="46" t="s">
        <v>42</v>
      </c>
    </row>
    <row r="15" s="17" customFormat="1" ht="14.25" spans="1:18">
      <c r="A15" s="43">
        <v>13</v>
      </c>
      <c r="B15" s="44">
        <f t="shared" si="3"/>
        <v>13800</v>
      </c>
      <c r="C15" s="44">
        <v>3200</v>
      </c>
      <c r="D15" s="44">
        <f t="shared" si="4"/>
        <v>6310</v>
      </c>
      <c r="E15" s="44">
        <v>1300</v>
      </c>
      <c r="F15" s="42">
        <v>1</v>
      </c>
      <c r="G15" s="42">
        <v>9</v>
      </c>
      <c r="H15" s="42">
        <v>50</v>
      </c>
      <c r="I15" s="42">
        <f t="shared" si="0"/>
        <v>88.1600400000001</v>
      </c>
      <c r="J15" s="42">
        <v>16</v>
      </c>
      <c r="K15" s="42">
        <f t="shared" si="1"/>
        <v>0.332268</v>
      </c>
      <c r="L15" s="42">
        <v>53</v>
      </c>
      <c r="M15" s="42">
        <f t="shared" si="2"/>
        <v>1.89566</v>
      </c>
      <c r="N15" s="42">
        <v>24.1</v>
      </c>
      <c r="O15" s="42">
        <v>0.20083</v>
      </c>
      <c r="P15" s="42">
        <v>1.60667</v>
      </c>
      <c r="Q15" s="46" t="s">
        <v>37</v>
      </c>
      <c r="R15" s="46" t="s">
        <v>42</v>
      </c>
    </row>
    <row r="16" s="17" customFormat="1" ht="14.25" spans="1:18">
      <c r="A16" s="43">
        <v>14</v>
      </c>
      <c r="B16" s="44">
        <f t="shared" si="3"/>
        <v>17600</v>
      </c>
      <c r="C16" s="44">
        <v>3800</v>
      </c>
      <c r="D16" s="44">
        <f t="shared" si="4"/>
        <v>7810</v>
      </c>
      <c r="E16" s="44">
        <v>1500</v>
      </c>
      <c r="F16" s="42">
        <v>1</v>
      </c>
      <c r="G16" s="42">
        <v>9</v>
      </c>
      <c r="H16" s="42">
        <v>50</v>
      </c>
      <c r="I16" s="42">
        <f t="shared" si="0"/>
        <v>88.2267100000001</v>
      </c>
      <c r="J16" s="42">
        <v>16</v>
      </c>
      <c r="K16" s="42">
        <f t="shared" si="1"/>
        <v>0.332657</v>
      </c>
      <c r="L16" s="42">
        <v>53</v>
      </c>
      <c r="M16" s="42">
        <f t="shared" si="2"/>
        <v>1.898715</v>
      </c>
      <c r="N16" s="42">
        <v>24.1</v>
      </c>
      <c r="O16" s="42">
        <v>0.20083</v>
      </c>
      <c r="P16" s="42">
        <v>1.60667</v>
      </c>
      <c r="Q16" s="46" t="s">
        <v>37</v>
      </c>
      <c r="R16" s="46" t="s">
        <v>42</v>
      </c>
    </row>
    <row r="17" s="17" customFormat="1" ht="14.25" spans="1:18">
      <c r="A17" s="43">
        <v>15</v>
      </c>
      <c r="B17" s="44">
        <f t="shared" si="3"/>
        <v>22000</v>
      </c>
      <c r="C17" s="44">
        <v>4400</v>
      </c>
      <c r="D17" s="44">
        <f t="shared" si="4"/>
        <v>9510</v>
      </c>
      <c r="E17" s="44">
        <v>1700</v>
      </c>
      <c r="F17" s="42">
        <v>1</v>
      </c>
      <c r="G17" s="42">
        <v>10</v>
      </c>
      <c r="H17" s="42">
        <v>50</v>
      </c>
      <c r="I17" s="42">
        <f t="shared" si="0"/>
        <v>88.2933800000001</v>
      </c>
      <c r="J17" s="42">
        <v>16</v>
      </c>
      <c r="K17" s="42">
        <f t="shared" si="1"/>
        <v>0.333046</v>
      </c>
      <c r="L17" s="42">
        <v>53</v>
      </c>
      <c r="M17" s="42">
        <f t="shared" si="2"/>
        <v>1.90177</v>
      </c>
      <c r="N17" s="42">
        <v>24.1</v>
      </c>
      <c r="O17" s="42">
        <v>0.20083</v>
      </c>
      <c r="P17" s="42">
        <v>1.60667</v>
      </c>
      <c r="Q17" s="46" t="s">
        <v>37</v>
      </c>
      <c r="R17" s="46" t="s">
        <v>42</v>
      </c>
    </row>
    <row r="18" s="17" customFormat="1" ht="14.25" spans="1:18">
      <c r="A18" s="43">
        <v>16</v>
      </c>
      <c r="B18" s="44">
        <f t="shared" si="3"/>
        <v>27120</v>
      </c>
      <c r="C18" s="44">
        <v>5120</v>
      </c>
      <c r="D18" s="44">
        <f t="shared" si="4"/>
        <v>11510</v>
      </c>
      <c r="E18" s="44">
        <v>2000</v>
      </c>
      <c r="F18" s="42">
        <v>1</v>
      </c>
      <c r="G18" s="42">
        <v>10</v>
      </c>
      <c r="H18" s="42">
        <v>50</v>
      </c>
      <c r="I18" s="42">
        <f t="shared" si="0"/>
        <v>88.3600500000001</v>
      </c>
      <c r="J18" s="42">
        <v>16</v>
      </c>
      <c r="K18" s="42">
        <f t="shared" si="1"/>
        <v>0.333435</v>
      </c>
      <c r="L18" s="42">
        <v>53</v>
      </c>
      <c r="M18" s="42">
        <f t="shared" si="2"/>
        <v>1.904825</v>
      </c>
      <c r="N18" s="42">
        <v>24.1</v>
      </c>
      <c r="O18" s="42">
        <v>0.20083</v>
      </c>
      <c r="P18" s="42">
        <v>1.60667</v>
      </c>
      <c r="Q18" s="46" t="s">
        <v>37</v>
      </c>
      <c r="R18" s="46" t="s">
        <v>42</v>
      </c>
    </row>
    <row r="19" s="17" customFormat="1" ht="14.25" spans="1:18">
      <c r="A19" s="43">
        <v>17</v>
      </c>
      <c r="B19" s="44">
        <f t="shared" si="3"/>
        <v>32960</v>
      </c>
      <c r="C19" s="44">
        <v>5840</v>
      </c>
      <c r="D19" s="44">
        <f t="shared" si="4"/>
        <v>14010</v>
      </c>
      <c r="E19" s="44">
        <v>2500</v>
      </c>
      <c r="F19" s="42">
        <v>1</v>
      </c>
      <c r="G19" s="42">
        <v>10</v>
      </c>
      <c r="H19" s="42">
        <v>50</v>
      </c>
      <c r="I19" s="42">
        <f t="shared" si="0"/>
        <v>88.4267200000001</v>
      </c>
      <c r="J19" s="42">
        <v>16</v>
      </c>
      <c r="K19" s="42">
        <f t="shared" si="1"/>
        <v>0.333824</v>
      </c>
      <c r="L19" s="42">
        <v>53</v>
      </c>
      <c r="M19" s="42">
        <f t="shared" si="2"/>
        <v>1.90788</v>
      </c>
      <c r="N19" s="42">
        <v>24.1</v>
      </c>
      <c r="O19" s="42">
        <v>0.20083</v>
      </c>
      <c r="P19" s="42">
        <v>1.60667</v>
      </c>
      <c r="Q19" s="46" t="s">
        <v>37</v>
      </c>
      <c r="R19" s="46" t="s">
        <v>42</v>
      </c>
    </row>
    <row r="20" s="17" customFormat="1" ht="14.25" spans="1:18">
      <c r="A20" s="43">
        <v>18</v>
      </c>
      <c r="B20" s="44">
        <f t="shared" si="3"/>
        <v>39600</v>
      </c>
      <c r="C20" s="44">
        <v>6640</v>
      </c>
      <c r="D20" s="44">
        <f t="shared" si="4"/>
        <v>17010</v>
      </c>
      <c r="E20" s="44">
        <v>3000</v>
      </c>
      <c r="F20" s="42">
        <v>1</v>
      </c>
      <c r="G20" s="42">
        <v>11</v>
      </c>
      <c r="H20" s="42">
        <v>50</v>
      </c>
      <c r="I20" s="42">
        <f t="shared" si="0"/>
        <v>88.4933900000001</v>
      </c>
      <c r="J20" s="42">
        <v>16</v>
      </c>
      <c r="K20" s="42">
        <f t="shared" si="1"/>
        <v>0.334213</v>
      </c>
      <c r="L20" s="42">
        <v>53</v>
      </c>
      <c r="M20" s="42">
        <f t="shared" si="2"/>
        <v>1.910935</v>
      </c>
      <c r="N20" s="42">
        <v>24.1</v>
      </c>
      <c r="O20" s="42">
        <v>0.20083</v>
      </c>
      <c r="P20" s="42">
        <v>1.60667</v>
      </c>
      <c r="Q20" s="46" t="s">
        <v>37</v>
      </c>
      <c r="R20" s="46" t="s">
        <v>42</v>
      </c>
    </row>
    <row r="21" s="17" customFormat="1" ht="14.25" spans="1:18">
      <c r="A21" s="43">
        <v>19</v>
      </c>
      <c r="B21" s="44">
        <f t="shared" si="3"/>
        <v>47040</v>
      </c>
      <c r="C21" s="44">
        <v>7440</v>
      </c>
      <c r="D21" s="44">
        <f t="shared" si="4"/>
        <v>20510</v>
      </c>
      <c r="E21" s="44">
        <v>3500</v>
      </c>
      <c r="F21" s="42">
        <v>1</v>
      </c>
      <c r="G21" s="42">
        <v>11</v>
      </c>
      <c r="H21" s="42">
        <v>50</v>
      </c>
      <c r="I21" s="42">
        <f t="shared" si="0"/>
        <v>88.5600600000001</v>
      </c>
      <c r="J21" s="42">
        <v>16</v>
      </c>
      <c r="K21" s="42">
        <f t="shared" si="1"/>
        <v>0.334602</v>
      </c>
      <c r="L21" s="42">
        <v>53</v>
      </c>
      <c r="M21" s="42">
        <f t="shared" si="2"/>
        <v>1.91399</v>
      </c>
      <c r="N21" s="42">
        <v>24.1</v>
      </c>
      <c r="O21" s="42">
        <v>0.20083</v>
      </c>
      <c r="P21" s="42">
        <v>1.60667</v>
      </c>
      <c r="Q21" s="46" t="s">
        <v>37</v>
      </c>
      <c r="R21" s="46" t="s">
        <v>42</v>
      </c>
    </row>
    <row r="22" s="17" customFormat="1" ht="14.25" spans="1:18">
      <c r="A22" s="43">
        <v>20</v>
      </c>
      <c r="B22" s="44">
        <f t="shared" si="3"/>
        <v>55360</v>
      </c>
      <c r="C22" s="44">
        <v>8320</v>
      </c>
      <c r="D22" s="44">
        <f t="shared" si="4"/>
        <v>24510</v>
      </c>
      <c r="E22" s="44">
        <v>4000</v>
      </c>
      <c r="F22" s="42">
        <v>1</v>
      </c>
      <c r="G22" s="42">
        <v>11</v>
      </c>
      <c r="H22" s="42">
        <v>50</v>
      </c>
      <c r="I22" s="42">
        <f t="shared" si="0"/>
        <v>88.6267300000001</v>
      </c>
      <c r="J22" s="42">
        <v>16</v>
      </c>
      <c r="K22" s="42">
        <f t="shared" si="1"/>
        <v>0.334990999999999</v>
      </c>
      <c r="L22" s="42">
        <v>53</v>
      </c>
      <c r="M22" s="42">
        <f t="shared" si="2"/>
        <v>1.917045</v>
      </c>
      <c r="N22" s="42">
        <v>24.1</v>
      </c>
      <c r="O22" s="42">
        <v>0.20083</v>
      </c>
      <c r="P22" s="42">
        <v>1.60667</v>
      </c>
      <c r="Q22" s="46" t="s">
        <v>37</v>
      </c>
      <c r="R22" s="46" t="s">
        <v>42</v>
      </c>
    </row>
    <row r="23" ht="14.25" spans="1:18">
      <c r="A23" s="43">
        <v>21</v>
      </c>
      <c r="B23" s="44">
        <f t="shared" si="3"/>
        <v>64560</v>
      </c>
      <c r="C23" s="44">
        <v>9200</v>
      </c>
      <c r="D23" s="44">
        <f t="shared" si="4"/>
        <v>29510</v>
      </c>
      <c r="E23" s="44">
        <v>5000</v>
      </c>
      <c r="F23" s="42">
        <v>1</v>
      </c>
      <c r="G23" s="42">
        <v>12</v>
      </c>
      <c r="H23" s="42">
        <v>50</v>
      </c>
      <c r="I23" s="42">
        <f t="shared" si="0"/>
        <v>88.6934000000001</v>
      </c>
      <c r="J23" s="42">
        <v>16</v>
      </c>
      <c r="K23" s="42">
        <f t="shared" si="1"/>
        <v>0.335379999999999</v>
      </c>
      <c r="L23" s="42">
        <v>53</v>
      </c>
      <c r="M23" s="42">
        <f t="shared" si="2"/>
        <v>1.9201</v>
      </c>
      <c r="N23" s="42">
        <v>24.1</v>
      </c>
      <c r="O23" s="42">
        <v>0.20083</v>
      </c>
      <c r="P23" s="42">
        <v>1.60667</v>
      </c>
      <c r="Q23" s="46" t="s">
        <v>37</v>
      </c>
      <c r="R23" s="46" t="s">
        <v>42</v>
      </c>
    </row>
    <row r="24" ht="14.25" spans="1:18">
      <c r="A24" s="43">
        <v>22</v>
      </c>
      <c r="B24" s="44">
        <f t="shared" si="3"/>
        <v>74720</v>
      </c>
      <c r="C24" s="44">
        <v>10160</v>
      </c>
      <c r="D24" s="44">
        <f t="shared" si="4"/>
        <v>35510</v>
      </c>
      <c r="E24" s="44">
        <v>6000</v>
      </c>
      <c r="F24" s="42">
        <v>1</v>
      </c>
      <c r="G24" s="42">
        <v>12</v>
      </c>
      <c r="H24" s="42">
        <v>50</v>
      </c>
      <c r="I24" s="42">
        <f t="shared" si="0"/>
        <v>88.7600700000001</v>
      </c>
      <c r="J24" s="42">
        <v>16</v>
      </c>
      <c r="K24" s="42">
        <f t="shared" si="1"/>
        <v>0.335768999999999</v>
      </c>
      <c r="L24" s="42">
        <v>53</v>
      </c>
      <c r="M24" s="42">
        <f t="shared" si="2"/>
        <v>1.923155</v>
      </c>
      <c r="N24" s="42">
        <v>24.1</v>
      </c>
      <c r="O24" s="42">
        <v>0.20083</v>
      </c>
      <c r="P24" s="42">
        <v>1.60667</v>
      </c>
      <c r="Q24" s="46" t="s">
        <v>37</v>
      </c>
      <c r="R24" s="46" t="s">
        <v>42</v>
      </c>
    </row>
    <row r="25" ht="14.25" spans="1:18">
      <c r="A25" s="43">
        <v>23</v>
      </c>
      <c r="B25" s="44">
        <f t="shared" si="3"/>
        <v>85920</v>
      </c>
      <c r="C25" s="44">
        <v>11200</v>
      </c>
      <c r="D25" s="44">
        <f t="shared" si="4"/>
        <v>42510</v>
      </c>
      <c r="E25" s="44">
        <v>7000</v>
      </c>
      <c r="F25" s="42">
        <v>1</v>
      </c>
      <c r="G25" s="42">
        <v>12</v>
      </c>
      <c r="H25" s="42">
        <v>50</v>
      </c>
      <c r="I25" s="42">
        <f t="shared" si="0"/>
        <v>88.8267400000001</v>
      </c>
      <c r="J25" s="42">
        <v>16</v>
      </c>
      <c r="K25" s="42">
        <f t="shared" si="1"/>
        <v>0.336157999999999</v>
      </c>
      <c r="L25" s="42">
        <v>53</v>
      </c>
      <c r="M25" s="42">
        <f t="shared" si="2"/>
        <v>1.92621</v>
      </c>
      <c r="N25" s="42">
        <v>24.1</v>
      </c>
      <c r="O25" s="42">
        <v>0.20083</v>
      </c>
      <c r="P25" s="42">
        <v>1.60667</v>
      </c>
      <c r="Q25" s="46" t="s">
        <v>37</v>
      </c>
      <c r="R25" s="46" t="s">
        <v>42</v>
      </c>
    </row>
    <row r="26" ht="14.25" spans="1:18">
      <c r="A26" s="43">
        <v>24</v>
      </c>
      <c r="B26" s="44">
        <f t="shared" si="3"/>
        <v>98240</v>
      </c>
      <c r="C26" s="44">
        <v>12320</v>
      </c>
      <c r="D26" s="44">
        <f t="shared" si="4"/>
        <v>50510</v>
      </c>
      <c r="E26" s="44">
        <v>8000</v>
      </c>
      <c r="F26" s="42">
        <v>1</v>
      </c>
      <c r="G26" s="42">
        <v>13</v>
      </c>
      <c r="H26" s="42">
        <v>50</v>
      </c>
      <c r="I26" s="42">
        <f t="shared" si="0"/>
        <v>88.8934100000001</v>
      </c>
      <c r="J26" s="42">
        <v>16</v>
      </c>
      <c r="K26" s="42">
        <f t="shared" si="1"/>
        <v>0.336546999999999</v>
      </c>
      <c r="L26" s="42">
        <v>53</v>
      </c>
      <c r="M26" s="42">
        <f t="shared" si="2"/>
        <v>1.929265</v>
      </c>
      <c r="N26" s="42">
        <v>24.1</v>
      </c>
      <c r="O26" s="42">
        <v>0.20083</v>
      </c>
      <c r="P26" s="42">
        <v>1.60667</v>
      </c>
      <c r="Q26" s="46" t="s">
        <v>37</v>
      </c>
      <c r="R26" s="46" t="s">
        <v>42</v>
      </c>
    </row>
    <row r="27" ht="14.25" spans="1:18">
      <c r="A27" s="43">
        <v>25</v>
      </c>
      <c r="B27" s="44">
        <f t="shared" si="3"/>
        <v>111760</v>
      </c>
      <c r="C27" s="44">
        <v>13520</v>
      </c>
      <c r="D27" s="44">
        <f t="shared" si="4"/>
        <v>60510</v>
      </c>
      <c r="E27" s="44">
        <v>10000</v>
      </c>
      <c r="F27" s="42">
        <v>1</v>
      </c>
      <c r="G27" s="42">
        <v>13</v>
      </c>
      <c r="H27" s="42">
        <v>50</v>
      </c>
      <c r="I27" s="42">
        <f t="shared" si="0"/>
        <v>88.9600800000001</v>
      </c>
      <c r="J27" s="42">
        <v>16</v>
      </c>
      <c r="K27" s="42">
        <f t="shared" si="1"/>
        <v>0.336935999999999</v>
      </c>
      <c r="L27" s="42">
        <v>53</v>
      </c>
      <c r="M27" s="42">
        <f t="shared" si="2"/>
        <v>1.93232</v>
      </c>
      <c r="N27" s="42">
        <v>24.1</v>
      </c>
      <c r="O27" s="42">
        <v>0.20083</v>
      </c>
      <c r="P27" s="42">
        <v>1.60667</v>
      </c>
      <c r="Q27" s="46" t="s">
        <v>37</v>
      </c>
      <c r="R27" s="46" t="s">
        <v>42</v>
      </c>
    </row>
    <row r="28" ht="14.25" spans="1:18">
      <c r="A28" s="43">
        <v>26</v>
      </c>
      <c r="B28" s="44">
        <f t="shared" si="3"/>
        <v>126560</v>
      </c>
      <c r="C28" s="44">
        <v>14800</v>
      </c>
      <c r="D28" s="44">
        <f t="shared" si="4"/>
        <v>72510</v>
      </c>
      <c r="E28" s="44">
        <v>12000</v>
      </c>
      <c r="F28" s="42">
        <v>1</v>
      </c>
      <c r="G28" s="42">
        <v>13</v>
      </c>
      <c r="H28" s="42">
        <v>50</v>
      </c>
      <c r="I28" s="42">
        <f t="shared" si="0"/>
        <v>89.0267500000001</v>
      </c>
      <c r="J28" s="42">
        <v>16</v>
      </c>
      <c r="K28" s="42">
        <f t="shared" si="1"/>
        <v>0.337324999999999</v>
      </c>
      <c r="L28" s="42">
        <v>53</v>
      </c>
      <c r="M28" s="42">
        <f t="shared" si="2"/>
        <v>1.935375</v>
      </c>
      <c r="N28" s="42">
        <v>24.1</v>
      </c>
      <c r="O28" s="42">
        <v>0.20083</v>
      </c>
      <c r="P28" s="42">
        <v>1.60667</v>
      </c>
      <c r="Q28" s="46" t="s">
        <v>37</v>
      </c>
      <c r="R28" s="46" t="s">
        <v>42</v>
      </c>
    </row>
    <row r="29" ht="14.25" spans="1:18">
      <c r="A29" s="43">
        <v>27</v>
      </c>
      <c r="B29" s="44">
        <f t="shared" si="3"/>
        <v>142720</v>
      </c>
      <c r="C29" s="44">
        <v>16160</v>
      </c>
      <c r="D29" s="44">
        <f t="shared" si="4"/>
        <v>86510</v>
      </c>
      <c r="E29" s="44">
        <v>14000</v>
      </c>
      <c r="F29" s="42">
        <v>1</v>
      </c>
      <c r="G29" s="42">
        <v>14</v>
      </c>
      <c r="H29" s="42">
        <v>50</v>
      </c>
      <c r="I29" s="42">
        <f t="shared" si="0"/>
        <v>89.0934200000001</v>
      </c>
      <c r="J29" s="42">
        <v>16</v>
      </c>
      <c r="K29" s="42">
        <f t="shared" si="1"/>
        <v>0.337713999999999</v>
      </c>
      <c r="L29" s="42">
        <v>53</v>
      </c>
      <c r="M29" s="42">
        <f t="shared" si="2"/>
        <v>1.93843</v>
      </c>
      <c r="N29" s="42">
        <v>24.1</v>
      </c>
      <c r="O29" s="42">
        <v>0.20083</v>
      </c>
      <c r="P29" s="42">
        <v>1.60667</v>
      </c>
      <c r="Q29" s="46" t="s">
        <v>37</v>
      </c>
      <c r="R29" s="46" t="s">
        <v>42</v>
      </c>
    </row>
    <row r="30" ht="14.25" spans="1:18">
      <c r="A30" s="43">
        <v>28</v>
      </c>
      <c r="B30" s="44">
        <f t="shared" si="3"/>
        <v>160320</v>
      </c>
      <c r="C30" s="44">
        <v>17600</v>
      </c>
      <c r="D30" s="44">
        <f t="shared" si="4"/>
        <v>102510</v>
      </c>
      <c r="E30" s="44">
        <v>16000</v>
      </c>
      <c r="F30" s="42">
        <v>1</v>
      </c>
      <c r="G30" s="42">
        <v>14</v>
      </c>
      <c r="H30" s="42">
        <v>50</v>
      </c>
      <c r="I30" s="42">
        <f t="shared" si="0"/>
        <v>89.1600900000001</v>
      </c>
      <c r="J30" s="42">
        <v>16</v>
      </c>
      <c r="K30" s="42">
        <f t="shared" si="1"/>
        <v>0.338102999999999</v>
      </c>
      <c r="L30" s="42">
        <v>53</v>
      </c>
      <c r="M30" s="42">
        <f t="shared" si="2"/>
        <v>1.941485</v>
      </c>
      <c r="N30" s="42">
        <v>24.1</v>
      </c>
      <c r="O30" s="42">
        <v>0.20083</v>
      </c>
      <c r="P30" s="42">
        <v>1.60667</v>
      </c>
      <c r="Q30" s="46" t="s">
        <v>37</v>
      </c>
      <c r="R30" s="46" t="s">
        <v>42</v>
      </c>
    </row>
    <row r="31" ht="14.25" spans="1:18">
      <c r="A31" s="43">
        <v>29</v>
      </c>
      <c r="B31" s="44">
        <f t="shared" si="3"/>
        <v>179440</v>
      </c>
      <c r="C31" s="44">
        <v>19120</v>
      </c>
      <c r="D31" s="44">
        <f t="shared" si="4"/>
        <v>120510</v>
      </c>
      <c r="E31" s="44">
        <v>18000</v>
      </c>
      <c r="F31" s="42">
        <v>1</v>
      </c>
      <c r="G31" s="42">
        <v>14</v>
      </c>
      <c r="H31" s="42">
        <v>50</v>
      </c>
      <c r="I31" s="42">
        <f t="shared" si="0"/>
        <v>89.2267600000001</v>
      </c>
      <c r="J31" s="42">
        <v>16</v>
      </c>
      <c r="K31" s="42">
        <f t="shared" si="1"/>
        <v>0.338491999999999</v>
      </c>
      <c r="L31" s="42">
        <v>53</v>
      </c>
      <c r="M31" s="42">
        <f t="shared" si="2"/>
        <v>1.94454</v>
      </c>
      <c r="N31" s="42">
        <v>24.1</v>
      </c>
      <c r="O31" s="42">
        <v>0.20083</v>
      </c>
      <c r="P31" s="42">
        <v>1.60667</v>
      </c>
      <c r="Q31" s="46" t="s">
        <v>37</v>
      </c>
      <c r="R31" s="46" t="s">
        <v>42</v>
      </c>
    </row>
    <row r="32" ht="14.25" spans="1:18">
      <c r="A32" s="43">
        <v>30</v>
      </c>
      <c r="B32" s="44">
        <f t="shared" si="3"/>
        <v>200160</v>
      </c>
      <c r="C32" s="44">
        <v>20720</v>
      </c>
      <c r="D32" s="44">
        <f t="shared" si="4"/>
        <v>140510</v>
      </c>
      <c r="E32" s="44">
        <v>20000</v>
      </c>
      <c r="F32" s="42">
        <v>1</v>
      </c>
      <c r="G32" s="42">
        <v>15</v>
      </c>
      <c r="H32" s="42">
        <v>50</v>
      </c>
      <c r="I32" s="42">
        <f t="shared" si="0"/>
        <v>89.2934300000001</v>
      </c>
      <c r="J32" s="42">
        <v>16</v>
      </c>
      <c r="K32" s="42">
        <f t="shared" si="1"/>
        <v>0.338880999999999</v>
      </c>
      <c r="L32" s="42">
        <v>53</v>
      </c>
      <c r="M32" s="42">
        <f t="shared" si="2"/>
        <v>1.947595</v>
      </c>
      <c r="N32" s="42">
        <v>24.1</v>
      </c>
      <c r="O32" s="42">
        <v>0.20083</v>
      </c>
      <c r="P32" s="42">
        <v>1.60667</v>
      </c>
      <c r="Q32" s="46" t="s">
        <v>37</v>
      </c>
      <c r="R32" s="46" t="s">
        <v>42</v>
      </c>
    </row>
    <row r="34" spans="2:2">
      <c r="B34">
        <v>200160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zoomScale="115" zoomScaleNormal="115" workbookViewId="0">
      <selection activeCell="C3" sqref="C3"/>
    </sheetView>
  </sheetViews>
  <sheetFormatPr defaultColWidth="8.875" defaultRowHeight="13.5"/>
  <cols>
    <col min="2" max="3" width="12.125" customWidth="1"/>
    <col min="4" max="5" width="12" customWidth="1"/>
    <col min="6" max="6" width="10.375" customWidth="1"/>
    <col min="8" max="8" width="10.375" customWidth="1"/>
    <col min="9" max="9" width="8.875" customWidth="1"/>
    <col min="10" max="10" width="10.375" customWidth="1"/>
    <col min="14" max="14" width="11.5" customWidth="1"/>
    <col min="15" max="16" width="19.625" customWidth="1"/>
  </cols>
  <sheetData>
    <row r="1" ht="15" spans="1:16">
      <c r="A1" s="1" t="s">
        <v>0</v>
      </c>
      <c r="B1" s="1" t="s">
        <v>6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43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</row>
    <row r="2" ht="16.5" spans="1:16">
      <c r="A2" s="3" t="s">
        <v>3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  <c r="N2" s="4" t="s">
        <v>34</v>
      </c>
      <c r="O2" s="39" t="s">
        <v>35</v>
      </c>
      <c r="P2" s="39" t="s">
        <v>36</v>
      </c>
    </row>
    <row r="3" ht="16.5" spans="1:16">
      <c r="A3" s="5">
        <v>1</v>
      </c>
      <c r="B3" s="37">
        <v>40</v>
      </c>
      <c r="C3" s="37">
        <v>50</v>
      </c>
      <c r="D3" s="4">
        <v>1</v>
      </c>
      <c r="E3" s="4">
        <v>20</v>
      </c>
      <c r="F3" s="4">
        <v>50</v>
      </c>
      <c r="G3" s="4">
        <v>64.8</v>
      </c>
      <c r="H3" s="4">
        <v>16</v>
      </c>
      <c r="I3" s="4">
        <v>0.34</v>
      </c>
      <c r="J3" s="4">
        <v>53</v>
      </c>
      <c r="K3" s="4">
        <v>1.859</v>
      </c>
      <c r="L3" s="4">
        <v>33.333</v>
      </c>
      <c r="M3" s="4">
        <v>0.1944</v>
      </c>
      <c r="N3" s="4">
        <v>1.5278</v>
      </c>
      <c r="O3" s="40" t="s">
        <v>37</v>
      </c>
      <c r="P3" s="40" t="s">
        <v>38</v>
      </c>
    </row>
    <row r="4" ht="16.5" spans="1:16">
      <c r="A4" s="5">
        <v>2</v>
      </c>
      <c r="B4" s="37">
        <f>B3+C4</f>
        <v>140</v>
      </c>
      <c r="C4" s="37">
        <v>100</v>
      </c>
      <c r="D4" s="4">
        <v>1</v>
      </c>
      <c r="E4" s="4">
        <v>21</v>
      </c>
      <c r="F4" s="4">
        <v>50</v>
      </c>
      <c r="G4" s="38">
        <v>64.925</v>
      </c>
      <c r="H4" s="4">
        <v>16</v>
      </c>
      <c r="I4" s="38">
        <v>0.34104</v>
      </c>
      <c r="J4" s="4">
        <v>53</v>
      </c>
      <c r="K4" s="38">
        <v>1.92833</v>
      </c>
      <c r="L4" s="4">
        <v>33.333</v>
      </c>
      <c r="M4" s="4">
        <v>0.1944</v>
      </c>
      <c r="N4" s="4">
        <v>1.5278</v>
      </c>
      <c r="O4" s="40" t="s">
        <v>37</v>
      </c>
      <c r="P4" s="40" t="s">
        <v>38</v>
      </c>
    </row>
    <row r="5" ht="16.5" spans="1:16">
      <c r="A5" s="5">
        <v>3</v>
      </c>
      <c r="B5" s="37">
        <f>B4+C5</f>
        <v>290</v>
      </c>
      <c r="C5" s="37">
        <v>150</v>
      </c>
      <c r="D5" s="4">
        <v>1</v>
      </c>
      <c r="E5" s="4">
        <v>22</v>
      </c>
      <c r="F5" s="4">
        <v>50</v>
      </c>
      <c r="G5" s="4">
        <v>65.05</v>
      </c>
      <c r="H5" s="4">
        <v>16</v>
      </c>
      <c r="I5" s="4">
        <v>0.34208</v>
      </c>
      <c r="J5" s="4">
        <v>53</v>
      </c>
      <c r="K5" s="4">
        <v>1.93666</v>
      </c>
      <c r="L5" s="4">
        <v>33.333</v>
      </c>
      <c r="M5" s="4">
        <v>0.1944</v>
      </c>
      <c r="N5" s="4">
        <v>1.5278</v>
      </c>
      <c r="O5" s="40" t="s">
        <v>37</v>
      </c>
      <c r="P5" s="40" t="s">
        <v>39</v>
      </c>
    </row>
    <row r="6" ht="16.5" spans="1:16">
      <c r="A6" s="5">
        <v>4</v>
      </c>
      <c r="B6" s="37">
        <f>B5+C6</f>
        <v>540</v>
      </c>
      <c r="C6" s="37">
        <v>250</v>
      </c>
      <c r="D6" s="4">
        <v>1</v>
      </c>
      <c r="E6" s="4">
        <v>23</v>
      </c>
      <c r="F6" s="4">
        <v>50</v>
      </c>
      <c r="G6" s="39">
        <v>65.175</v>
      </c>
      <c r="H6" s="4">
        <v>16</v>
      </c>
      <c r="I6" s="39">
        <v>0.34312</v>
      </c>
      <c r="J6" s="4">
        <v>53</v>
      </c>
      <c r="K6" s="39">
        <v>1.94499</v>
      </c>
      <c r="L6" s="4">
        <v>33.333</v>
      </c>
      <c r="M6" s="4">
        <v>0.1944</v>
      </c>
      <c r="N6" s="4">
        <v>1.5278</v>
      </c>
      <c r="O6" s="40" t="s">
        <v>37</v>
      </c>
      <c r="P6" s="40" t="s">
        <v>39</v>
      </c>
    </row>
    <row r="7" s="17" customFormat="1" ht="16.5" spans="1:16">
      <c r="A7" s="5">
        <v>5</v>
      </c>
      <c r="B7" s="37">
        <f>B6+C7</f>
        <v>990</v>
      </c>
      <c r="C7" s="37">
        <v>450</v>
      </c>
      <c r="D7" s="4">
        <v>1</v>
      </c>
      <c r="E7" s="4">
        <v>24</v>
      </c>
      <c r="F7" s="4">
        <v>50</v>
      </c>
      <c r="G7" s="4">
        <v>65.3</v>
      </c>
      <c r="H7" s="4">
        <v>16</v>
      </c>
      <c r="I7" s="4">
        <v>0.34416</v>
      </c>
      <c r="J7" s="4">
        <v>53</v>
      </c>
      <c r="K7" s="4">
        <v>1.95332</v>
      </c>
      <c r="L7" s="4">
        <v>33.333</v>
      </c>
      <c r="M7" s="4">
        <v>0.1944</v>
      </c>
      <c r="N7" s="4">
        <v>1.5278</v>
      </c>
      <c r="O7" s="40" t="s">
        <v>37</v>
      </c>
      <c r="P7" s="40" t="s">
        <v>40</v>
      </c>
    </row>
    <row r="8" s="17" customFormat="1" ht="16.5" spans="1:16">
      <c r="A8" s="5">
        <v>6</v>
      </c>
      <c r="B8" s="37">
        <f t="shared" ref="B8:B9" si="0">B7+C8</f>
        <v>1790</v>
      </c>
      <c r="C8" s="37">
        <v>800</v>
      </c>
      <c r="D8" s="4">
        <v>1</v>
      </c>
      <c r="E8" s="4">
        <v>25</v>
      </c>
      <c r="F8" s="4">
        <v>50</v>
      </c>
      <c r="G8" s="39">
        <v>65.425</v>
      </c>
      <c r="H8" s="4">
        <v>16</v>
      </c>
      <c r="I8" s="39">
        <v>0.3452</v>
      </c>
      <c r="J8" s="4">
        <v>53</v>
      </c>
      <c r="K8" s="39">
        <v>1.96165</v>
      </c>
      <c r="L8" s="4">
        <v>33.333</v>
      </c>
      <c r="M8" s="4">
        <v>0.1944</v>
      </c>
      <c r="N8" s="4">
        <v>1.5278</v>
      </c>
      <c r="O8" s="40" t="s">
        <v>37</v>
      </c>
      <c r="P8" s="40" t="s">
        <v>40</v>
      </c>
    </row>
    <row r="9" s="17" customFormat="1" ht="16.5" spans="1:16">
      <c r="A9" s="5">
        <v>7</v>
      </c>
      <c r="B9" s="37">
        <f t="shared" si="0"/>
        <v>2890</v>
      </c>
      <c r="C9" s="37">
        <v>1100</v>
      </c>
      <c r="D9" s="4">
        <v>1</v>
      </c>
      <c r="E9" s="4">
        <v>26</v>
      </c>
      <c r="F9" s="4">
        <v>50</v>
      </c>
      <c r="G9" s="4">
        <v>65.55</v>
      </c>
      <c r="H9" s="4">
        <v>16</v>
      </c>
      <c r="I9" s="4">
        <v>0.34624</v>
      </c>
      <c r="J9" s="4">
        <v>53</v>
      </c>
      <c r="K9" s="4">
        <v>1.96998</v>
      </c>
      <c r="L9" s="4">
        <v>33.333</v>
      </c>
      <c r="M9" s="4">
        <v>0.1944</v>
      </c>
      <c r="N9" s="4">
        <v>1.5278</v>
      </c>
      <c r="O9" s="40" t="s">
        <v>37</v>
      </c>
      <c r="P9" s="40" t="s">
        <v>41</v>
      </c>
    </row>
    <row r="10" s="17" customFormat="1" ht="16.5" spans="1:16">
      <c r="A10" s="5">
        <v>8</v>
      </c>
      <c r="B10" s="37">
        <f t="shared" ref="B10:B22" si="1">B9+C10</f>
        <v>4290</v>
      </c>
      <c r="C10" s="37">
        <v>1400</v>
      </c>
      <c r="D10" s="4">
        <v>1</v>
      </c>
      <c r="E10" s="4">
        <v>27</v>
      </c>
      <c r="F10" s="4">
        <v>50</v>
      </c>
      <c r="G10" s="39">
        <v>65.675</v>
      </c>
      <c r="H10" s="4">
        <v>16</v>
      </c>
      <c r="I10" s="39">
        <v>0.34728</v>
      </c>
      <c r="J10" s="4">
        <v>53</v>
      </c>
      <c r="K10" s="39">
        <v>1.97831</v>
      </c>
      <c r="L10" s="4">
        <v>33.333</v>
      </c>
      <c r="M10" s="4">
        <v>0.1944</v>
      </c>
      <c r="N10" s="4">
        <v>1.5278</v>
      </c>
      <c r="O10" s="40" t="s">
        <v>37</v>
      </c>
      <c r="P10" s="40" t="s">
        <v>41</v>
      </c>
    </row>
    <row r="11" s="17" customFormat="1" ht="16.5" spans="1:16">
      <c r="A11" s="5">
        <v>9</v>
      </c>
      <c r="B11" s="37">
        <f t="shared" si="1"/>
        <v>5990</v>
      </c>
      <c r="C11" s="37">
        <v>1700</v>
      </c>
      <c r="D11" s="4">
        <v>1</v>
      </c>
      <c r="E11" s="4">
        <v>28</v>
      </c>
      <c r="F11" s="4">
        <v>50</v>
      </c>
      <c r="G11" s="4">
        <v>65.8</v>
      </c>
      <c r="H11" s="4">
        <v>16</v>
      </c>
      <c r="I11" s="4">
        <v>0.34832</v>
      </c>
      <c r="J11" s="4">
        <v>53</v>
      </c>
      <c r="K11" s="4">
        <v>1.98664</v>
      </c>
      <c r="L11" s="4">
        <v>33.333</v>
      </c>
      <c r="M11" s="4">
        <v>0.1944</v>
      </c>
      <c r="N11" s="4">
        <v>1.5278</v>
      </c>
      <c r="O11" s="40" t="s">
        <v>37</v>
      </c>
      <c r="P11" s="40" t="s">
        <v>42</v>
      </c>
    </row>
    <row r="12" s="17" customFormat="1" ht="16.5" spans="1:16">
      <c r="A12" s="5">
        <v>10</v>
      </c>
      <c r="B12" s="37">
        <f t="shared" si="1"/>
        <v>7990</v>
      </c>
      <c r="C12" s="37">
        <v>2000</v>
      </c>
      <c r="D12" s="4">
        <v>1</v>
      </c>
      <c r="E12" s="4">
        <v>29</v>
      </c>
      <c r="F12" s="4">
        <v>50</v>
      </c>
      <c r="G12" s="39">
        <v>65.925</v>
      </c>
      <c r="H12" s="4">
        <v>16</v>
      </c>
      <c r="I12" s="39">
        <v>0.34936</v>
      </c>
      <c r="J12" s="4">
        <v>53</v>
      </c>
      <c r="K12" s="39">
        <v>1.99497</v>
      </c>
      <c r="L12" s="4">
        <v>33.333</v>
      </c>
      <c r="M12" s="4">
        <v>0.1944</v>
      </c>
      <c r="N12" s="4">
        <v>1.5278</v>
      </c>
      <c r="O12" s="40" t="s">
        <v>37</v>
      </c>
      <c r="P12" s="40" t="s">
        <v>42</v>
      </c>
    </row>
    <row r="13" s="17" customFormat="1" ht="16.5" spans="1:16">
      <c r="A13" s="5">
        <v>11</v>
      </c>
      <c r="B13" s="37">
        <f t="shared" si="1"/>
        <v>10990</v>
      </c>
      <c r="C13" s="37">
        <v>3000</v>
      </c>
      <c r="D13" s="4">
        <v>1</v>
      </c>
      <c r="E13" s="4">
        <v>30</v>
      </c>
      <c r="F13" s="4">
        <v>50</v>
      </c>
      <c r="G13" s="4">
        <v>66.05</v>
      </c>
      <c r="H13" s="4">
        <v>16</v>
      </c>
      <c r="I13" s="4">
        <v>0.3504</v>
      </c>
      <c r="J13" s="4">
        <v>53</v>
      </c>
      <c r="K13" s="4">
        <v>2.0033</v>
      </c>
      <c r="L13" s="4">
        <v>33.333</v>
      </c>
      <c r="M13" s="4">
        <v>0.1944</v>
      </c>
      <c r="N13" s="4">
        <v>1.5278</v>
      </c>
      <c r="O13" s="40" t="s">
        <v>37</v>
      </c>
      <c r="P13" s="40" t="s">
        <v>42</v>
      </c>
    </row>
    <row r="14" s="17" customFormat="1" ht="16.5" spans="1:16">
      <c r="A14" s="5">
        <v>12</v>
      </c>
      <c r="B14" s="37">
        <f t="shared" si="1"/>
        <v>15990</v>
      </c>
      <c r="C14" s="37">
        <v>5000</v>
      </c>
      <c r="D14" s="4">
        <v>1</v>
      </c>
      <c r="E14" s="4">
        <v>31</v>
      </c>
      <c r="F14" s="4">
        <v>50</v>
      </c>
      <c r="G14" s="4">
        <v>66.175</v>
      </c>
      <c r="H14" s="4">
        <v>16</v>
      </c>
      <c r="I14" s="39">
        <v>0.35144</v>
      </c>
      <c r="J14" s="4">
        <v>53</v>
      </c>
      <c r="K14" s="4">
        <v>2.01163</v>
      </c>
      <c r="L14" s="4">
        <v>33.333</v>
      </c>
      <c r="M14" s="4">
        <v>0.1944</v>
      </c>
      <c r="N14" s="4">
        <v>1.5278</v>
      </c>
      <c r="O14" s="40" t="s">
        <v>37</v>
      </c>
      <c r="P14" s="40" t="s">
        <v>42</v>
      </c>
    </row>
    <row r="15" s="17" customFormat="1" ht="16.5" spans="1:16">
      <c r="A15" s="5">
        <v>13</v>
      </c>
      <c r="B15" s="37">
        <f t="shared" si="1"/>
        <v>22990</v>
      </c>
      <c r="C15" s="37">
        <v>7000</v>
      </c>
      <c r="D15" s="4">
        <v>1</v>
      </c>
      <c r="E15" s="4">
        <v>32</v>
      </c>
      <c r="F15" s="4">
        <v>50</v>
      </c>
      <c r="G15" s="39">
        <v>66.3</v>
      </c>
      <c r="H15" s="4">
        <v>16</v>
      </c>
      <c r="I15" s="4">
        <v>0.35248</v>
      </c>
      <c r="J15" s="4">
        <v>53</v>
      </c>
      <c r="K15" s="39">
        <v>2.01996</v>
      </c>
      <c r="L15" s="4">
        <v>33.333</v>
      </c>
      <c r="M15" s="4">
        <v>0.1944</v>
      </c>
      <c r="N15" s="4">
        <v>1.5278</v>
      </c>
      <c r="O15" s="40" t="s">
        <v>37</v>
      </c>
      <c r="P15" s="40" t="s">
        <v>42</v>
      </c>
    </row>
    <row r="16" s="17" customFormat="1" ht="16.5" spans="1:16">
      <c r="A16" s="5">
        <v>14</v>
      </c>
      <c r="B16" s="37">
        <f t="shared" si="1"/>
        <v>31990</v>
      </c>
      <c r="C16" s="37">
        <v>9000</v>
      </c>
      <c r="D16" s="4">
        <v>1</v>
      </c>
      <c r="E16" s="4">
        <v>33</v>
      </c>
      <c r="F16" s="4">
        <v>50</v>
      </c>
      <c r="G16" s="4">
        <v>66.425</v>
      </c>
      <c r="H16" s="4">
        <v>16</v>
      </c>
      <c r="I16" s="39">
        <v>0.35352</v>
      </c>
      <c r="J16" s="4">
        <v>53</v>
      </c>
      <c r="K16" s="4">
        <v>2.02829</v>
      </c>
      <c r="L16" s="4">
        <v>33.333</v>
      </c>
      <c r="M16" s="4">
        <v>0.1944</v>
      </c>
      <c r="N16" s="4">
        <v>1.5278</v>
      </c>
      <c r="O16" s="40" t="s">
        <v>37</v>
      </c>
      <c r="P16" s="40" t="s">
        <v>42</v>
      </c>
    </row>
    <row r="17" s="17" customFormat="1" ht="16.5" spans="1:16">
      <c r="A17" s="5">
        <v>15</v>
      </c>
      <c r="B17" s="37">
        <f t="shared" si="1"/>
        <v>43990</v>
      </c>
      <c r="C17" s="37">
        <v>12000</v>
      </c>
      <c r="D17" s="4">
        <v>1</v>
      </c>
      <c r="E17" s="4">
        <v>34</v>
      </c>
      <c r="F17" s="4">
        <v>50</v>
      </c>
      <c r="G17" s="39">
        <v>66.55</v>
      </c>
      <c r="H17" s="4">
        <v>16</v>
      </c>
      <c r="I17" s="4">
        <v>0.35456</v>
      </c>
      <c r="J17" s="4">
        <v>53</v>
      </c>
      <c r="K17" s="39">
        <v>2.03662</v>
      </c>
      <c r="L17" s="4">
        <v>33.333</v>
      </c>
      <c r="M17" s="4">
        <v>0.1944</v>
      </c>
      <c r="N17" s="4">
        <v>1.5278</v>
      </c>
      <c r="O17" s="40" t="s">
        <v>37</v>
      </c>
      <c r="P17" s="40" t="s">
        <v>42</v>
      </c>
    </row>
    <row r="18" s="17" customFormat="1" ht="16.5" spans="1:16">
      <c r="A18" s="5">
        <v>16</v>
      </c>
      <c r="B18" s="37">
        <f t="shared" si="1"/>
        <v>63990</v>
      </c>
      <c r="C18" s="37">
        <v>20000</v>
      </c>
      <c r="D18" s="4">
        <v>1</v>
      </c>
      <c r="E18" s="4">
        <v>35</v>
      </c>
      <c r="F18" s="4">
        <v>50</v>
      </c>
      <c r="G18" s="4">
        <v>66.675</v>
      </c>
      <c r="H18" s="4">
        <v>16</v>
      </c>
      <c r="I18" s="39">
        <v>0.3556</v>
      </c>
      <c r="J18" s="4">
        <v>53</v>
      </c>
      <c r="K18" s="4">
        <v>2.04495</v>
      </c>
      <c r="L18" s="4">
        <v>33.333</v>
      </c>
      <c r="M18" s="4">
        <v>0.1944</v>
      </c>
      <c r="N18" s="4">
        <v>1.5278</v>
      </c>
      <c r="O18" s="40" t="s">
        <v>37</v>
      </c>
      <c r="P18" s="40" t="s">
        <v>42</v>
      </c>
    </row>
    <row r="19" s="17" customFormat="1" ht="16.5" spans="1:16">
      <c r="A19" s="5">
        <v>17</v>
      </c>
      <c r="B19" s="37">
        <f t="shared" si="1"/>
        <v>93990</v>
      </c>
      <c r="C19" s="37">
        <v>30000</v>
      </c>
      <c r="D19" s="4">
        <v>1</v>
      </c>
      <c r="E19" s="4">
        <v>36</v>
      </c>
      <c r="F19" s="4">
        <v>50</v>
      </c>
      <c r="G19" s="39">
        <v>66.8</v>
      </c>
      <c r="H19" s="4">
        <v>16</v>
      </c>
      <c r="I19" s="4">
        <v>0.35664</v>
      </c>
      <c r="J19" s="4">
        <v>53</v>
      </c>
      <c r="K19" s="39">
        <v>2.05328</v>
      </c>
      <c r="L19" s="4">
        <v>33.333</v>
      </c>
      <c r="M19" s="4">
        <v>0.1944</v>
      </c>
      <c r="N19" s="4">
        <v>1.5278</v>
      </c>
      <c r="O19" s="40" t="s">
        <v>37</v>
      </c>
      <c r="P19" s="40" t="s">
        <v>42</v>
      </c>
    </row>
    <row r="20" s="17" customFormat="1" ht="16.5" spans="1:16">
      <c r="A20" s="5">
        <v>18</v>
      </c>
      <c r="B20" s="37">
        <f t="shared" si="1"/>
        <v>133990</v>
      </c>
      <c r="C20" s="37">
        <v>40000</v>
      </c>
      <c r="D20" s="4">
        <v>1</v>
      </c>
      <c r="E20" s="4">
        <v>37</v>
      </c>
      <c r="F20" s="4">
        <v>50</v>
      </c>
      <c r="G20" s="4">
        <v>66.925</v>
      </c>
      <c r="H20" s="4">
        <v>16</v>
      </c>
      <c r="I20" s="39">
        <v>0.35768</v>
      </c>
      <c r="J20" s="4">
        <v>53</v>
      </c>
      <c r="K20" s="4">
        <v>2.06161</v>
      </c>
      <c r="L20" s="4">
        <v>33.333</v>
      </c>
      <c r="M20" s="4">
        <v>0.1944</v>
      </c>
      <c r="N20" s="4">
        <v>1.5278</v>
      </c>
      <c r="O20" s="40" t="s">
        <v>37</v>
      </c>
      <c r="P20" s="40" t="s">
        <v>42</v>
      </c>
    </row>
    <row r="21" s="17" customFormat="1" ht="16.5" spans="1:16">
      <c r="A21" s="5">
        <v>19</v>
      </c>
      <c r="B21" s="37">
        <f t="shared" si="1"/>
        <v>183990</v>
      </c>
      <c r="C21" s="37">
        <v>50000</v>
      </c>
      <c r="D21" s="4">
        <v>1</v>
      </c>
      <c r="E21" s="4">
        <v>38</v>
      </c>
      <c r="F21" s="4">
        <v>50</v>
      </c>
      <c r="G21" s="39">
        <v>67.05</v>
      </c>
      <c r="H21" s="4">
        <v>16</v>
      </c>
      <c r="I21" s="4">
        <v>0.35872</v>
      </c>
      <c r="J21" s="4">
        <v>53</v>
      </c>
      <c r="K21" s="39">
        <v>2.06994</v>
      </c>
      <c r="L21" s="4">
        <v>33.333</v>
      </c>
      <c r="M21" s="4">
        <v>0.1944</v>
      </c>
      <c r="N21" s="4">
        <v>1.5278</v>
      </c>
      <c r="O21" s="40" t="s">
        <v>37</v>
      </c>
      <c r="P21" s="40" t="s">
        <v>42</v>
      </c>
    </row>
    <row r="22" s="17" customFormat="1" ht="16.5" spans="1:16">
      <c r="A22" s="5">
        <v>20</v>
      </c>
      <c r="B22" s="37">
        <f t="shared" si="1"/>
        <v>243990</v>
      </c>
      <c r="C22" s="37">
        <v>60000</v>
      </c>
      <c r="D22" s="4">
        <v>1</v>
      </c>
      <c r="E22" s="4">
        <v>39</v>
      </c>
      <c r="F22" s="4">
        <v>50</v>
      </c>
      <c r="G22" s="4">
        <v>67.175</v>
      </c>
      <c r="H22" s="4">
        <v>16</v>
      </c>
      <c r="I22" s="39">
        <v>0.35976</v>
      </c>
      <c r="J22" s="4">
        <v>53</v>
      </c>
      <c r="K22" s="4">
        <v>2.07827</v>
      </c>
      <c r="L22" s="4">
        <v>33.333</v>
      </c>
      <c r="M22" s="4">
        <v>0.1944</v>
      </c>
      <c r="N22" s="4">
        <v>1.5278</v>
      </c>
      <c r="O22" s="40" t="s">
        <v>37</v>
      </c>
      <c r="P22" s="40" t="s">
        <v>42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15" zoomScaleNormal="115" workbookViewId="0">
      <selection activeCell="I18" sqref="I18"/>
    </sheetView>
  </sheetViews>
  <sheetFormatPr defaultColWidth="8.875" defaultRowHeight="13.5" outlineLevelCol="5"/>
  <sheetData>
    <row r="1" spans="4:6">
      <c r="D1" t="s">
        <v>44</v>
      </c>
      <c r="E1" t="s">
        <v>45</v>
      </c>
      <c r="F1" t="s">
        <v>21</v>
      </c>
    </row>
    <row r="2" spans="1:6">
      <c r="A2" s="11">
        <v>1</v>
      </c>
      <c r="B2" s="12">
        <v>50</v>
      </c>
      <c r="C2" s="12">
        <v>50</v>
      </c>
      <c r="D2" s="13">
        <f>ROUNDUP(B2/800,0)</f>
        <v>1</v>
      </c>
      <c r="E2" s="13">
        <f>ROUNDUP(B2/400,0)</f>
        <v>1</v>
      </c>
      <c r="F2" s="14">
        <v>4</v>
      </c>
    </row>
    <row r="3" spans="1:6">
      <c r="A3" s="15">
        <v>2</v>
      </c>
      <c r="B3" s="16">
        <f>B2+C3</f>
        <v>150</v>
      </c>
      <c r="C3" s="16">
        <v>100</v>
      </c>
      <c r="D3" s="17">
        <f t="shared" ref="D3:D21" si="0">ROUNDUP(B3/800,0)</f>
        <v>1</v>
      </c>
      <c r="E3" s="17">
        <f t="shared" ref="E3:E21" si="1">ROUNDUP(B3/400,0)</f>
        <v>1</v>
      </c>
      <c r="F3" s="18">
        <v>4</v>
      </c>
    </row>
    <row r="4" spans="1:6">
      <c r="A4" s="19">
        <v>3</v>
      </c>
      <c r="B4" s="20">
        <f>B3+C4</f>
        <v>300</v>
      </c>
      <c r="C4" s="20">
        <v>150</v>
      </c>
      <c r="D4" s="21">
        <f t="shared" si="0"/>
        <v>1</v>
      </c>
      <c r="E4" s="21">
        <f t="shared" si="1"/>
        <v>1</v>
      </c>
      <c r="F4" s="22">
        <v>4</v>
      </c>
    </row>
    <row r="5" spans="1:6">
      <c r="A5" s="11">
        <v>4</v>
      </c>
      <c r="B5" s="12">
        <f>B4+C5</f>
        <v>550</v>
      </c>
      <c r="C5" s="12">
        <v>250</v>
      </c>
      <c r="D5" s="13">
        <f t="shared" si="0"/>
        <v>1</v>
      </c>
      <c r="E5" s="13">
        <f t="shared" si="1"/>
        <v>2</v>
      </c>
      <c r="F5" s="23">
        <v>5</v>
      </c>
    </row>
    <row r="6" spans="1:6">
      <c r="A6" s="19">
        <v>5</v>
      </c>
      <c r="B6" s="20">
        <f>B5+C6</f>
        <v>1000</v>
      </c>
      <c r="C6" s="20">
        <v>450</v>
      </c>
      <c r="D6" s="21">
        <f t="shared" si="0"/>
        <v>2</v>
      </c>
      <c r="E6" s="21">
        <f t="shared" si="1"/>
        <v>3</v>
      </c>
      <c r="F6" s="24">
        <v>5</v>
      </c>
    </row>
    <row r="7" spans="1:6">
      <c r="A7" s="25">
        <v>6</v>
      </c>
      <c r="B7" s="26">
        <f t="shared" ref="B7:B8" si="2">B6+C7</f>
        <v>1800</v>
      </c>
      <c r="C7" s="26">
        <v>800</v>
      </c>
      <c r="D7" s="13">
        <f t="shared" si="0"/>
        <v>3</v>
      </c>
      <c r="E7" s="13">
        <f t="shared" si="1"/>
        <v>5</v>
      </c>
      <c r="F7" s="27">
        <v>6</v>
      </c>
    </row>
    <row r="8" spans="1:6">
      <c r="A8" s="28">
        <v>7</v>
      </c>
      <c r="B8" s="29">
        <f t="shared" si="2"/>
        <v>2900</v>
      </c>
      <c r="C8" s="29">
        <v>1100</v>
      </c>
      <c r="D8" s="21">
        <f t="shared" si="0"/>
        <v>4</v>
      </c>
      <c r="E8" s="21">
        <f t="shared" si="1"/>
        <v>8</v>
      </c>
      <c r="F8" s="30">
        <v>6</v>
      </c>
    </row>
    <row r="9" spans="1:6">
      <c r="A9" s="25">
        <v>8</v>
      </c>
      <c r="B9" s="26">
        <f t="shared" ref="B9:B21" si="3">B8+C9</f>
        <v>4300</v>
      </c>
      <c r="C9" s="26">
        <v>1400</v>
      </c>
      <c r="D9" s="13">
        <f t="shared" si="0"/>
        <v>6</v>
      </c>
      <c r="E9" s="13">
        <f t="shared" si="1"/>
        <v>11</v>
      </c>
      <c r="F9" s="31">
        <v>7</v>
      </c>
    </row>
    <row r="10" spans="1:6">
      <c r="A10" s="28">
        <v>9</v>
      </c>
      <c r="B10" s="29">
        <f t="shared" si="3"/>
        <v>6000</v>
      </c>
      <c r="C10" s="29">
        <v>1700</v>
      </c>
      <c r="D10" s="21">
        <f t="shared" si="0"/>
        <v>8</v>
      </c>
      <c r="E10" s="21">
        <f t="shared" si="1"/>
        <v>15</v>
      </c>
      <c r="F10" s="32">
        <v>7</v>
      </c>
    </row>
    <row r="11" spans="1:6">
      <c r="A11" s="25">
        <v>10</v>
      </c>
      <c r="B11" s="26">
        <f t="shared" si="3"/>
        <v>8000</v>
      </c>
      <c r="C11" s="26">
        <v>2000</v>
      </c>
      <c r="D11" s="13">
        <f t="shared" si="0"/>
        <v>10</v>
      </c>
      <c r="E11" s="13">
        <f t="shared" si="1"/>
        <v>20</v>
      </c>
      <c r="F11" s="14">
        <v>8</v>
      </c>
    </row>
    <row r="12" spans="1:6">
      <c r="A12" s="33">
        <v>11</v>
      </c>
      <c r="B12" s="34">
        <f t="shared" si="3"/>
        <v>11000</v>
      </c>
      <c r="C12" s="34">
        <v>3000</v>
      </c>
      <c r="D12" s="21">
        <f t="shared" si="0"/>
        <v>14</v>
      </c>
      <c r="E12" s="21">
        <f t="shared" si="1"/>
        <v>28</v>
      </c>
      <c r="F12" s="22">
        <v>8</v>
      </c>
    </row>
    <row r="13" spans="1:5">
      <c r="A13" s="35">
        <v>12</v>
      </c>
      <c r="B13" s="35">
        <f t="shared" si="3"/>
        <v>16000</v>
      </c>
      <c r="C13" s="35">
        <v>5000</v>
      </c>
      <c r="D13">
        <f t="shared" si="0"/>
        <v>20</v>
      </c>
      <c r="E13">
        <f t="shared" si="1"/>
        <v>40</v>
      </c>
    </row>
    <row r="14" spans="1:5">
      <c r="A14" s="35">
        <v>13</v>
      </c>
      <c r="B14" s="35">
        <f t="shared" si="3"/>
        <v>23000</v>
      </c>
      <c r="C14" s="35">
        <v>7000</v>
      </c>
      <c r="D14">
        <f t="shared" si="0"/>
        <v>29</v>
      </c>
      <c r="E14">
        <f t="shared" si="1"/>
        <v>58</v>
      </c>
    </row>
    <row r="15" spans="1:5">
      <c r="A15" s="35">
        <v>14</v>
      </c>
      <c r="B15" s="35">
        <f t="shared" si="3"/>
        <v>32000</v>
      </c>
      <c r="C15" s="35">
        <v>9000</v>
      </c>
      <c r="D15">
        <f t="shared" si="0"/>
        <v>40</v>
      </c>
      <c r="E15">
        <f t="shared" si="1"/>
        <v>80</v>
      </c>
    </row>
    <row r="16" spans="1:5">
      <c r="A16" s="35">
        <v>15</v>
      </c>
      <c r="B16" s="35">
        <f t="shared" si="3"/>
        <v>44000</v>
      </c>
      <c r="C16" s="35">
        <v>12000</v>
      </c>
      <c r="D16">
        <f t="shared" si="0"/>
        <v>55</v>
      </c>
      <c r="E16">
        <f t="shared" si="1"/>
        <v>110</v>
      </c>
    </row>
    <row r="17" spans="1:5">
      <c r="A17" s="36">
        <v>16</v>
      </c>
      <c r="B17" s="36">
        <f t="shared" si="3"/>
        <v>64000</v>
      </c>
      <c r="C17" s="36">
        <v>20000</v>
      </c>
      <c r="D17">
        <f t="shared" si="0"/>
        <v>80</v>
      </c>
      <c r="E17">
        <f t="shared" si="1"/>
        <v>160</v>
      </c>
    </row>
    <row r="18" spans="1:5">
      <c r="A18" s="36">
        <v>17</v>
      </c>
      <c r="B18" s="36">
        <f t="shared" si="3"/>
        <v>94000</v>
      </c>
      <c r="C18" s="36">
        <v>30000</v>
      </c>
      <c r="D18">
        <f t="shared" si="0"/>
        <v>118</v>
      </c>
      <c r="E18">
        <f t="shared" si="1"/>
        <v>235</v>
      </c>
    </row>
    <row r="19" spans="1:5">
      <c r="A19" s="36">
        <v>18</v>
      </c>
      <c r="B19" s="36">
        <f t="shared" si="3"/>
        <v>134000</v>
      </c>
      <c r="C19" s="36">
        <v>40000</v>
      </c>
      <c r="D19">
        <f t="shared" si="0"/>
        <v>168</v>
      </c>
      <c r="E19">
        <f t="shared" si="1"/>
        <v>335</v>
      </c>
    </row>
    <row r="20" spans="1:5">
      <c r="A20" s="36">
        <v>19</v>
      </c>
      <c r="B20" s="36">
        <f t="shared" si="3"/>
        <v>184000</v>
      </c>
      <c r="C20" s="36">
        <v>50000</v>
      </c>
      <c r="D20">
        <f t="shared" si="0"/>
        <v>230</v>
      </c>
      <c r="E20">
        <f t="shared" si="1"/>
        <v>460</v>
      </c>
    </row>
    <row r="21" spans="1:5">
      <c r="A21" s="36">
        <v>20</v>
      </c>
      <c r="B21" s="36">
        <f t="shared" si="3"/>
        <v>244000</v>
      </c>
      <c r="C21" s="36">
        <v>60000</v>
      </c>
      <c r="D21">
        <f t="shared" si="0"/>
        <v>305</v>
      </c>
      <c r="E21">
        <f t="shared" si="1"/>
        <v>610</v>
      </c>
    </row>
    <row r="23" spans="1:2">
      <c r="A23" s="36">
        <v>1</v>
      </c>
      <c r="B23" t="s">
        <v>46</v>
      </c>
    </row>
    <row r="24" spans="1:2">
      <c r="A24" s="36">
        <v>2</v>
      </c>
      <c r="B24" t="s">
        <v>47</v>
      </c>
    </row>
    <row r="25" spans="1:2">
      <c r="A25" s="36">
        <v>3</v>
      </c>
      <c r="B25" t="s">
        <v>48</v>
      </c>
    </row>
    <row r="26" spans="1:2">
      <c r="A26" s="36">
        <v>4</v>
      </c>
      <c r="B26" t="s">
        <v>49</v>
      </c>
    </row>
    <row r="27" spans="1:2">
      <c r="A27" s="36">
        <v>5</v>
      </c>
      <c r="B27" t="s">
        <v>50</v>
      </c>
    </row>
    <row r="28" spans="1:2">
      <c r="A28" s="36">
        <v>6</v>
      </c>
      <c r="B28" t="s">
        <v>51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selection activeCell="B12" sqref="B12"/>
    </sheetView>
  </sheetViews>
  <sheetFormatPr defaultColWidth="8.875" defaultRowHeight="13.5"/>
  <cols>
    <col min="2" max="2" width="13.625" customWidth="1"/>
    <col min="4" max="4" width="10.375" customWidth="1"/>
    <col min="5" max="5" width="10.5" customWidth="1"/>
    <col min="6" max="6" width="10.375" customWidth="1"/>
    <col min="7" max="7" width="10.5" customWidth="1"/>
    <col min="8" max="8" width="10.375" customWidth="1"/>
    <col min="9" max="9" width="10.5" customWidth="1"/>
    <col min="10" max="10" width="10.375" customWidth="1"/>
    <col min="11" max="11" width="10.5" customWidth="1"/>
    <col min="13" max="13" width="16.875" customWidth="1"/>
    <col min="14" max="14" width="11.5" customWidth="1"/>
  </cols>
  <sheetData>
    <row r="1" ht="15" spans="1:14">
      <c r="A1" s="1" t="s">
        <v>0</v>
      </c>
      <c r="B1" s="1" t="s">
        <v>6</v>
      </c>
      <c r="C1" s="1" t="s">
        <v>7</v>
      </c>
      <c r="D1" s="2" t="s">
        <v>9</v>
      </c>
      <c r="E1" s="2" t="s">
        <v>10</v>
      </c>
      <c r="F1" s="2" t="s">
        <v>11</v>
      </c>
      <c r="G1" s="2" t="s">
        <v>43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</row>
    <row r="2" ht="16.5" spans="1:14">
      <c r="A2" s="3" t="s">
        <v>3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  <c r="N2" s="4" t="s">
        <v>34</v>
      </c>
    </row>
    <row r="3" ht="16.5" spans="1:14">
      <c r="A3" s="5">
        <v>1</v>
      </c>
      <c r="B3" s="6">
        <v>20</v>
      </c>
      <c r="C3" s="7">
        <v>20</v>
      </c>
      <c r="D3" s="4">
        <v>1</v>
      </c>
      <c r="E3" s="4">
        <v>30</v>
      </c>
      <c r="F3" s="4">
        <v>50</v>
      </c>
      <c r="G3" s="4">
        <v>20</v>
      </c>
      <c r="H3" s="4">
        <v>16</v>
      </c>
      <c r="I3" s="4">
        <v>0.2</v>
      </c>
      <c r="J3" s="4">
        <v>53</v>
      </c>
      <c r="K3" s="4">
        <v>3.4</v>
      </c>
      <c r="L3" s="4">
        <v>30</v>
      </c>
      <c r="M3" s="4">
        <v>0.3</v>
      </c>
      <c r="N3" s="4">
        <v>4</v>
      </c>
    </row>
    <row r="4" ht="16.5" spans="1:14">
      <c r="A4" s="5">
        <v>2</v>
      </c>
      <c r="B4" s="8">
        <f>C4+B3</f>
        <v>70</v>
      </c>
      <c r="C4" s="7">
        <v>50</v>
      </c>
      <c r="D4" s="4">
        <v>1</v>
      </c>
      <c r="E4" s="4">
        <v>35</v>
      </c>
      <c r="F4" s="4">
        <v>50</v>
      </c>
      <c r="G4" s="4">
        <v>20</v>
      </c>
      <c r="H4" s="4">
        <v>16</v>
      </c>
      <c r="I4" s="4">
        <v>0.2</v>
      </c>
      <c r="J4" s="4">
        <v>53</v>
      </c>
      <c r="K4" s="4">
        <v>3.4</v>
      </c>
      <c r="L4" s="4">
        <v>30</v>
      </c>
      <c r="M4" s="4">
        <v>0.3</v>
      </c>
      <c r="N4" s="4">
        <v>4</v>
      </c>
    </row>
    <row r="5" ht="16.5" spans="1:14">
      <c r="A5" s="5">
        <v>3</v>
      </c>
      <c r="B5" s="8">
        <f>C5+B4</f>
        <v>170</v>
      </c>
      <c r="C5" s="7">
        <v>100</v>
      </c>
      <c r="D5" s="4">
        <v>1</v>
      </c>
      <c r="E5" s="4">
        <v>40</v>
      </c>
      <c r="F5" s="4">
        <v>50</v>
      </c>
      <c r="G5" s="4">
        <v>20</v>
      </c>
      <c r="H5" s="4">
        <v>16</v>
      </c>
      <c r="I5" s="4">
        <v>0.2</v>
      </c>
      <c r="J5" s="4">
        <v>53</v>
      </c>
      <c r="K5" s="4">
        <v>3.4</v>
      </c>
      <c r="L5" s="4">
        <v>30</v>
      </c>
      <c r="M5" s="4">
        <v>0.3</v>
      </c>
      <c r="N5" s="4">
        <v>4</v>
      </c>
    </row>
    <row r="6" ht="16.5" spans="1:14">
      <c r="A6" s="5">
        <v>4</v>
      </c>
      <c r="B6" s="8">
        <f>C6+B5</f>
        <v>370</v>
      </c>
      <c r="C6" s="7">
        <v>200</v>
      </c>
      <c r="D6" s="4">
        <v>1</v>
      </c>
      <c r="E6" s="4">
        <v>45</v>
      </c>
      <c r="F6" s="4">
        <v>50</v>
      </c>
      <c r="G6" s="4">
        <v>20</v>
      </c>
      <c r="H6" s="4">
        <v>16</v>
      </c>
      <c r="I6" s="4">
        <v>0.2</v>
      </c>
      <c r="J6" s="4">
        <v>53</v>
      </c>
      <c r="K6" s="4">
        <v>3.4</v>
      </c>
      <c r="L6" s="4">
        <v>30</v>
      </c>
      <c r="M6" s="4">
        <v>0.3</v>
      </c>
      <c r="N6" s="4">
        <v>4</v>
      </c>
    </row>
    <row r="7" ht="16.5" spans="1:14">
      <c r="A7" s="5">
        <v>5</v>
      </c>
      <c r="B7" s="8">
        <f>C7+B6</f>
        <v>770</v>
      </c>
      <c r="C7" s="7">
        <v>400</v>
      </c>
      <c r="D7" s="4">
        <v>1</v>
      </c>
      <c r="E7" s="4">
        <v>50</v>
      </c>
      <c r="F7" s="4">
        <v>50</v>
      </c>
      <c r="G7" s="4">
        <v>20</v>
      </c>
      <c r="H7" s="4">
        <v>16</v>
      </c>
      <c r="I7" s="4">
        <v>0.2</v>
      </c>
      <c r="J7" s="4">
        <v>53</v>
      </c>
      <c r="K7" s="4">
        <v>3.4</v>
      </c>
      <c r="L7" s="4">
        <v>30</v>
      </c>
      <c r="M7" s="4">
        <v>0.3</v>
      </c>
      <c r="N7" s="4">
        <v>4</v>
      </c>
    </row>
    <row r="8" ht="16.5" spans="1:14">
      <c r="A8" s="5">
        <v>6</v>
      </c>
      <c r="B8" s="5">
        <f t="shared" ref="B8:B12" si="0">C8+B7</f>
        <v>1570</v>
      </c>
      <c r="C8" s="4">
        <v>800</v>
      </c>
      <c r="D8" s="4">
        <v>1</v>
      </c>
      <c r="E8" s="4">
        <v>55</v>
      </c>
      <c r="F8" s="4">
        <v>50</v>
      </c>
      <c r="G8" s="4">
        <v>20</v>
      </c>
      <c r="H8" s="4">
        <v>16</v>
      </c>
      <c r="I8" s="4">
        <v>0.2</v>
      </c>
      <c r="J8" s="4">
        <v>53</v>
      </c>
      <c r="K8" s="4">
        <v>3.4</v>
      </c>
      <c r="L8" s="4">
        <v>30</v>
      </c>
      <c r="M8" s="4">
        <v>0.3</v>
      </c>
      <c r="N8" s="4">
        <v>4</v>
      </c>
    </row>
    <row r="9" ht="16.5" spans="1:14">
      <c r="A9" s="5">
        <v>7</v>
      </c>
      <c r="B9" s="5">
        <f t="shared" si="0"/>
        <v>3170</v>
      </c>
      <c r="C9" s="4">
        <v>1600</v>
      </c>
      <c r="D9" s="4">
        <v>1</v>
      </c>
      <c r="E9" s="4">
        <v>60</v>
      </c>
      <c r="F9" s="4">
        <v>50</v>
      </c>
      <c r="G9" s="4">
        <v>20</v>
      </c>
      <c r="H9" s="4">
        <v>16</v>
      </c>
      <c r="I9" s="4">
        <v>0.2</v>
      </c>
      <c r="J9" s="4">
        <v>53</v>
      </c>
      <c r="K9" s="4">
        <v>3.4</v>
      </c>
      <c r="L9" s="4">
        <v>30</v>
      </c>
      <c r="M9" s="4">
        <v>0.3</v>
      </c>
      <c r="N9" s="4">
        <v>4</v>
      </c>
    </row>
    <row r="10" ht="16.5" spans="1:14">
      <c r="A10" s="5">
        <v>8</v>
      </c>
      <c r="B10" s="5">
        <f t="shared" si="0"/>
        <v>6370</v>
      </c>
      <c r="C10" s="4">
        <v>3200</v>
      </c>
      <c r="D10" s="4">
        <v>1</v>
      </c>
      <c r="E10" s="4">
        <v>65</v>
      </c>
      <c r="F10" s="4">
        <v>50</v>
      </c>
      <c r="G10" s="4">
        <v>20</v>
      </c>
      <c r="H10" s="4">
        <v>16</v>
      </c>
      <c r="I10" s="4">
        <v>0.2</v>
      </c>
      <c r="J10" s="4">
        <v>53</v>
      </c>
      <c r="K10" s="4">
        <v>3.4</v>
      </c>
      <c r="L10" s="4">
        <v>30</v>
      </c>
      <c r="M10" s="4">
        <v>0.3</v>
      </c>
      <c r="N10" s="4">
        <v>4</v>
      </c>
    </row>
    <row r="11" ht="16.5" spans="1:14">
      <c r="A11" s="5">
        <v>9</v>
      </c>
      <c r="B11" s="5">
        <f t="shared" si="0"/>
        <v>12770</v>
      </c>
      <c r="C11" s="4">
        <v>6400</v>
      </c>
      <c r="D11" s="4">
        <v>1</v>
      </c>
      <c r="E11" s="4">
        <v>70</v>
      </c>
      <c r="F11" s="4">
        <v>50</v>
      </c>
      <c r="G11" s="4">
        <v>20</v>
      </c>
      <c r="H11" s="4">
        <v>16</v>
      </c>
      <c r="I11" s="4">
        <v>0.2</v>
      </c>
      <c r="J11" s="4">
        <v>53</v>
      </c>
      <c r="K11" s="4">
        <v>3.4</v>
      </c>
      <c r="L11" s="4">
        <v>30</v>
      </c>
      <c r="M11" s="4">
        <v>0.3</v>
      </c>
      <c r="N11" s="4">
        <v>4</v>
      </c>
    </row>
    <row r="12" ht="16.5" spans="1:14">
      <c r="A12" s="5">
        <v>10</v>
      </c>
      <c r="B12" s="5">
        <f t="shared" si="0"/>
        <v>25570</v>
      </c>
      <c r="C12" s="4">
        <v>12800</v>
      </c>
      <c r="D12" s="4">
        <v>1</v>
      </c>
      <c r="E12" s="4">
        <v>75</v>
      </c>
      <c r="F12" s="4">
        <v>50</v>
      </c>
      <c r="G12" s="4">
        <v>20</v>
      </c>
      <c r="H12" s="4">
        <v>16</v>
      </c>
      <c r="I12" s="4">
        <v>0.2</v>
      </c>
      <c r="J12" s="4">
        <v>53</v>
      </c>
      <c r="K12" s="4">
        <v>3.4</v>
      </c>
      <c r="L12" s="4">
        <v>30</v>
      </c>
      <c r="M12" s="4">
        <v>0.3</v>
      </c>
      <c r="N12" s="4">
        <v>4</v>
      </c>
    </row>
    <row r="23" ht="16.5" spans="1:1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ht="16.5" spans="1:1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ht="16.5" spans="1:1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ht="16.5" spans="1:1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94" spans="2:2">
      <c r="B94" s="10"/>
    </row>
    <row r="95" spans="2:2">
      <c r="B95" s="10"/>
    </row>
    <row r="96" spans="2:2">
      <c r="B96" s="10"/>
    </row>
    <row r="97" spans="2:2">
      <c r="B97" s="10"/>
    </row>
    <row r="98" spans="2:2">
      <c r="B98" s="10"/>
    </row>
    <row r="99" spans="2:2">
      <c r="B99" s="10"/>
    </row>
    <row r="100" spans="2:2">
      <c r="B100" s="10"/>
    </row>
    <row r="101" spans="2:2">
      <c r="B101" s="10"/>
    </row>
    <row r="102" spans="2:2">
      <c r="B102" s="10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新表</vt:lpstr>
      <vt:lpstr>旧表5.15</vt:lpstr>
      <vt:lpstr>旧表11.4</vt:lpstr>
      <vt:lpstr>旧表226</vt:lpstr>
      <vt:lpstr>旧表(2月19日）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主公属性表</dc:description>
  <cp:lastModifiedBy>Administrator</cp:lastModifiedBy>
  <dcterms:created xsi:type="dcterms:W3CDTF">2006-09-16T00:00:00Z</dcterms:created>
  <dcterms:modified xsi:type="dcterms:W3CDTF">2018-06-01T08:31:18Z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