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/>
  <bookViews>
    <workbookView visibility="visible" minimized="0" showHorizontalScroll="1" showVerticalScroll="1" showSheetTabs="1" xWindow="-120" yWindow="-120" windowWidth="20730" windowHeight="11160" tabRatio="600" firstSheet="4" activeTab="4" autoFilterDateGrouping="1"/>
  </bookViews>
  <sheets>
    <sheet xmlns:r="http://schemas.openxmlformats.org/officeDocument/2006/relationships" name="29-07" sheetId="1" state="hidden" r:id="rId1"/>
    <sheet xmlns:r="http://schemas.openxmlformats.org/officeDocument/2006/relationships" name="31-07" sheetId="2" state="hidden" r:id="rId2"/>
    <sheet xmlns:r="http://schemas.openxmlformats.org/officeDocument/2006/relationships" name="01-08" sheetId="3" state="visible" r:id="rId3"/>
    <sheet xmlns:r="http://schemas.openxmlformats.org/officeDocument/2006/relationships" name="03-08" sheetId="4" state="visible" r:id="rId4"/>
    <sheet xmlns:r="http://schemas.openxmlformats.org/officeDocument/2006/relationships" name="01-01-2013" sheetId="5" state="visible" r:id="rId5"/>
  </sheets>
  <definedNames>
    <definedName name="_xlnm.Print_Area" localSheetId="0">'29-07'!$A$22:$N$68</definedName>
    <definedName name="_xlnm.Print_Area" localSheetId="1">'31-07'!$A$22:$N$68</definedName>
    <definedName name="_xlnm.Print_Area" localSheetId="2">'01-08'!$A$22:$N$68</definedName>
    <definedName name="_xlnm.Print_Area" localSheetId="3">'03-08'!$A$22:$N$68</definedName>
    <definedName name="_xlnm.Print_Area" localSheetId="4">'01-01-2013'!$A$22:$N$68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1">
    <font>
      <name val="Arial"/>
      <family val="2"/>
      <color theme="1"/>
      <sz val="11"/>
      <scheme val="minor"/>
    </font>
    <font>
      <name val="Calibri"/>
      <family val="2"/>
      <color indexed="12"/>
      <sz val="11"/>
      <u val="single"/>
    </font>
    <font>
      <name val="Clarendon Condensed"/>
      <family val="1"/>
      <color indexed="8"/>
      <sz val="16"/>
    </font>
    <font>
      <name val="Clarendon Condensed"/>
      <family val="1"/>
      <i val="1"/>
      <color indexed="8"/>
      <sz val="16"/>
    </font>
    <font>
      <name val="Clarendon Condensed"/>
      <family val="1"/>
      <color indexed="8"/>
      <sz val="12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b val="1"/>
      <color indexed="10"/>
      <sz val="9"/>
    </font>
    <font>
      <name val="Arial Narrow"/>
      <family val="2"/>
      <b val="1"/>
      <color indexed="8"/>
      <sz val="20"/>
    </font>
    <font>
      <name val="Arial Narrow"/>
      <family val="2"/>
      <b val="1"/>
      <color indexed="12"/>
      <sz val="17"/>
    </font>
    <font>
      <name val="Arial Narrow"/>
      <family val="2"/>
      <b val="1"/>
      <color indexed="8"/>
      <sz val="16"/>
    </font>
    <font>
      <name val="Arial Narrow"/>
      <family val="2"/>
      <b val="1"/>
      <color indexed="8"/>
      <sz val="12"/>
    </font>
    <font>
      <name val="Arial Narrow"/>
      <family val="2"/>
      <b val="1"/>
      <color indexed="8"/>
      <sz val="11"/>
    </font>
    <font>
      <name val="Clarendon Condensed"/>
      <family val="1"/>
      <b val="1"/>
      <color indexed="8"/>
      <sz val="15"/>
    </font>
    <font>
      <name val="Clarendon Condensed"/>
      <family val="1"/>
      <color indexed="8"/>
      <sz val="15"/>
    </font>
    <font>
      <name val="Arial Narrow"/>
      <family val="2"/>
      <b val="1"/>
      <color indexed="8"/>
      <sz val="10"/>
    </font>
    <font>
      <name val="Arial Narrow"/>
      <family val="2"/>
      <b val="1"/>
      <color indexed="12"/>
      <sz val="18"/>
    </font>
    <font>
      <name val="Clarendon Condensed"/>
      <family val="1"/>
      <b val="1"/>
      <color indexed="8"/>
      <sz val="12"/>
    </font>
    <font>
      <name val="Clarendon Condensed"/>
      <family val="1"/>
      <color indexed="8"/>
      <sz val="10"/>
    </font>
    <font>
      <name val="Arial Narrow"/>
      <family val="2"/>
      <color indexed="8"/>
      <sz val="16"/>
    </font>
    <font>
      <name val="Arial Narrow"/>
      <family val="2"/>
      <color indexed="8"/>
      <sz val="12"/>
    </font>
    <font>
      <name val="Calibri"/>
      <family val="2"/>
      <b val="1"/>
      <color indexed="16"/>
      <sz val="18"/>
    </font>
    <font>
      <name val="Calibri"/>
      <family val="2"/>
      <b val="1"/>
      <color indexed="8"/>
      <sz val="12"/>
    </font>
    <font>
      <name val="Calibri"/>
      <family val="2"/>
      <b val="1"/>
      <color indexed="16"/>
      <sz val="14"/>
    </font>
    <font>
      <name val="Tahoma"/>
      <family val="2"/>
      <b val="1"/>
      <color indexed="8"/>
      <sz val="12"/>
    </font>
    <font>
      <name val="Tahoma"/>
      <family val="2"/>
      <b val="1"/>
      <color indexed="8"/>
      <sz val="12"/>
      <u val="single"/>
    </font>
    <font>
      <name val="Wingdings"/>
      <charset val="2"/>
      <color indexed="12"/>
      <sz val="14"/>
      <u val="single"/>
    </font>
    <font>
      <name val="Tahoma"/>
      <family val="2"/>
      <b val="1"/>
      <color indexed="16"/>
      <sz val="14"/>
    </font>
    <font>
      <name val="Clarendon Condensed"/>
      <family val="1"/>
      <color indexed="8"/>
      <sz val="7"/>
    </font>
    <font>
      <name val="Arial Narrow"/>
      <family val="2"/>
      <b val="1"/>
      <color indexed="8"/>
      <sz val="24"/>
    </font>
    <font>
      <name val="Arial Narrow"/>
      <family val="2"/>
      <color indexed="8"/>
      <sz val="23"/>
    </font>
    <font>
      <name val="Arial Narrow"/>
      <family val="2"/>
      <b val="1"/>
      <color indexed="8"/>
      <sz val="14"/>
    </font>
    <font>
      <name val="Clarendon Condensed"/>
      <family val="1"/>
      <b val="1"/>
      <color indexed="8"/>
      <sz val="14"/>
    </font>
    <font>
      <name val="Clarendon Condensed"/>
      <family val="1"/>
      <color indexed="8"/>
      <sz val="14"/>
    </font>
    <font>
      <name val="Clarendon Condensed"/>
      <family val="1"/>
      <color indexed="8"/>
      <sz val="9"/>
    </font>
    <font>
      <name val="Tahoma"/>
      <family val="2"/>
      <color indexed="8"/>
      <sz val="12"/>
    </font>
    <font>
      <name val="Arial"/>
      <family val="2"/>
      <color indexed="8"/>
      <sz val="16"/>
    </font>
    <font>
      <name val="Arial Narrow"/>
      <family val="2"/>
      <b val="1"/>
      <color indexed="12"/>
      <sz val="10"/>
    </font>
    <font>
      <name val="Arial Narrow"/>
      <family val="2"/>
      <b val="1"/>
      <color indexed="12"/>
      <sz val="9"/>
    </font>
    <font>
      <name val="Tahoma"/>
      <family val="2"/>
      <b val="1"/>
      <color indexed="63"/>
      <sz val="12"/>
    </font>
    <font>
      <name val="Arial Narrow"/>
      <family val="2"/>
      <b val="1"/>
      <color indexed="12"/>
      <sz val="8"/>
    </font>
    <font>
      <name val="Arial"/>
      <family val="2"/>
      <b val="1"/>
      <color indexed="16"/>
      <sz val="23"/>
    </font>
    <font>
      <name val="Arial"/>
      <family val="2"/>
      <b val="1"/>
      <color indexed="8"/>
      <sz val="15"/>
    </font>
    <font>
      <name val="Arial"/>
      <family val="2"/>
      <sz val="10"/>
    </font>
    <font>
      <name val="Arial"/>
      <family val="2"/>
      <b val="1"/>
      <color indexed="16"/>
      <sz val="9"/>
    </font>
    <font>
      <name val="Tahoma"/>
      <family val="2"/>
      <color indexed="8"/>
      <sz val="11"/>
    </font>
    <font>
      <name val="Arial"/>
      <family val="2"/>
      <b val="1"/>
      <color rgb="FF800000"/>
      <sz val="33"/>
    </font>
    <font>
      <name val="Arial"/>
      <family val="2"/>
      <b val="1"/>
      <color rgb="FF322C20"/>
      <sz val="15"/>
    </font>
    <font>
      <name val="Arial"/>
      <family val="2"/>
      <b val="1"/>
      <color rgb="FF800000"/>
      <sz val="21"/>
    </font>
    <font>
      <name val="Arial"/>
      <family val="2"/>
      <color rgb="FFFF0000"/>
      <sz val="10"/>
    </font>
    <font>
      <name val="Arial"/>
      <family val="2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5"/>
      </left>
      <right/>
      <top style="double">
        <color indexed="55"/>
      </top>
      <bottom style="double">
        <color indexed="55"/>
      </bottom>
      <diagonal/>
    </border>
    <border>
      <left style="double">
        <color indexed="55"/>
      </left>
      <right/>
      <top/>
      <bottom style="double">
        <color indexed="55"/>
      </bottom>
      <diagonal/>
    </border>
    <border>
      <left style="double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3" fillId="0" borderId="0"/>
    <xf numFmtId="0" fontId="1" fillId="0" borderId="0" applyAlignment="1" applyProtection="1">
      <alignment vertical="top"/>
      <protection locked="0" hidden="0"/>
    </xf>
  </cellStyleXfs>
  <cellXfs count="136">
    <xf numFmtId="0" fontId="0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5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horizontal="center" wrapText="1"/>
    </xf>
    <xf numFmtId="0" fontId="7" fillId="2" borderId="0" applyAlignment="1" pivotButton="0" quotePrefix="0" xfId="0">
      <alignment horizontal="center" wrapText="1"/>
    </xf>
    <xf numFmtId="0" fontId="10" fillId="0" borderId="0" pivotButton="0" quotePrefix="0" xfId="0"/>
    <xf numFmtId="0" fontId="12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center"/>
    </xf>
    <xf numFmtId="0" fontId="11" fillId="0" borderId="0" pivotButton="0" quotePrefix="0" xfId="0"/>
    <xf numFmtId="0" fontId="12" fillId="0" borderId="0" pivotButton="0" quotePrefix="0" xfId="0"/>
    <xf numFmtId="0" fontId="10" fillId="2" borderId="2" applyAlignment="1" pivotButton="0" quotePrefix="0" xfId="0">
      <alignment horizontal="center" vertical="center" wrapText="1"/>
    </xf>
    <xf numFmtId="0" fontId="13" fillId="2" borderId="2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13" fillId="2" borderId="2" applyAlignment="1" pivotButton="0" quotePrefix="0" xfId="0">
      <alignment horizontal="center" vertical="top" wrapText="1"/>
    </xf>
    <xf numFmtId="0" fontId="6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horizontal="left"/>
    </xf>
    <xf numFmtId="0" fontId="12" fillId="3" borderId="0" applyAlignment="1" pivotButton="0" quotePrefix="0" xfId="0">
      <alignment horizontal="center"/>
    </xf>
    <xf numFmtId="0" fontId="15" fillId="0" borderId="0" pivotButton="0" quotePrefix="0" xfId="0"/>
    <xf numFmtId="0" fontId="15" fillId="0" borderId="0" applyAlignment="1" pivotButton="0" quotePrefix="0" xfId="0">
      <alignment vertical="center"/>
    </xf>
    <xf numFmtId="0" fontId="16" fillId="2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2" borderId="2" applyAlignment="1" pivotButton="0" quotePrefix="0" xfId="0">
      <alignment horizontal="center" vertical="center" wrapText="1"/>
    </xf>
    <xf numFmtId="0" fontId="18" fillId="2" borderId="2" applyAlignment="1" pivotButton="0" quotePrefix="0" xfId="0">
      <alignment horizontal="center" vertical="center" wrapText="1"/>
    </xf>
    <xf numFmtId="0" fontId="2" fillId="0" borderId="0" applyProtection="1" pivotButton="0" quotePrefix="0" xfId="0">
      <protection locked="1" hidden="1"/>
    </xf>
    <xf numFmtId="0" fontId="19" fillId="0" borderId="0" pivotButton="0" quotePrefix="0" xfId="0"/>
    <xf numFmtId="0" fontId="20" fillId="0" borderId="0" pivotButton="0" quotePrefix="0" xfId="0"/>
    <xf numFmtId="0" fontId="21" fillId="0" borderId="3" applyAlignment="1" pivotButton="0" quotePrefix="0" xfId="0">
      <alignment horizontal="center" wrapText="1"/>
    </xf>
    <xf numFmtId="0" fontId="22" fillId="2" borderId="4" applyAlignment="1" pivotButton="0" quotePrefix="0" xfId="0">
      <alignment horizontal="center" wrapText="1"/>
    </xf>
    <xf numFmtId="0" fontId="22" fillId="0" borderId="5" applyAlignment="1" pivotButton="0" quotePrefix="0" xfId="0">
      <alignment horizontal="center" wrapText="1"/>
    </xf>
    <xf numFmtId="0" fontId="22" fillId="0" borderId="4" applyAlignment="1" pivotButton="0" quotePrefix="0" xfId="0">
      <alignment horizontal="center" wrapText="1"/>
    </xf>
    <xf numFmtId="0" fontId="22" fillId="2" borderId="5" applyAlignment="1" pivotButton="0" quotePrefix="0" xfId="0">
      <alignment horizontal="center" wrapText="1"/>
    </xf>
    <xf numFmtId="0" fontId="23" fillId="0" borderId="5" applyAlignment="1" pivotButton="0" quotePrefix="0" xfId="0">
      <alignment horizontal="center" wrapText="1"/>
    </xf>
    <xf numFmtId="0" fontId="24" fillId="0" borderId="0" pivotButton="0" quotePrefix="0" xfId="0"/>
    <xf numFmtId="0" fontId="26" fillId="0" borderId="0" pivotButton="0" quotePrefix="0" xfId="2"/>
    <xf numFmtId="0" fontId="0" fillId="0" borderId="0" applyAlignment="1" pivotButton="0" quotePrefix="0" xfId="0">
      <alignment wrapText="1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4" fillId="0" borderId="0" applyAlignment="1" applyProtection="1" pivotButton="0" quotePrefix="0" xfId="0">
      <alignment vertical="center"/>
      <protection locked="1" hidden="1"/>
    </xf>
    <xf numFmtId="0" fontId="28" fillId="2" borderId="2" applyAlignment="1" applyProtection="1" pivotButton="0" quotePrefix="0" xfId="0">
      <alignment horizontal="center" vertical="center" wrapText="1"/>
      <protection locked="1" hidden="1"/>
    </xf>
    <xf numFmtId="0" fontId="29" fillId="2" borderId="2" applyAlignment="1" applyProtection="1" pivotButton="0" quotePrefix="0" xfId="0">
      <alignment horizontal="center" vertical="center" wrapText="1"/>
      <protection locked="1" hidden="1"/>
    </xf>
    <xf numFmtId="0" fontId="2" fillId="0" borderId="0" applyAlignment="1" applyProtection="1" pivotButton="0" quotePrefix="0" xfId="0">
      <alignment vertical="center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8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0" applyAlignment="1" applyProtection="1" pivotButton="0" quotePrefix="0" xfId="0">
      <alignment vertical="center"/>
      <protection locked="1" hidden="1"/>
    </xf>
    <xf numFmtId="0" fontId="3" fillId="0" borderId="0" applyAlignment="1" applyProtection="1" pivotButton="0" quotePrefix="0" xfId="0">
      <alignment vertical="center"/>
      <protection locked="1" hidden="1"/>
    </xf>
    <xf numFmtId="0" fontId="10" fillId="0" borderId="0" applyAlignment="1" applyProtection="1" pivotButton="0" quotePrefix="0" xfId="0">
      <alignment vertical="center"/>
      <protection locked="1" hidden="1"/>
    </xf>
    <xf numFmtId="0" fontId="15" fillId="0" borderId="0" applyAlignment="1" applyProtection="1" pivotButton="0" quotePrefix="0" xfId="0">
      <alignment vertical="center"/>
      <protection locked="1" hidden="1"/>
    </xf>
    <xf numFmtId="0" fontId="12" fillId="0" borderId="0" applyAlignment="1" applyProtection="1" pivotButton="0" quotePrefix="0" xfId="0">
      <alignment horizontal="center" vertical="center"/>
      <protection locked="1" hidden="1"/>
    </xf>
    <xf numFmtId="0" fontId="2" fillId="0" borderId="1" applyAlignment="1" applyProtection="1" pivotButton="0" quotePrefix="0" xfId="0">
      <alignment horizontal="left" vertical="center"/>
      <protection locked="1" hidden="1"/>
    </xf>
    <xf numFmtId="0" fontId="2" fillId="0" borderId="1" applyAlignment="1" applyProtection="1" pivotButton="0" quotePrefix="0" xfId="0">
      <alignment horizontal="center" vertical="center"/>
      <protection locked="1" hidden="1"/>
    </xf>
    <xf numFmtId="0" fontId="9" fillId="0" borderId="0" applyAlignment="1" applyProtection="1" pivotButton="0" quotePrefix="0" xfId="0">
      <alignment vertical="center"/>
      <protection locked="1" hidden="1"/>
    </xf>
    <xf numFmtId="0" fontId="30" fillId="2" borderId="2" applyAlignment="1" applyProtection="1" pivotButton="0" quotePrefix="0" xfId="0">
      <alignment horizontal="center" vertical="center" wrapText="1"/>
      <protection locked="1" hidden="1"/>
    </xf>
    <xf numFmtId="0" fontId="10" fillId="0" borderId="0" applyProtection="1" pivotButton="0" quotePrefix="0" xfId="0">
      <protection locked="1" hidden="1"/>
    </xf>
    <xf numFmtId="0" fontId="15" fillId="0" borderId="0" applyProtection="1" pivotButton="0" quotePrefix="0" xfId="0">
      <protection locked="1" hidden="1"/>
    </xf>
    <xf numFmtId="0" fontId="10" fillId="0" borderId="0" applyAlignment="1" pivotButton="0" quotePrefix="0" xfId="0">
      <alignment horizontal="left"/>
    </xf>
    <xf numFmtId="0" fontId="10" fillId="0" borderId="0" applyAlignment="1" applyProtection="1" pivotButton="0" quotePrefix="0" xfId="0">
      <alignment horizontal="left" vertical="center"/>
      <protection locked="1" hidden="1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33" fillId="0" borderId="0" applyAlignment="1" applyProtection="1" pivotButton="0" quotePrefix="0" xfId="0">
      <alignment vertical="center"/>
      <protection locked="1" hidden="1"/>
    </xf>
    <xf numFmtId="0" fontId="34" fillId="2" borderId="2" applyAlignment="1" applyProtection="1" pivotButton="0" quotePrefix="0" xfId="0">
      <alignment horizontal="center" vertical="center" wrapText="1"/>
      <protection locked="1" hidden="1"/>
    </xf>
    <xf numFmtId="0" fontId="4" fillId="0" borderId="0" pivotButton="0" quotePrefix="0" xfId="0"/>
    <xf numFmtId="0" fontId="33" fillId="0" borderId="0" pivotButton="0" quotePrefix="0" xfId="0"/>
    <xf numFmtId="0" fontId="5" fillId="2" borderId="2" applyAlignment="1" pivotButton="0" quotePrefix="0" xfId="0">
      <alignment horizontal="center" wrapText="1"/>
    </xf>
    <xf numFmtId="0" fontId="30" fillId="2" borderId="6" applyAlignment="1" applyProtection="1" pivotButton="0" quotePrefix="0" xfId="0">
      <alignment horizontal="center" vertical="center" wrapText="1"/>
      <protection locked="1" hidden="1"/>
    </xf>
    <xf numFmtId="0" fontId="30" fillId="2" borderId="7" applyAlignment="1" applyProtection="1" pivotButton="0" quotePrefix="0" xfId="0">
      <alignment horizontal="center" vertical="center" wrapText="1"/>
      <protection locked="1" hidden="1"/>
    </xf>
    <xf numFmtId="0" fontId="30" fillId="2" borderId="8" applyAlignment="1" applyProtection="1" pivotButton="0" quotePrefix="0" xfId="0">
      <alignment horizontal="center" vertical="center" wrapText="1"/>
      <protection locked="1" hidden="1"/>
    </xf>
    <xf numFmtId="0" fontId="30" fillId="2" borderId="9" applyAlignment="1" applyProtection="1" pivotButton="0" quotePrefix="0" xfId="0">
      <alignment horizontal="center" vertical="center" wrapText="1"/>
      <protection locked="1" hidden="1"/>
    </xf>
    <xf numFmtId="0" fontId="30" fillId="2" borderId="10" applyAlignment="1" applyProtection="1" pivotButton="0" quotePrefix="0" xfId="0">
      <alignment horizontal="center" vertical="center" wrapText="1"/>
      <protection locked="1" hidden="1"/>
    </xf>
    <xf numFmtId="0" fontId="30" fillId="2" borderId="11" applyAlignment="1" applyProtection="1" pivotButton="0" quotePrefix="0" xfId="0">
      <alignment horizontal="center" vertical="center" wrapText="1"/>
      <protection locked="1" hidden="1"/>
    </xf>
    <xf numFmtId="0" fontId="36" fillId="0" borderId="0" pivotButton="0" quotePrefix="0" xfId="0"/>
    <xf numFmtId="0" fontId="37" fillId="2" borderId="2" applyAlignment="1" applyProtection="1" pivotButton="0" quotePrefix="0" xfId="0">
      <alignment horizontal="center" vertical="center" wrapText="1"/>
      <protection locked="1" hidden="1"/>
    </xf>
    <xf numFmtId="0" fontId="38" fillId="2" borderId="2" applyAlignment="1" applyProtection="1" pivotButton="0" quotePrefix="0" xfId="0">
      <alignment horizontal="center" vertical="center" wrapText="1"/>
      <protection locked="1" hidden="1"/>
    </xf>
    <xf numFmtId="0" fontId="35" fillId="2" borderId="2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40" fillId="2" borderId="2" applyAlignment="1" applyProtection="1" pivotButton="0" quotePrefix="0" xfId="0">
      <alignment horizontal="center" vertical="center" wrapText="1"/>
      <protection locked="1" hidden="1"/>
    </xf>
    <xf numFmtId="0" fontId="41" fillId="2" borderId="13" applyAlignment="1" pivotButton="0" quotePrefix="0" xfId="1">
      <alignment wrapText="1"/>
    </xf>
    <xf numFmtId="0" fontId="42" fillId="2" borderId="13" applyAlignment="1" pivotButton="0" quotePrefix="0" xfId="1">
      <alignment wrapText="1"/>
    </xf>
    <xf numFmtId="0" fontId="42" fillId="2" borderId="13" applyAlignment="1" pivotButton="0" quotePrefix="0" xfId="1">
      <alignment vertical="top" wrapText="1"/>
    </xf>
    <xf numFmtId="0" fontId="42" fillId="2" borderId="0" applyAlignment="1" pivotButton="0" quotePrefix="0" xfId="1">
      <alignment vertical="top" wrapText="1"/>
    </xf>
    <xf numFmtId="0" fontId="44" fillId="2" borderId="0" applyAlignment="1" pivotButton="0" quotePrefix="0" xfId="1">
      <alignment wrapText="1"/>
    </xf>
    <xf numFmtId="0" fontId="2" fillId="0" borderId="2" pivotButton="0" quotePrefix="0" xfId="0"/>
    <xf numFmtId="0" fontId="39" fillId="2" borderId="2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left"/>
    </xf>
    <xf numFmtId="0" fontId="10" fillId="3" borderId="0" applyAlignment="1" pivotButton="0" quotePrefix="0" xfId="0">
      <alignment horizontal="center"/>
    </xf>
    <xf numFmtId="0" fontId="46" fillId="4" borderId="14" applyAlignment="1" pivotButton="0" quotePrefix="0" xfId="0">
      <alignment horizontal="center" vertical="center" wrapText="1"/>
    </xf>
    <xf numFmtId="0" fontId="47" fillId="5" borderId="14" applyAlignment="1" pivotButton="0" quotePrefix="0" xfId="0">
      <alignment horizontal="center" vertical="center" wrapText="1"/>
    </xf>
    <xf numFmtId="0" fontId="47" fillId="4" borderId="15" applyAlignment="1" pivotButton="0" quotePrefix="0" xfId="0">
      <alignment horizontal="center" vertical="center" wrapText="1"/>
    </xf>
    <xf numFmtId="0" fontId="47" fillId="4" borderId="14" applyAlignment="1" pivotButton="0" quotePrefix="0" xfId="0">
      <alignment horizontal="center" vertical="center" wrapText="1"/>
    </xf>
    <xf numFmtId="0" fontId="47" fillId="5" borderId="15" applyAlignment="1" pivotButton="0" quotePrefix="0" xfId="0">
      <alignment horizontal="center" vertical="center" wrapText="1"/>
    </xf>
    <xf numFmtId="0" fontId="48" fillId="4" borderId="14" applyAlignment="1" pivotButton="0" quotePrefix="0" xfId="0">
      <alignment horizontal="center" vertical="center" wrapText="1"/>
    </xf>
    <xf numFmtId="0" fontId="28" fillId="2" borderId="2" applyAlignment="1" applyProtection="1" pivotButton="0" quotePrefix="0" xfId="0">
      <alignment horizontal="right" vertical="center" wrapText="1"/>
      <protection locked="1" hidden="1"/>
    </xf>
    <xf numFmtId="0" fontId="45" fillId="2" borderId="2" applyAlignment="1" pivotButton="0" quotePrefix="0" xfId="0">
      <alignment horizontal="center" vertical="center" wrapText="1"/>
    </xf>
    <xf numFmtId="0" fontId="49" fillId="4" borderId="14" applyAlignment="1" pivotButton="0" quotePrefix="0" xfId="0">
      <alignment horizontal="center" vertical="center" wrapText="1"/>
    </xf>
    <xf numFmtId="0" fontId="50" fillId="0" borderId="0" pivotButton="0" quotePrefix="0" xfId="0"/>
    <xf numFmtId="0" fontId="11" fillId="0" borderId="0" applyAlignment="1" pivotButton="0" quotePrefix="0" xfId="0">
      <alignment horizontal="center"/>
    </xf>
    <xf numFmtId="0" fontId="11" fillId="0" borderId="0" pivotButton="0" quotePrefix="0" xfId="0"/>
    <xf numFmtId="0" fontId="4" fillId="2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10" fillId="0" borderId="0" applyAlignment="1" pivotButton="0" quotePrefix="0" xfId="0">
      <alignment horizontal="center"/>
    </xf>
    <xf numFmtId="0" fontId="10" fillId="0" borderId="0" pivotButton="0" quotePrefix="0" xfId="0"/>
    <xf numFmtId="0" fontId="5" fillId="2" borderId="0" applyAlignment="1" pivotButton="0" quotePrefix="0" xfId="0">
      <alignment horizontal="center" wrapText="1"/>
    </xf>
    <xf numFmtId="0" fontId="2" fillId="0" borderId="0" pivotButton="0" quotePrefix="0" xfId="0"/>
    <xf numFmtId="0" fontId="4" fillId="2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8" fillId="2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5" fillId="0" borderId="0" pivotButton="0" quotePrefix="0" xfId="0"/>
    <xf numFmtId="0" fontId="18" fillId="2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left" vertical="center" wrapText="1"/>
    </xf>
    <xf numFmtId="0" fontId="18" fillId="2" borderId="16" applyAlignment="1" applyProtection="1" pivotButton="0" quotePrefix="0" xfId="0">
      <alignment horizontal="center" vertical="center" wrapText="1"/>
      <protection locked="1" hidden="1"/>
    </xf>
    <xf numFmtId="0" fontId="0" fillId="0" borderId="11" applyProtection="1" pivotButton="0" quotePrefix="0" xfId="0">
      <protection locked="1" hidden="1"/>
    </xf>
    <xf numFmtId="0" fontId="1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31" fillId="0" borderId="0" applyAlignment="1" applyProtection="1" pivotButton="0" quotePrefix="0" xfId="0">
      <alignment horizontal="center"/>
      <protection locked="1" hidden="1"/>
    </xf>
    <xf numFmtId="0" fontId="0" fillId="0" borderId="8" applyProtection="1" pivotButton="0" quotePrefix="0" xfId="0">
      <protection locked="1" hidden="1"/>
    </xf>
    <xf numFmtId="0" fontId="5" fillId="2" borderId="2" applyAlignment="1" pivotButton="0" quotePrefix="0" xfId="0">
      <alignment horizontal="center" wrapText="1"/>
    </xf>
    <xf numFmtId="0" fontId="3" fillId="0" borderId="0" applyAlignment="1" applyProtection="1" pivotButton="0" quotePrefix="0" xfId="0">
      <alignment horizontal="center" vertical="center"/>
      <protection locked="1" hidden="1"/>
    </xf>
    <xf numFmtId="0" fontId="18" fillId="2" borderId="10" applyAlignment="1" applyProtection="1" pivotButton="0" quotePrefix="0" xfId="0">
      <alignment horizontal="center" vertical="center" wrapText="1"/>
      <protection locked="1" hidden="1"/>
    </xf>
  </cellXfs>
  <cellStyles count="3">
    <cellStyle name="Bình thường" xfId="0" builtinId="0"/>
    <cellStyle name="Normal_01-01-2013" xfId="1"/>
    <cellStyle name="Siêu kết nối" xfId="2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2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3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4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5.xml><?xml version="1.0" encoding="utf-8"?>
<comments xmlns="http://schemas.openxmlformats.org/spreadsheetml/2006/main">
  <authors>
    <author>WELL</author>
    <author>Administrator</author>
  </authors>
  <commentList>
    <comment ref="B1" authorId="0" shapeId="0">
      <text>
        <t>WELL:
paste (dán) ở đây</t>
      </text>
    </comment>
    <comment ref="C1" authorId="0" shapeId="0">
      <text>
        <t>WELL:
paste (dán) ở đây</t>
      </text>
    </comment>
    <comment ref="D1" authorId="0" shapeId="0">
      <text>
        <t>WELL:
paste (dán) ở đây</t>
      </text>
    </comment>
    <comment ref="P22" authorId="1" shapeId="0">
      <text>
        <t xml:space="preserve">Administrator:
</t>
      </text>
    </comment>
    <comment ref="A24" authorId="0" shapeId="0">
      <text>
        <t>WELL:
sửa lại ngày tháng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hyperlink" Target="http://minhngoc.net.vn/truc-tiep-kqxs/1,mien-nam.html" TargetMode="External" Id="rId1"/><Relationship Type="http://schemas.openxmlformats.org/officeDocument/2006/relationships/hyperlink" Target="http://www.xosotructiep.vn/?pages=miennam" TargetMode="External" Id="rId2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hyperlink" Target="http://minhngoc.net.vn/truc-tiep-kqxs/1,mien-nam.html" TargetMode="External" Id="rId1"/><Relationship Type="http://schemas.openxmlformats.org/officeDocument/2006/relationships/hyperlink" Target="http://www.xosotructiep.vn/?pages=miennam" TargetMode="External" Id="rId2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hyperlink" Target="http://minhngoc.net.vn/truc-tiep-kqxs/1,mien-nam.html" TargetMode="External" Id="rId1"/><Relationship Type="http://schemas.openxmlformats.org/officeDocument/2006/relationships/hyperlink" Target="http://www.xosotructiep.vn/?pages=miennam" TargetMode="External" Id="rId2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8"/>
  <sheetViews>
    <sheetView topLeftCell="A55" zoomScaleNormal="100" workbookViewId="0">
      <selection activeCell="B68" sqref="B68"/>
    </sheetView>
  </sheetViews>
  <sheetFormatPr baseColWidth="8" defaultColWidth="9" defaultRowHeight="20.25"/>
  <cols>
    <col width="6.125" customWidth="1" style="112" min="1" max="1"/>
    <col width="8.875" customWidth="1" style="112" min="2" max="2"/>
    <col width="9.125" customWidth="1" style="112" min="3" max="3"/>
    <col width="9" customWidth="1" style="112" min="4" max="4"/>
    <col width="2.75" customWidth="1" style="112" min="5" max="5"/>
    <col width="5.75" customWidth="1" style="112" min="6" max="6"/>
    <col width="8.75" customWidth="1" style="112" min="7" max="7"/>
    <col width="8.625" customWidth="1" style="112" min="8" max="8"/>
    <col width="9.125" customWidth="1" style="112" min="9" max="9"/>
    <col width="2.375" customWidth="1" style="112" min="10" max="10"/>
    <col width="5.625" customWidth="1" style="112" min="11" max="11"/>
    <col width="8.625" customWidth="1" style="112" min="12" max="12"/>
    <col width="8.375" customWidth="1" style="112" min="13" max="13"/>
    <col width="9.125" customWidth="1" style="112" min="14" max="14"/>
    <col width="9" customWidth="1" style="112" min="15" max="33"/>
    <col width="9" customWidth="1" style="112" min="34" max="16384"/>
  </cols>
  <sheetData>
    <row r="1" ht="31.5" customHeight="1">
      <c r="B1" s="27" t="inlineStr">
        <is>
          <t>Bình Dương (BD)</t>
        </is>
      </c>
      <c r="C1" s="27" t="inlineStr">
        <is>
          <t>Trà Vinh (TV)</t>
        </is>
      </c>
      <c r="D1" s="27" t="inlineStr">
        <is>
          <t>Vĩnh Long (VL)</t>
        </is>
      </c>
    </row>
    <row r="2" ht="16.5" customHeight="1">
      <c r="A2" s="111" t="inlineStr">
        <is>
          <t>Giải 8</t>
        </is>
      </c>
      <c r="B2" s="5" t="n"/>
      <c r="C2" s="5" t="n"/>
      <c r="D2" s="5" t="n"/>
    </row>
    <row r="3" ht="16.5" customHeight="1">
      <c r="A3" s="111" t="inlineStr">
        <is>
          <t>Giải 7</t>
        </is>
      </c>
      <c r="B3" s="5" t="n"/>
      <c r="C3" s="5" t="n"/>
      <c r="D3" s="5" t="n"/>
    </row>
    <row r="4" ht="16.5" customHeight="1">
      <c r="A4" s="111" t="inlineStr">
        <is>
          <t>Giải 6</t>
        </is>
      </c>
      <c r="B4" s="5" t="n"/>
      <c r="C4" s="5" t="n"/>
      <c r="D4" s="5" t="n"/>
    </row>
    <row r="5" ht="16.5" customHeight="1">
      <c r="B5" s="5" t="n"/>
      <c r="C5" s="5" t="n"/>
      <c r="D5" s="5" t="n"/>
    </row>
    <row r="6" ht="16.5" customHeight="1">
      <c r="B6" s="5" t="n"/>
      <c r="C6" s="5" t="n"/>
      <c r="D6" s="5" t="n"/>
    </row>
    <row r="7" ht="16.5" customHeight="1">
      <c r="A7" s="111" t="inlineStr">
        <is>
          <t>Giải 5</t>
        </is>
      </c>
      <c r="B7" s="5" t="n"/>
      <c r="C7" s="5" t="n"/>
      <c r="D7" s="5" t="n"/>
    </row>
    <row r="8" ht="16.5" customHeight="1">
      <c r="A8" s="111" t="inlineStr">
        <is>
          <t>Giải 4</t>
        </is>
      </c>
      <c r="B8" s="5" t="n"/>
      <c r="C8" s="5" t="n"/>
      <c r="D8" s="5" t="n"/>
    </row>
    <row r="9" ht="16.5" customHeight="1">
      <c r="B9" s="5" t="n"/>
      <c r="C9" s="5" t="n"/>
      <c r="D9" s="5" t="n"/>
    </row>
    <row r="10" ht="16.5" customHeight="1">
      <c r="B10" s="5" t="n"/>
      <c r="C10" s="5" t="n"/>
      <c r="D10" s="5" t="n"/>
    </row>
    <row r="11" ht="16.5" customHeight="1">
      <c r="B11" s="5" t="n"/>
      <c r="C11" s="5" t="n"/>
      <c r="D11" s="5" t="n"/>
    </row>
    <row r="12" ht="16.5" customHeight="1">
      <c r="B12" s="5" t="n"/>
      <c r="C12" s="5" t="n"/>
      <c r="D12" s="5" t="n"/>
    </row>
    <row r="13" ht="16.5" customHeight="1">
      <c r="B13" s="5" t="n"/>
      <c r="C13" s="5" t="n"/>
      <c r="D13" s="5" t="n"/>
    </row>
    <row r="14" ht="16.5" customHeight="1">
      <c r="B14" s="5" t="n"/>
      <c r="C14" s="5" t="n"/>
      <c r="D14" s="5" t="n"/>
    </row>
    <row r="15" ht="16.5" customHeight="1">
      <c r="A15" s="111" t="inlineStr">
        <is>
          <t>Giải 3</t>
        </is>
      </c>
      <c r="B15" s="5" t="n"/>
      <c r="C15" s="5" t="n"/>
      <c r="D15" s="5" t="n"/>
    </row>
    <row r="16" ht="16.5" customHeight="1">
      <c r="B16" s="5" t="n"/>
      <c r="C16" s="5" t="n"/>
      <c r="D16" s="5" t="n"/>
    </row>
    <row r="17" ht="16.5" customHeight="1">
      <c r="A17" s="111" t="inlineStr">
        <is>
          <t>Giải 2</t>
        </is>
      </c>
      <c r="B17" s="5" t="n"/>
      <c r="C17" s="5" t="n"/>
      <c r="D17" s="5" t="n"/>
    </row>
    <row r="18" ht="16.5" customHeight="1">
      <c r="A18" s="111" t="inlineStr">
        <is>
          <t>Giải 1</t>
        </is>
      </c>
      <c r="B18" s="5" t="n"/>
      <c r="C18" s="5" t="n"/>
      <c r="D18" s="5" t="n"/>
    </row>
    <row r="19" ht="16.5" customHeight="1">
      <c r="A19" s="111" t="inlineStr">
        <is>
          <t>Giải ĐB</t>
        </is>
      </c>
      <c r="B19" s="6" t="n"/>
      <c r="C19" s="6" t="n"/>
      <c r="D19" s="6" t="n"/>
    </row>
    <row r="20" ht="16.5" customHeight="1">
      <c r="A20" s="111" t="n"/>
      <c r="B20" s="6" t="n"/>
      <c r="C20" s="6" t="n"/>
      <c r="D20" s="6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06">
      <c r="A23" s="105" t="inlineStr">
        <is>
          <t>ĐT: 066.3822127    FAX: 066.3646215</t>
        </is>
      </c>
      <c r="F23" s="105" t="inlineStr">
        <is>
          <t>ĐT: 066.3822127    FAX: 066.3646215</t>
        </is>
      </c>
      <c r="K23" s="105" t="inlineStr">
        <is>
          <t>ĐT: 066.3822127    FAX: 066.3646215</t>
        </is>
      </c>
    </row>
    <row r="24" ht="17.25" customFormat="1" customHeight="1" s="11">
      <c r="A24" s="28" t="inlineStr">
        <is>
          <t>KQXS ngày 29/07/2011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/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13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13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13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07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07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07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07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07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07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1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07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1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4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4" t="n"/>
      <c r="G30" s="12">
        <f>B30</f>
        <v/>
      </c>
      <c r="H30" s="12">
        <f>C30</f>
        <v/>
      </c>
      <c r="I30" s="12">
        <f>D30</f>
        <v/>
      </c>
      <c r="K30" s="114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4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08" t="n"/>
      <c r="G31" s="12">
        <f>B31</f>
        <v/>
      </c>
      <c r="H31" s="12">
        <f>C31</f>
        <v/>
      </c>
      <c r="I31" s="12">
        <f>D31</f>
        <v/>
      </c>
      <c r="K31" s="114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07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07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07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07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07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07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4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4" t="n"/>
      <c r="G34" s="12">
        <f>B34</f>
        <v/>
      </c>
      <c r="H34" s="12">
        <f>C34</f>
        <v/>
      </c>
      <c r="I34" s="12">
        <f>D34</f>
        <v/>
      </c>
      <c r="K34" s="114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4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4" t="n"/>
      <c r="G35" s="12">
        <f>B35</f>
        <v/>
      </c>
      <c r="H35" s="12">
        <f>C35</f>
        <v/>
      </c>
      <c r="I35" s="12">
        <f>D35</f>
        <v/>
      </c>
      <c r="K35" s="114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4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4" t="n"/>
      <c r="G36" s="12">
        <f>B36</f>
        <v/>
      </c>
      <c r="H36" s="12">
        <f>C36</f>
        <v/>
      </c>
      <c r="I36" s="12">
        <f>D36</f>
        <v/>
      </c>
      <c r="K36" s="114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4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4" t="n"/>
      <c r="G37" s="12">
        <f>B37</f>
        <v/>
      </c>
      <c r="H37" s="12">
        <f>C37</f>
        <v/>
      </c>
      <c r="I37" s="12">
        <f>D37</f>
        <v/>
      </c>
      <c r="K37" s="114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4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4" t="n"/>
      <c r="G38" s="12">
        <f>B38</f>
        <v/>
      </c>
      <c r="H38" s="12">
        <f>C38</f>
        <v/>
      </c>
      <c r="I38" s="12">
        <f>D38</f>
        <v/>
      </c>
      <c r="K38" s="114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07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07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07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07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07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07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07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07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07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19">
      <c r="A44" s="18" t="inlineStr">
        <is>
          <t>ĐB</t>
        </is>
      </c>
      <c r="B44" s="18">
        <f>IF(B19&lt;10,"00000"&amp;B19,IF(B19&lt;100,"0000"&amp;B19,IF(B19&lt;1000,"000"&amp;B19,IF(B19&lt;10000,"00"&amp;B19,IF(B19&lt;100000,"0"&amp;B19,B19)))))</f>
        <v/>
      </c>
      <c r="C44" s="18">
        <f>IF(C19&lt;10,"00000"&amp;C19,IF(C19&lt;100,"0000"&amp;C19,IF(C19&lt;1000,"000"&amp;C19,IF(C19&lt;10000,"00"&amp;C19,IF(C19&lt;100000,"0"&amp;C19,C19)))))</f>
        <v/>
      </c>
      <c r="D44" s="18">
        <f>IF(D19&lt;10,"00000"&amp;D19,IF(D19&lt;100,"0000"&amp;D19,IF(D19&lt;1000,"000"&amp;D19,IF(D19&lt;10000,"00"&amp;D19,IF(D19&lt;100000,"0"&amp;D19,D19)))))</f>
        <v/>
      </c>
      <c r="F44" s="18" t="inlineStr">
        <is>
          <t>ĐB</t>
        </is>
      </c>
      <c r="G44" s="18">
        <f>B44</f>
        <v/>
      </c>
      <c r="H44" s="18">
        <f>C44</f>
        <v/>
      </c>
      <c r="I44" s="18">
        <f>D44</f>
        <v/>
      </c>
      <c r="K44" s="18" t="inlineStr">
        <is>
          <t xml:space="preserve"> ĐB</t>
        </is>
      </c>
      <c r="L44" s="18">
        <f>B44</f>
        <v/>
      </c>
      <c r="M44" s="18">
        <f>C44</f>
        <v/>
      </c>
      <c r="N44" s="18">
        <f>D44</f>
        <v/>
      </c>
    </row>
    <row r="45" ht="26.25" customFormat="1" customHeight="1" s="116">
      <c r="A45" s="115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6.5" customFormat="1" customHeight="1" s="118">
      <c r="A47" s="117" t="inlineStr">
        <is>
          <t>ĐT: 066.3822127    FAX: 066.3646215</t>
        </is>
      </c>
      <c r="F47" s="117" t="inlineStr">
        <is>
          <t>ĐT: 066.3822127    FAX: 066.3646215</t>
        </is>
      </c>
      <c r="K47" s="117" t="inlineStr">
        <is>
          <t>ĐT: 066.3822127    FAX: 066.3646215</t>
        </is>
      </c>
    </row>
    <row r="48" ht="18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2.2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13" t="inlineStr">
        <is>
          <t>Giải</t>
        </is>
      </c>
      <c r="B50" s="26">
        <f>B26</f>
        <v/>
      </c>
      <c r="C50" s="26">
        <f>C26</f>
        <v/>
      </c>
      <c r="D50" s="26">
        <f>D26</f>
        <v/>
      </c>
      <c r="F50" s="13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13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07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07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07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07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07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07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1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07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1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4" t="n"/>
      <c r="B54" s="12">
        <f>B30</f>
        <v/>
      </c>
      <c r="C54" s="12">
        <f>C30</f>
        <v/>
      </c>
      <c r="D54" s="12">
        <f>D30</f>
        <v/>
      </c>
      <c r="F54" s="114" t="n"/>
      <c r="G54" s="12">
        <f>B30</f>
        <v/>
      </c>
      <c r="H54" s="12">
        <f>C30</f>
        <v/>
      </c>
      <c r="I54" s="12">
        <f>D30</f>
        <v/>
      </c>
      <c r="K54" s="114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4" t="n"/>
      <c r="B55" s="12">
        <f>B31</f>
        <v/>
      </c>
      <c r="C55" s="12">
        <f>C31</f>
        <v/>
      </c>
      <c r="D55" s="12">
        <f>D31</f>
        <v/>
      </c>
      <c r="F55" s="108" t="n"/>
      <c r="G55" s="12">
        <f>B31</f>
        <v/>
      </c>
      <c r="H55" s="12">
        <f>C31</f>
        <v/>
      </c>
      <c r="I55" s="12">
        <f>D31</f>
        <v/>
      </c>
      <c r="K55" s="114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07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07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07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07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07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07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4" t="n"/>
      <c r="B58" s="12">
        <f>B34</f>
        <v/>
      </c>
      <c r="C58" s="12">
        <f>C34</f>
        <v/>
      </c>
      <c r="D58" s="12">
        <f>D34</f>
        <v/>
      </c>
      <c r="F58" s="114" t="n"/>
      <c r="G58" s="12">
        <f>B34</f>
        <v/>
      </c>
      <c r="H58" s="12">
        <f>C34</f>
        <v/>
      </c>
      <c r="I58" s="12">
        <f>D34</f>
        <v/>
      </c>
      <c r="K58" s="114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4" t="n"/>
      <c r="B59" s="12">
        <f>B35</f>
        <v/>
      </c>
      <c r="C59" s="12">
        <f>C35</f>
        <v/>
      </c>
      <c r="D59" s="12">
        <f>D35</f>
        <v/>
      </c>
      <c r="F59" s="114" t="n"/>
      <c r="G59" s="12">
        <f>B35</f>
        <v/>
      </c>
      <c r="H59" s="12">
        <f>C35</f>
        <v/>
      </c>
      <c r="I59" s="12">
        <f>D35</f>
        <v/>
      </c>
      <c r="K59" s="114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4" t="n"/>
      <c r="B60" s="12">
        <f>B36</f>
        <v/>
      </c>
      <c r="C60" s="12">
        <f>C36</f>
        <v/>
      </c>
      <c r="D60" s="12">
        <f>D36</f>
        <v/>
      </c>
      <c r="F60" s="114" t="n"/>
      <c r="G60" s="12">
        <f>B36</f>
        <v/>
      </c>
      <c r="H60" s="12">
        <f>C36</f>
        <v/>
      </c>
      <c r="I60" s="12">
        <f>D36</f>
        <v/>
      </c>
      <c r="K60" s="114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4" t="n"/>
      <c r="B61" s="12">
        <f>B37</f>
        <v/>
      </c>
      <c r="C61" s="12">
        <f>C37</f>
        <v/>
      </c>
      <c r="D61" s="12">
        <f>D37</f>
        <v/>
      </c>
      <c r="F61" s="114" t="n"/>
      <c r="G61" s="12">
        <f>B37</f>
        <v/>
      </c>
      <c r="H61" s="12">
        <f>C37</f>
        <v/>
      </c>
      <c r="I61" s="12">
        <f>D37</f>
        <v/>
      </c>
      <c r="K61" s="114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4" t="n"/>
      <c r="B62" s="12">
        <f>B38</f>
        <v/>
      </c>
      <c r="C62" s="12">
        <f>C38</f>
        <v/>
      </c>
      <c r="D62" s="12">
        <f>D38</f>
        <v/>
      </c>
      <c r="F62" s="114" t="n"/>
      <c r="G62" s="12">
        <f>B38</f>
        <v/>
      </c>
      <c r="H62" s="12">
        <f>C38</f>
        <v/>
      </c>
      <c r="I62" s="12">
        <f>D38</f>
        <v/>
      </c>
      <c r="K62" s="114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07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07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07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07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07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07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07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07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07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18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18" t="inlineStr">
        <is>
          <t xml:space="preserve"> ĐB</t>
        </is>
      </c>
      <c r="G68" s="18">
        <f>B44</f>
        <v/>
      </c>
      <c r="H68" s="18">
        <f>C44</f>
        <v/>
      </c>
      <c r="I68" s="18">
        <f>D44</f>
        <v/>
      </c>
      <c r="K68" s="18" t="inlineStr">
        <is>
          <t xml:space="preserve"> ĐB</t>
        </is>
      </c>
      <c r="L68" s="18">
        <f>B44</f>
        <v/>
      </c>
      <c r="M68" s="18">
        <f>C44</f>
        <v/>
      </c>
      <c r="N68" s="18">
        <f>D44</f>
        <v/>
      </c>
    </row>
  </sheetData>
  <mergeCells count="34">
    <mergeCell ref="K23:N23"/>
    <mergeCell ref="F40:F41"/>
    <mergeCell ref="A23:D23"/>
    <mergeCell ref="A22:D22"/>
    <mergeCell ref="F33:F39"/>
    <mergeCell ref="A8:A14"/>
    <mergeCell ref="A45:E45"/>
    <mergeCell ref="A29:A31"/>
    <mergeCell ref="A47:D47"/>
    <mergeCell ref="A53:A55"/>
    <mergeCell ref="A57:A63"/>
    <mergeCell ref="A4:A6"/>
    <mergeCell ref="K53:K55"/>
    <mergeCell ref="K57:K63"/>
    <mergeCell ref="A33:A39"/>
    <mergeCell ref="F29:F31"/>
    <mergeCell ref="K40:K41"/>
    <mergeCell ref="A40:A41"/>
    <mergeCell ref="F53:F55"/>
    <mergeCell ref="F57:F63"/>
    <mergeCell ref="F64:F65"/>
    <mergeCell ref="K33:K39"/>
    <mergeCell ref="K29:K31"/>
    <mergeCell ref="K47:N47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8"/>
  <sheetViews>
    <sheetView topLeftCell="A10" zoomScaleNormal="100" workbookViewId="0">
      <selection activeCell="B24" sqref="B24"/>
    </sheetView>
  </sheetViews>
  <sheetFormatPr baseColWidth="8" defaultColWidth="9" defaultRowHeight="20.25"/>
  <cols>
    <col width="4.375" customWidth="1" style="112" min="1" max="1"/>
    <col width="9.25" customWidth="1" style="112" min="2" max="2"/>
    <col width="9.125" customWidth="1" style="112" min="3" max="3"/>
    <col width="9.375" bestFit="1" customWidth="1" style="112" min="4" max="4"/>
    <col width="2.75" customWidth="1" style="112" min="5" max="5"/>
    <col width="4.375" customWidth="1" style="112" min="6" max="6"/>
    <col width="9.25" customWidth="1" style="112" min="7" max="7"/>
    <col width="9.375" customWidth="1" style="112" min="8" max="8"/>
    <col width="9.125" customWidth="1" style="112" min="9" max="9"/>
    <col width="2.75" customWidth="1" style="112" min="10" max="10"/>
    <col width="4.75" customWidth="1" style="112" min="11" max="11"/>
    <col width="9.25" customWidth="1" style="112" min="12" max="13"/>
    <col width="9.125" customWidth="1" style="112" min="14" max="14"/>
    <col width="9" customWidth="1" style="112" min="15" max="33"/>
    <col width="9" customWidth="1" style="112" min="34" max="16384"/>
  </cols>
  <sheetData>
    <row r="1" ht="31.5" customHeight="1" thickBot="1">
      <c r="B1" s="27" t="inlineStr">
        <is>
          <t>Tiền Giang</t>
        </is>
      </c>
      <c r="C1" s="27" t="inlineStr">
        <is>
          <t>Kiên Giang</t>
        </is>
      </c>
      <c r="D1" s="27" t="inlineStr">
        <is>
          <t>Đà Lạt</t>
        </is>
      </c>
      <c r="G1" s="110" t="inlineStr">
        <is>
          <t>Hướng dẫn: Mở trang Web, copy vào bảng bên trái, sữa lại thông tin ở các ô tô màu vàng</t>
        </is>
      </c>
      <c r="H1" s="38" t="n"/>
    </row>
    <row r="2" ht="21.75" customHeight="1" thickBot="1" thickTop="1">
      <c r="A2" s="111" t="inlineStr">
        <is>
          <t>Giải 8</t>
        </is>
      </c>
      <c r="B2" s="39" t="n">
        <v>37</v>
      </c>
      <c r="C2" s="39" t="n">
        <v>5</v>
      </c>
      <c r="D2" s="39" t="n">
        <v>65</v>
      </c>
    </row>
    <row r="3" ht="16.5" customHeight="1" thickBot="1" thickTop="1">
      <c r="A3" s="111" t="inlineStr">
        <is>
          <t>Giải 7</t>
        </is>
      </c>
      <c r="B3" s="40" t="n">
        <v>97</v>
      </c>
      <c r="C3" s="40" t="n">
        <v>434</v>
      </c>
      <c r="D3" s="40" t="n">
        <v>498</v>
      </c>
    </row>
    <row r="4" ht="16.5" customHeight="1" thickTop="1">
      <c r="A4" s="111" t="inlineStr">
        <is>
          <t>Giải 6</t>
        </is>
      </c>
      <c r="B4" s="41" t="n">
        <v>2436</v>
      </c>
      <c r="C4" s="41" t="n">
        <v>1027</v>
      </c>
      <c r="D4" s="41" t="n">
        <v>8217</v>
      </c>
    </row>
    <row r="5" ht="16.5" customHeight="1">
      <c r="B5" s="41" t="n">
        <v>1730</v>
      </c>
      <c r="C5" s="41" t="n">
        <v>2541</v>
      </c>
      <c r="D5" s="41" t="n">
        <v>6210</v>
      </c>
    </row>
    <row r="6" ht="16.5" customHeight="1" thickBot="1">
      <c r="B6" s="42" t="n">
        <v>7614</v>
      </c>
      <c r="C6" s="42" t="n">
        <v>7040</v>
      </c>
      <c r="D6" s="42" t="n">
        <v>6766</v>
      </c>
    </row>
    <row r="7" ht="16.5" customHeight="1" thickBot="1" thickTop="1">
      <c r="A7" s="111" t="inlineStr">
        <is>
          <t>Giải 5</t>
        </is>
      </c>
      <c r="B7" s="40" t="n">
        <v>8353</v>
      </c>
      <c r="C7" s="40" t="n">
        <v>5634</v>
      </c>
      <c r="D7" s="40" t="n">
        <v>9349</v>
      </c>
    </row>
    <row r="8" ht="16.5" customHeight="1" thickTop="1">
      <c r="A8" s="111" t="inlineStr">
        <is>
          <t>Giải 4</t>
        </is>
      </c>
      <c r="B8" s="41" t="n">
        <v>52672</v>
      </c>
      <c r="C8" s="41" t="n">
        <v>37811</v>
      </c>
      <c r="D8" s="41" t="n">
        <v>80396</v>
      </c>
    </row>
    <row r="9" ht="16.5" customHeight="1">
      <c r="B9" s="41" t="n">
        <v>27776</v>
      </c>
      <c r="C9" s="41" t="n">
        <v>90402</v>
      </c>
      <c r="D9" s="41" t="n">
        <v>61761</v>
      </c>
    </row>
    <row r="10" ht="16.5" customHeight="1">
      <c r="B10" s="41" t="n">
        <v>86767</v>
      </c>
      <c r="C10" s="41" t="n">
        <v>89959</v>
      </c>
      <c r="D10" s="41" t="n">
        <v>88305</v>
      </c>
    </row>
    <row r="11" ht="16.5" customHeight="1">
      <c r="B11" s="41" t="n">
        <v>67711</v>
      </c>
      <c r="C11" s="41" t="n">
        <v>38953</v>
      </c>
      <c r="D11" s="41" t="n">
        <v>85218</v>
      </c>
    </row>
    <row r="12" ht="16.5" customHeight="1">
      <c r="B12" s="41" t="n">
        <v>49512</v>
      </c>
      <c r="C12" s="41" t="n">
        <v>60148</v>
      </c>
      <c r="D12" s="41" t="n">
        <v>92298</v>
      </c>
    </row>
    <row r="13" ht="16.5" customHeight="1">
      <c r="B13" s="41" t="n">
        <v>94642</v>
      </c>
      <c r="C13" s="41" t="n">
        <v>28903</v>
      </c>
      <c r="D13" s="41" t="n">
        <v>85817</v>
      </c>
    </row>
    <row r="14" ht="16.5" customHeight="1" thickBot="1">
      <c r="B14" s="42" t="n">
        <v>87171</v>
      </c>
      <c r="C14" s="42" t="n">
        <v>65155</v>
      </c>
      <c r="D14" s="42" t="n">
        <v>66532</v>
      </c>
    </row>
    <row r="15" ht="16.5" customHeight="1" thickTop="1">
      <c r="A15" s="111" t="inlineStr">
        <is>
          <t>Giải 3</t>
        </is>
      </c>
      <c r="B15" s="43" t="n">
        <v>23964</v>
      </c>
      <c r="C15" s="43" t="n">
        <v>84347</v>
      </c>
      <c r="D15" s="43" t="n">
        <v>47454</v>
      </c>
    </row>
    <row r="16" ht="16.5" customHeight="1" thickBot="1">
      <c r="B16" s="40" t="n">
        <v>13730</v>
      </c>
      <c r="C16" s="40" t="n">
        <v>27317</v>
      </c>
      <c r="D16" s="40" t="n">
        <v>97108</v>
      </c>
    </row>
    <row r="17" ht="16.5" customHeight="1" thickBot="1" thickTop="1">
      <c r="A17" s="111" t="inlineStr">
        <is>
          <t>Giải 2</t>
        </is>
      </c>
      <c r="B17" s="42" t="n">
        <v>15977</v>
      </c>
      <c r="C17" s="42" t="n">
        <v>37058</v>
      </c>
      <c r="D17" s="42" t="n">
        <v>44820</v>
      </c>
    </row>
    <row r="18" ht="16.5" customHeight="1" thickBot="1" thickTop="1">
      <c r="A18" s="111" t="inlineStr">
        <is>
          <t>Giải 1</t>
        </is>
      </c>
      <c r="B18" s="40" t="n">
        <v>61081</v>
      </c>
      <c r="C18" s="40" t="n">
        <v>77756</v>
      </c>
      <c r="D18" s="40" t="n">
        <v>34059</v>
      </c>
    </row>
    <row r="19" ht="16.5" customHeight="1" thickTop="1">
      <c r="A19" s="111" t="inlineStr">
        <is>
          <t>Giải ĐB</t>
        </is>
      </c>
      <c r="B19" s="44" t="n">
        <v>875227</v>
      </c>
      <c r="C19" s="44" t="n">
        <v>140353</v>
      </c>
      <c r="D19" s="44" t="n">
        <v>276605</v>
      </c>
      <c r="P19" s="36" t="n"/>
    </row>
    <row r="20" ht="16.5" customHeight="1">
      <c r="A20" s="111" t="n"/>
      <c r="B20" s="6" t="n"/>
      <c r="C20" s="6" t="n"/>
      <c r="D20" s="6" t="n"/>
    </row>
    <row r="21">
      <c r="A21" s="37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22">
      <c r="A23" s="121" t="inlineStr">
        <is>
          <t>ĐT: 066.3822127    FAX: 066.3646215</t>
        </is>
      </c>
      <c r="F23" s="121" t="inlineStr">
        <is>
          <t>ĐT: 066.3822127    FAX: 066.3646215</t>
        </is>
      </c>
      <c r="K23" s="121" t="inlineStr">
        <is>
          <t>ĐT: 066.3822127    FAX: 066.3646215</t>
        </is>
      </c>
    </row>
    <row r="24" ht="14.25" customFormat="1" customHeight="1" s="11">
      <c r="A24" s="28" t="inlineStr">
        <is>
          <t>KQXS ngày 31/07/2011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>
        <v>0</v>
      </c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34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34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34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20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20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20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20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20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20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2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23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2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4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4" t="n"/>
      <c r="G30" s="12">
        <f>B30</f>
        <v/>
      </c>
      <c r="H30" s="12">
        <f>C30</f>
        <v/>
      </c>
      <c r="I30" s="12">
        <f>D30</f>
        <v/>
      </c>
      <c r="K30" s="114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4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14" t="n"/>
      <c r="G31" s="12">
        <f>B31</f>
        <v/>
      </c>
      <c r="H31" s="12">
        <f>C31</f>
        <v/>
      </c>
      <c r="I31" s="12">
        <f>D31</f>
        <v/>
      </c>
      <c r="K31" s="114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20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20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20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20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20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20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4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4" t="n"/>
      <c r="G34" s="12">
        <f>B34</f>
        <v/>
      </c>
      <c r="H34" s="12">
        <f>C34</f>
        <v/>
      </c>
      <c r="I34" s="12">
        <f>D34</f>
        <v/>
      </c>
      <c r="K34" s="114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4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4" t="n"/>
      <c r="G35" s="12">
        <f>B35</f>
        <v/>
      </c>
      <c r="H35" s="12">
        <f>C35</f>
        <v/>
      </c>
      <c r="I35" s="12">
        <f>D35</f>
        <v/>
      </c>
      <c r="K35" s="114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4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4" t="n"/>
      <c r="G36" s="12">
        <f>B36</f>
        <v/>
      </c>
      <c r="H36" s="12">
        <f>C36</f>
        <v/>
      </c>
      <c r="I36" s="12">
        <f>D36</f>
        <v/>
      </c>
      <c r="K36" s="114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4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4" t="n"/>
      <c r="G37" s="12">
        <f>B37</f>
        <v/>
      </c>
      <c r="H37" s="12">
        <f>C37</f>
        <v/>
      </c>
      <c r="I37" s="12">
        <f>D37</f>
        <v/>
      </c>
      <c r="K37" s="114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4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4" t="n"/>
      <c r="G38" s="12">
        <f>B38</f>
        <v/>
      </c>
      <c r="H38" s="12">
        <f>C38</f>
        <v/>
      </c>
      <c r="I38" s="12">
        <f>D38</f>
        <v/>
      </c>
      <c r="K38" s="114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20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20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20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20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20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20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20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20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20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33">
      <c r="A44" s="32" t="inlineStr">
        <is>
          <t>ĐB</t>
        </is>
      </c>
      <c r="B44" s="32">
        <f>IF(B19&lt;10,"00000"&amp;B19,IF(B19&lt;100,"0000"&amp;B19,IF(B19&lt;1000,"000"&amp;B19,IF(B19&lt;10000,"00"&amp;B19,IF(B19&lt;100000,"0"&amp;B19,B19)))))</f>
        <v/>
      </c>
      <c r="C44" s="32">
        <f>IF(C19&lt;10,"00000"&amp;C19,IF(C19&lt;100,"0000"&amp;C19,IF(C19&lt;1000,"000"&amp;C19,IF(C19&lt;10000,"00"&amp;C19,IF(C19&lt;100000,"0"&amp;C19,C19)))))</f>
        <v/>
      </c>
      <c r="D44" s="32">
        <f>IF(D19&lt;10,"00000"&amp;D19,IF(D19&lt;100,"0000"&amp;D19,IF(D19&lt;1000,"000"&amp;D19,IF(D19&lt;10000,"00"&amp;D19,IF(D19&lt;100000,"0"&amp;D19,D19)))))</f>
        <v/>
      </c>
      <c r="F44" s="32" t="inlineStr">
        <is>
          <t>ĐB</t>
        </is>
      </c>
      <c r="G44" s="32">
        <f>B44</f>
        <v/>
      </c>
      <c r="H44" s="32">
        <f>C44</f>
        <v/>
      </c>
      <c r="I44" s="32">
        <f>D44</f>
        <v/>
      </c>
      <c r="K44" s="32" t="inlineStr">
        <is>
          <t>ĐB</t>
        </is>
      </c>
      <c r="L44" s="32">
        <f>B44</f>
        <v/>
      </c>
      <c r="M44" s="32">
        <f>C44</f>
        <v/>
      </c>
      <c r="N44" s="32">
        <f>D44</f>
        <v/>
      </c>
    </row>
    <row r="45" ht="26.25" customFormat="1" customHeight="1" s="116">
      <c r="A45" s="115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4.25" customFormat="1" customHeight="1" s="125">
      <c r="A47" s="124" t="inlineStr">
        <is>
          <t>ĐT: 066.3822127    FAX: 066.3646215</t>
        </is>
      </c>
      <c r="F47" s="124" t="inlineStr">
        <is>
          <t>ĐT: 066.3822127    FAX: 066.3646215</t>
        </is>
      </c>
      <c r="K47" s="124" t="inlineStr">
        <is>
          <t>ĐT: 066.3822127    FAX: 066.3646215</t>
        </is>
      </c>
    </row>
    <row r="48" ht="12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3.7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34" t="inlineStr">
        <is>
          <t>Giải</t>
        </is>
      </c>
      <c r="B50" s="13">
        <f>B26</f>
        <v/>
      </c>
      <c r="C50" s="13">
        <f>C26</f>
        <v/>
      </c>
      <c r="D50" s="13">
        <f>D26</f>
        <v/>
      </c>
      <c r="F50" s="34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34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20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20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20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20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20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20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2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23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2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4" t="n"/>
      <c r="B54" s="12">
        <f>B30</f>
        <v/>
      </c>
      <c r="C54" s="12">
        <f>C30</f>
        <v/>
      </c>
      <c r="D54" s="12">
        <f>D30</f>
        <v/>
      </c>
      <c r="F54" s="114" t="n"/>
      <c r="G54" s="12">
        <f>B30</f>
        <v/>
      </c>
      <c r="H54" s="12">
        <f>C30</f>
        <v/>
      </c>
      <c r="I54" s="12">
        <f>D30</f>
        <v/>
      </c>
      <c r="K54" s="114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4" t="n"/>
      <c r="B55" s="12">
        <f>B31</f>
        <v/>
      </c>
      <c r="C55" s="12">
        <f>C31</f>
        <v/>
      </c>
      <c r="D55" s="12">
        <f>D31</f>
        <v/>
      </c>
      <c r="F55" s="114" t="n"/>
      <c r="G55" s="12">
        <f>B31</f>
        <v/>
      </c>
      <c r="H55" s="12">
        <f>C31</f>
        <v/>
      </c>
      <c r="I55" s="12">
        <f>D31</f>
        <v/>
      </c>
      <c r="K55" s="114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20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20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20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20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20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20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4" t="n"/>
      <c r="B58" s="12">
        <f>B34</f>
        <v/>
      </c>
      <c r="C58" s="12">
        <f>C34</f>
        <v/>
      </c>
      <c r="D58" s="12">
        <f>D34</f>
        <v/>
      </c>
      <c r="F58" s="114" t="n"/>
      <c r="G58" s="12">
        <f>B34</f>
        <v/>
      </c>
      <c r="H58" s="12">
        <f>C34</f>
        <v/>
      </c>
      <c r="I58" s="12">
        <f>D34</f>
        <v/>
      </c>
      <c r="K58" s="114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4" t="n"/>
      <c r="B59" s="12">
        <f>B35</f>
        <v/>
      </c>
      <c r="C59" s="12">
        <f>C35</f>
        <v/>
      </c>
      <c r="D59" s="12">
        <f>D35</f>
        <v/>
      </c>
      <c r="F59" s="114" t="n"/>
      <c r="G59" s="12">
        <f>B35</f>
        <v/>
      </c>
      <c r="H59" s="12">
        <f>C35</f>
        <v/>
      </c>
      <c r="I59" s="12">
        <f>D35</f>
        <v/>
      </c>
      <c r="K59" s="114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4" t="n"/>
      <c r="B60" s="12">
        <f>B36</f>
        <v/>
      </c>
      <c r="C60" s="12">
        <f>C36</f>
        <v/>
      </c>
      <c r="D60" s="12">
        <f>D36</f>
        <v/>
      </c>
      <c r="F60" s="114" t="n"/>
      <c r="G60" s="12">
        <f>B36</f>
        <v/>
      </c>
      <c r="H60" s="12">
        <f>C36</f>
        <v/>
      </c>
      <c r="I60" s="12">
        <f>D36</f>
        <v/>
      </c>
      <c r="K60" s="114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4" t="n"/>
      <c r="B61" s="12">
        <f>B37</f>
        <v/>
      </c>
      <c r="C61" s="12">
        <f>C37</f>
        <v/>
      </c>
      <c r="D61" s="12">
        <f>D37</f>
        <v/>
      </c>
      <c r="F61" s="114" t="n"/>
      <c r="G61" s="12">
        <f>B37</f>
        <v/>
      </c>
      <c r="H61" s="12">
        <f>C37</f>
        <v/>
      </c>
      <c r="I61" s="12">
        <f>D37</f>
        <v/>
      </c>
      <c r="K61" s="114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4" t="n"/>
      <c r="B62" s="12">
        <f>B38</f>
        <v/>
      </c>
      <c r="C62" s="12">
        <f>C38</f>
        <v/>
      </c>
      <c r="D62" s="12">
        <f>D38</f>
        <v/>
      </c>
      <c r="F62" s="114" t="n"/>
      <c r="G62" s="12">
        <f>B38</f>
        <v/>
      </c>
      <c r="H62" s="12">
        <f>C38</f>
        <v/>
      </c>
      <c r="I62" s="12">
        <f>D38</f>
        <v/>
      </c>
      <c r="K62" s="114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20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20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20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20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20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20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20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20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20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32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32" t="inlineStr">
        <is>
          <t>ĐB</t>
        </is>
      </c>
      <c r="G68" s="18">
        <f>B44</f>
        <v/>
      </c>
      <c r="H68" s="18">
        <f>C44</f>
        <v/>
      </c>
      <c r="I68" s="18">
        <f>D44</f>
        <v/>
      </c>
      <c r="K68" s="32" t="inlineStr">
        <is>
          <t>ĐB</t>
        </is>
      </c>
      <c r="L68" s="18">
        <f>B44</f>
        <v/>
      </c>
      <c r="M68" s="18">
        <f>C44</f>
        <v/>
      </c>
      <c r="N68" s="18">
        <f>D44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4">
    <mergeCell ref="F40:F41"/>
    <mergeCell ref="A23:D23"/>
    <mergeCell ref="K23:N23"/>
    <mergeCell ref="A22:D22"/>
    <mergeCell ref="F33:F39"/>
    <mergeCell ref="A8:A14"/>
    <mergeCell ref="A45:E45"/>
    <mergeCell ref="A29:A31"/>
    <mergeCell ref="A47:D47"/>
    <mergeCell ref="A53:A55"/>
    <mergeCell ref="A57:A63"/>
    <mergeCell ref="A4:A6"/>
    <mergeCell ref="K53:K55"/>
    <mergeCell ref="K57:K63"/>
    <mergeCell ref="A33:A39"/>
    <mergeCell ref="F29:F31"/>
    <mergeCell ref="K40:K41"/>
    <mergeCell ref="A40:A41"/>
    <mergeCell ref="F53:F55"/>
    <mergeCell ref="F57:F63"/>
    <mergeCell ref="K29:K31"/>
    <mergeCell ref="K47:N47"/>
    <mergeCell ref="F64:F65"/>
    <mergeCell ref="K33:K39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8"/>
  <sheetViews>
    <sheetView topLeftCell="A7" zoomScaleNormal="100" workbookViewId="0">
      <selection activeCell="H17" sqref="H17"/>
    </sheetView>
  </sheetViews>
  <sheetFormatPr baseColWidth="8" defaultColWidth="9" defaultRowHeight="20.25"/>
  <cols>
    <col width="4.375" customWidth="1" style="112" min="1" max="1"/>
    <col width="9.25" customWidth="1" style="112" min="2" max="2"/>
    <col width="9.125" customWidth="1" style="112" min="3" max="3"/>
    <col width="9.375" bestFit="1" customWidth="1" style="112" min="4" max="4"/>
    <col width="2.75" customWidth="1" style="112" min="5" max="5"/>
    <col width="4.375" customWidth="1" style="112" min="6" max="6"/>
    <col width="9.25" customWidth="1" style="112" min="7" max="7"/>
    <col width="9.375" customWidth="1" style="112" min="8" max="8"/>
    <col width="9.125" customWidth="1" style="112" min="9" max="9"/>
    <col width="2.75" customWidth="1" style="112" min="10" max="10"/>
    <col width="4.75" customWidth="1" style="112" min="11" max="11"/>
    <col width="9.25" customWidth="1" style="112" min="12" max="13"/>
    <col width="9.125" customWidth="1" style="112" min="14" max="14"/>
    <col width="9" customWidth="1" style="112" min="15" max="33"/>
    <col width="9" customWidth="1" style="112" min="34" max="16384"/>
  </cols>
  <sheetData>
    <row r="1" ht="31.5" customHeight="1" thickBot="1">
      <c r="B1" s="27" t="inlineStr">
        <is>
          <t>Vũng Tàu</t>
        </is>
      </c>
      <c r="C1" s="27" t="inlineStr">
        <is>
          <t>Bến Tre</t>
        </is>
      </c>
      <c r="D1" s="27" t="inlineStr">
        <is>
          <t>Bạc Liêu</t>
        </is>
      </c>
      <c r="G1" s="126" t="inlineStr">
        <is>
          <t>Hướng dẫn: Mở trang Web, copy vào bảng bên trái, sữa lại tên tỉnh và ngày xổ ở các ô tô màu vàng.</t>
        </is>
      </c>
    </row>
    <row r="2" ht="21.75" customHeight="1" thickBot="1" thickTop="1">
      <c r="A2" s="111" t="inlineStr">
        <is>
          <t>Giải 8</t>
        </is>
      </c>
      <c r="B2" s="39" t="n">
        <v>2</v>
      </c>
      <c r="C2" s="39" t="n">
        <v>21</v>
      </c>
      <c r="D2" s="39" t="n">
        <v>14</v>
      </c>
    </row>
    <row r="3" ht="16.5" customHeight="1" thickBot="1" thickTop="1">
      <c r="A3" s="111" t="inlineStr">
        <is>
          <t>Giải 7</t>
        </is>
      </c>
      <c r="B3" s="40" t="n">
        <v>867</v>
      </c>
      <c r="C3" s="40" t="n">
        <v>704</v>
      </c>
      <c r="D3" s="40" t="n">
        <v>623</v>
      </c>
      <c r="G3" s="45" t="inlineStr">
        <is>
          <t>Click vào đây để mở trang web tường thuật trực tiếp:</t>
        </is>
      </c>
    </row>
    <row r="4" ht="16.5" customHeight="1" thickTop="1">
      <c r="A4" s="111" t="inlineStr">
        <is>
          <t>Giải 6</t>
        </is>
      </c>
      <c r="B4" s="41" t="n">
        <v>2299</v>
      </c>
      <c r="C4" s="41" t="n">
        <v>1620</v>
      </c>
      <c r="D4" s="41" t="n">
        <v>8113</v>
      </c>
      <c r="G4" s="46" t="inlineStr">
        <is>
          <t>G http://minhngoc.net.vn/truc-tiep-kqxs/1,mien-nam.html</t>
        </is>
      </c>
    </row>
    <row r="5" ht="16.5" customHeight="1">
      <c r="B5" s="41" t="n">
        <v>6063</v>
      </c>
      <c r="C5" s="41" t="n">
        <v>4915</v>
      </c>
      <c r="D5" s="41" t="n">
        <v>6221</v>
      </c>
      <c r="G5" s="45" t="inlineStr">
        <is>
          <t>Hoặc click chuột vào đường dẫn sau:</t>
        </is>
      </c>
    </row>
    <row r="6" ht="16.5" customHeight="1" thickBot="1">
      <c r="B6" s="42" t="n">
        <v>9678</v>
      </c>
      <c r="C6" s="42" t="n">
        <v>4103</v>
      </c>
      <c r="D6" s="42" t="n">
        <v>4237</v>
      </c>
      <c r="G6" s="46" t="inlineStr">
        <is>
          <t>Ghttp://www.xosotructiep.vn/?pages=miennam</t>
        </is>
      </c>
    </row>
    <row r="7" ht="16.5" customHeight="1" thickBot="1" thickTop="1">
      <c r="A7" s="111" t="inlineStr">
        <is>
          <t>Giải 5</t>
        </is>
      </c>
      <c r="B7" s="40" t="n">
        <v>8488</v>
      </c>
      <c r="C7" s="40" t="n">
        <v>5229</v>
      </c>
      <c r="D7" s="40" t="n">
        <v>7939</v>
      </c>
    </row>
    <row r="8" ht="16.5" customHeight="1" thickTop="1">
      <c r="A8" s="111" t="inlineStr">
        <is>
          <t>Giải 4</t>
        </is>
      </c>
      <c r="B8" s="41" t="n">
        <v>34871</v>
      </c>
      <c r="C8" s="41" t="n">
        <v>61285</v>
      </c>
      <c r="D8" s="41" t="n">
        <v>24593</v>
      </c>
    </row>
    <row r="9" ht="16.5" customHeight="1">
      <c r="B9" s="41" t="n">
        <v>52510</v>
      </c>
      <c r="C9" s="41" t="n">
        <v>81506</v>
      </c>
      <c r="D9" s="41" t="n">
        <v>32996</v>
      </c>
    </row>
    <row r="10" ht="16.5" customHeight="1">
      <c r="B10" s="41" t="n">
        <v>9609</v>
      </c>
      <c r="C10" s="41" t="n">
        <v>6363</v>
      </c>
      <c r="D10" s="41" t="n">
        <v>47689</v>
      </c>
    </row>
    <row r="11" ht="16.5" customHeight="1">
      <c r="B11" s="41" t="n">
        <v>57217</v>
      </c>
      <c r="C11" s="41" t="n">
        <v>39204</v>
      </c>
      <c r="D11" s="41" t="n">
        <v>18046</v>
      </c>
    </row>
    <row r="12" ht="16.5" customHeight="1">
      <c r="B12" s="41" t="n">
        <v>7399</v>
      </c>
      <c r="C12" s="41" t="n">
        <v>43622</v>
      </c>
      <c r="D12" s="41" t="n">
        <v>21941</v>
      </c>
    </row>
    <row r="13" ht="16.5" customHeight="1">
      <c r="B13" s="41" t="n">
        <v>51237</v>
      </c>
      <c r="C13" s="41" t="n">
        <v>80021</v>
      </c>
      <c r="D13" s="41" t="n">
        <v>34089</v>
      </c>
    </row>
    <row r="14" ht="16.5" customHeight="1" thickBot="1">
      <c r="B14" s="42" t="n">
        <v>45075</v>
      </c>
      <c r="C14" s="42" t="n">
        <v>6728</v>
      </c>
      <c r="D14" s="42" t="n">
        <v>24789</v>
      </c>
    </row>
    <row r="15" ht="16.5" customHeight="1" thickTop="1">
      <c r="A15" s="111" t="inlineStr">
        <is>
          <t>Giải 3</t>
        </is>
      </c>
      <c r="B15" s="43" t="n">
        <v>6064</v>
      </c>
      <c r="C15" s="43" t="n">
        <v>92920</v>
      </c>
      <c r="D15" s="43" t="n">
        <v>24281</v>
      </c>
    </row>
    <row r="16" ht="16.5" customHeight="1" thickBot="1">
      <c r="B16" s="40" t="n">
        <v>46734</v>
      </c>
      <c r="C16" s="40" t="n">
        <v>29230</v>
      </c>
      <c r="D16" s="40" t="n">
        <v>6997</v>
      </c>
    </row>
    <row r="17" ht="16.5" customHeight="1" thickBot="1" thickTop="1">
      <c r="A17" s="111" t="inlineStr">
        <is>
          <t>Giải 2</t>
        </is>
      </c>
      <c r="B17" s="42" t="n">
        <v>25767</v>
      </c>
      <c r="C17" s="42" t="n">
        <v>99246</v>
      </c>
      <c r="D17" s="42" t="n">
        <v>91770</v>
      </c>
    </row>
    <row r="18" ht="16.5" customHeight="1" thickBot="1" thickTop="1">
      <c r="A18" s="111" t="inlineStr">
        <is>
          <t>Giải 1</t>
        </is>
      </c>
      <c r="B18" s="40" t="n">
        <v>66218</v>
      </c>
      <c r="C18" s="40" t="n">
        <v>3992</v>
      </c>
      <c r="D18" s="40" t="n">
        <v>88300</v>
      </c>
    </row>
    <row r="19" ht="16.5" customHeight="1" thickTop="1">
      <c r="A19" s="111" t="inlineStr">
        <is>
          <t>Giải ĐB</t>
        </is>
      </c>
      <c r="B19" s="44" t="n">
        <v>442550</v>
      </c>
      <c r="C19" s="44" t="n">
        <v>93090</v>
      </c>
      <c r="D19" s="44" t="n">
        <v>608496</v>
      </c>
      <c r="P19" s="36" t="n"/>
    </row>
    <row r="20" ht="16.5" customHeight="1">
      <c r="A20" s="111" t="n"/>
      <c r="B20" s="6" t="n"/>
      <c r="C20" s="6" t="n"/>
      <c r="D20" s="6" t="n"/>
    </row>
    <row r="21">
      <c r="A21" s="37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22">
      <c r="A23" s="121" t="inlineStr">
        <is>
          <t>ĐT: 066.3822127    FAX: 066.3646215</t>
        </is>
      </c>
      <c r="F23" s="121" t="inlineStr">
        <is>
          <t>ĐT: 066.3822127    FAX: 066.3646215</t>
        </is>
      </c>
      <c r="K23" s="121" t="inlineStr">
        <is>
          <t>ĐT: 066.3822127    FAX: 066.3646215</t>
        </is>
      </c>
    </row>
    <row r="24" ht="14.25" customFormat="1" customHeight="1" s="11">
      <c r="A24" s="28" t="inlineStr">
        <is>
          <t>KQXS ngày 02/08/2011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>
        <v>0</v>
      </c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34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34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34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20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20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20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20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20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20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2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23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2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4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4" t="n"/>
      <c r="G30" s="12">
        <f>B30</f>
        <v/>
      </c>
      <c r="H30" s="12">
        <f>C30</f>
        <v/>
      </c>
      <c r="I30" s="12">
        <f>D30</f>
        <v/>
      </c>
      <c r="K30" s="114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4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14" t="n"/>
      <c r="G31" s="12">
        <f>B31</f>
        <v/>
      </c>
      <c r="H31" s="12">
        <f>C31</f>
        <v/>
      </c>
      <c r="I31" s="12">
        <f>D31</f>
        <v/>
      </c>
      <c r="K31" s="114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20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20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20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20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20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20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4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4" t="n"/>
      <c r="G34" s="12">
        <f>B34</f>
        <v/>
      </c>
      <c r="H34" s="12">
        <f>C34</f>
        <v/>
      </c>
      <c r="I34" s="12">
        <f>D34</f>
        <v/>
      </c>
      <c r="K34" s="114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4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4" t="n"/>
      <c r="G35" s="12">
        <f>B35</f>
        <v/>
      </c>
      <c r="H35" s="12">
        <f>C35</f>
        <v/>
      </c>
      <c r="I35" s="12">
        <f>D35</f>
        <v/>
      </c>
      <c r="K35" s="114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4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4" t="n"/>
      <c r="G36" s="12">
        <f>B36</f>
        <v/>
      </c>
      <c r="H36" s="12">
        <f>C36</f>
        <v/>
      </c>
      <c r="I36" s="12">
        <f>D36</f>
        <v/>
      </c>
      <c r="K36" s="114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4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4" t="n"/>
      <c r="G37" s="12">
        <f>B37</f>
        <v/>
      </c>
      <c r="H37" s="12">
        <f>C37</f>
        <v/>
      </c>
      <c r="I37" s="12">
        <f>D37</f>
        <v/>
      </c>
      <c r="K37" s="114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4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4" t="n"/>
      <c r="G38" s="12">
        <f>B38</f>
        <v/>
      </c>
      <c r="H38" s="12">
        <f>C38</f>
        <v/>
      </c>
      <c r="I38" s="12">
        <f>D38</f>
        <v/>
      </c>
      <c r="K38" s="114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20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20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20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20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20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20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20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20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20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33">
      <c r="A44" s="32" t="inlineStr">
        <is>
          <t>ĐB</t>
        </is>
      </c>
      <c r="B44" s="32">
        <f>IF(B19&lt;10,"00000"&amp;B19,IF(B19&lt;100,"0000"&amp;B19,IF(B19&lt;1000,"000"&amp;B19,IF(B19&lt;10000,"00"&amp;B19,IF(B19&lt;100000,"0"&amp;B19,B19)))))</f>
        <v/>
      </c>
      <c r="C44" s="32">
        <f>IF(C19&lt;10,"00000"&amp;C19,IF(C19&lt;100,"0000"&amp;C19,IF(C19&lt;1000,"000"&amp;C19,IF(C19&lt;10000,"00"&amp;C19,IF(C19&lt;100000,"0"&amp;C19,C19)))))</f>
        <v/>
      </c>
      <c r="D44" s="32">
        <f>IF(D19&lt;10,"00000"&amp;D19,IF(D19&lt;100,"0000"&amp;D19,IF(D19&lt;1000,"000"&amp;D19,IF(D19&lt;10000,"00"&amp;D19,IF(D19&lt;100000,"0"&amp;D19,D19)))))</f>
        <v/>
      </c>
      <c r="F44" s="32" t="inlineStr">
        <is>
          <t>ĐB</t>
        </is>
      </c>
      <c r="G44" s="32">
        <f>B44</f>
        <v/>
      </c>
      <c r="H44" s="32">
        <f>C44</f>
        <v/>
      </c>
      <c r="I44" s="32">
        <f>D44</f>
        <v/>
      </c>
      <c r="K44" s="32" t="inlineStr">
        <is>
          <t>ĐB</t>
        </is>
      </c>
      <c r="L44" s="32">
        <f>B44</f>
        <v/>
      </c>
      <c r="M44" s="32">
        <f>C44</f>
        <v/>
      </c>
      <c r="N44" s="32">
        <f>D44</f>
        <v/>
      </c>
    </row>
    <row r="45" ht="26.25" customFormat="1" customHeight="1" s="116">
      <c r="A45" s="115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4.25" customFormat="1" customHeight="1" s="125">
      <c r="A47" s="124" t="inlineStr">
        <is>
          <t>ĐT: 066.3822127    FAX: 066.3646215</t>
        </is>
      </c>
      <c r="F47" s="124" t="inlineStr">
        <is>
          <t>ĐT: 066.3822127    FAX: 066.3646215</t>
        </is>
      </c>
      <c r="K47" s="124" t="inlineStr">
        <is>
          <t>ĐT: 066.3822127    FAX: 066.3646215</t>
        </is>
      </c>
    </row>
    <row r="48" ht="12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3.7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34" t="inlineStr">
        <is>
          <t>Giải</t>
        </is>
      </c>
      <c r="B50" s="13">
        <f>B26</f>
        <v/>
      </c>
      <c r="C50" s="13">
        <f>C26</f>
        <v/>
      </c>
      <c r="D50" s="13">
        <f>D26</f>
        <v/>
      </c>
      <c r="F50" s="34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34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20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20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20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20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20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20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2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23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2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4" t="n"/>
      <c r="B54" s="12">
        <f>B30</f>
        <v/>
      </c>
      <c r="C54" s="12">
        <f>C30</f>
        <v/>
      </c>
      <c r="D54" s="12">
        <f>D30</f>
        <v/>
      </c>
      <c r="F54" s="114" t="n"/>
      <c r="G54" s="12">
        <f>B30</f>
        <v/>
      </c>
      <c r="H54" s="12">
        <f>C30</f>
        <v/>
      </c>
      <c r="I54" s="12">
        <f>D30</f>
        <v/>
      </c>
      <c r="K54" s="114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4" t="n"/>
      <c r="B55" s="12">
        <f>B31</f>
        <v/>
      </c>
      <c r="C55" s="12">
        <f>C31</f>
        <v/>
      </c>
      <c r="D55" s="12">
        <f>D31</f>
        <v/>
      </c>
      <c r="F55" s="114" t="n"/>
      <c r="G55" s="12">
        <f>B31</f>
        <v/>
      </c>
      <c r="H55" s="12">
        <f>C31</f>
        <v/>
      </c>
      <c r="I55" s="12">
        <f>D31</f>
        <v/>
      </c>
      <c r="K55" s="114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20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20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20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20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20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20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4" t="n"/>
      <c r="B58" s="12">
        <f>B34</f>
        <v/>
      </c>
      <c r="C58" s="12">
        <f>C34</f>
        <v/>
      </c>
      <c r="D58" s="12">
        <f>D34</f>
        <v/>
      </c>
      <c r="F58" s="114" t="n"/>
      <c r="G58" s="12">
        <f>B34</f>
        <v/>
      </c>
      <c r="H58" s="12">
        <f>C34</f>
        <v/>
      </c>
      <c r="I58" s="12">
        <f>D34</f>
        <v/>
      </c>
      <c r="K58" s="114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4" t="n"/>
      <c r="B59" s="12">
        <f>B35</f>
        <v/>
      </c>
      <c r="C59" s="12">
        <f>C35</f>
        <v/>
      </c>
      <c r="D59" s="12">
        <f>D35</f>
        <v/>
      </c>
      <c r="F59" s="114" t="n"/>
      <c r="G59" s="12">
        <f>B35</f>
        <v/>
      </c>
      <c r="H59" s="12">
        <f>C35</f>
        <v/>
      </c>
      <c r="I59" s="12">
        <f>D35</f>
        <v/>
      </c>
      <c r="K59" s="114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4" t="n"/>
      <c r="B60" s="12">
        <f>B36</f>
        <v/>
      </c>
      <c r="C60" s="12">
        <f>C36</f>
        <v/>
      </c>
      <c r="D60" s="12">
        <f>D36</f>
        <v/>
      </c>
      <c r="F60" s="114" t="n"/>
      <c r="G60" s="12">
        <f>B36</f>
        <v/>
      </c>
      <c r="H60" s="12">
        <f>C36</f>
        <v/>
      </c>
      <c r="I60" s="12">
        <f>D36</f>
        <v/>
      </c>
      <c r="K60" s="114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4" t="n"/>
      <c r="B61" s="12">
        <f>B37</f>
        <v/>
      </c>
      <c r="C61" s="12">
        <f>C37</f>
        <v/>
      </c>
      <c r="D61" s="12">
        <f>D37</f>
        <v/>
      </c>
      <c r="F61" s="114" t="n"/>
      <c r="G61" s="12">
        <f>B37</f>
        <v/>
      </c>
      <c r="H61" s="12">
        <f>C37</f>
        <v/>
      </c>
      <c r="I61" s="12">
        <f>D37</f>
        <v/>
      </c>
      <c r="K61" s="114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4" t="n"/>
      <c r="B62" s="12">
        <f>B38</f>
        <v/>
      </c>
      <c r="C62" s="12">
        <f>C38</f>
        <v/>
      </c>
      <c r="D62" s="12">
        <f>D38</f>
        <v/>
      </c>
      <c r="F62" s="114" t="n"/>
      <c r="G62" s="12">
        <f>B38</f>
        <v/>
      </c>
      <c r="H62" s="12">
        <f>C38</f>
        <v/>
      </c>
      <c r="I62" s="12">
        <f>D38</f>
        <v/>
      </c>
      <c r="K62" s="114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20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20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20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20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20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20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20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20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20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32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32" t="inlineStr">
        <is>
          <t>ĐB</t>
        </is>
      </c>
      <c r="G68" s="18">
        <f>B44</f>
        <v/>
      </c>
      <c r="H68" s="18">
        <f>C44</f>
        <v/>
      </c>
      <c r="I68" s="18">
        <f>D44</f>
        <v/>
      </c>
      <c r="K68" s="32" t="inlineStr">
        <is>
          <t>ĐB</t>
        </is>
      </c>
      <c r="L68" s="18">
        <f>B44</f>
        <v/>
      </c>
      <c r="M68" s="18">
        <f>C44</f>
        <v/>
      </c>
      <c r="N68" s="18">
        <f>D44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5">
    <mergeCell ref="F40:F41"/>
    <mergeCell ref="A23:D23"/>
    <mergeCell ref="K23:N23"/>
    <mergeCell ref="A22:D22"/>
    <mergeCell ref="A8:A14"/>
    <mergeCell ref="A29:A31"/>
    <mergeCell ref="A45:E45"/>
    <mergeCell ref="F33:F39"/>
    <mergeCell ref="A47:D47"/>
    <mergeCell ref="A53:A55"/>
    <mergeCell ref="A57:A63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F64:F65"/>
    <mergeCell ref="K33:K39"/>
    <mergeCell ref="K29:K31"/>
    <mergeCell ref="K47:N47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hyperlinks>
    <hyperlink xmlns:r="http://schemas.openxmlformats.org/officeDocument/2006/relationships" ref="G4" display="http://minhngoc.net.vn/truc-tiep-kqxs/1,mien-nam.html" r:id="rId1"/>
    <hyperlink xmlns:r="http://schemas.openxmlformats.org/officeDocument/2006/relationships" ref="G6" display="http://www.xosotructiep.vn/?pages=miennam" r:id="rId2"/>
  </hyperlink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8"/>
  <sheetViews>
    <sheetView topLeftCell="A13" zoomScaleNormal="100" workbookViewId="0">
      <selection activeCell="H16" sqref="H16"/>
    </sheetView>
  </sheetViews>
  <sheetFormatPr baseColWidth="8" defaultColWidth="9" defaultRowHeight="20.25"/>
  <cols>
    <col width="4.375" customWidth="1" style="112" min="1" max="1"/>
    <col width="9.25" customWidth="1" style="112" min="2" max="2"/>
    <col width="9.125" customWidth="1" style="112" min="3" max="3"/>
    <col width="9.375" bestFit="1" customWidth="1" style="112" min="4" max="4"/>
    <col width="2.75" customWidth="1" style="112" min="5" max="5"/>
    <col width="4.375" customWidth="1" style="112" min="6" max="6"/>
    <col width="9.25" customWidth="1" style="112" min="7" max="7"/>
    <col width="9.375" customWidth="1" style="112" min="8" max="8"/>
    <col width="9.125" customWidth="1" style="112" min="9" max="9"/>
    <col width="2.75" customWidth="1" style="112" min="10" max="10"/>
    <col width="4.75" customWidth="1" style="112" min="11" max="11"/>
    <col width="9.25" customWidth="1" style="112" min="12" max="13"/>
    <col width="9.125" customWidth="1" style="112" min="14" max="14"/>
    <col width="9" customWidth="1" style="112" min="15" max="33"/>
    <col width="9" customWidth="1" style="112" min="34" max="16384"/>
  </cols>
  <sheetData>
    <row r="1" ht="31.5" customHeight="1">
      <c r="B1" s="27" t="inlineStr">
        <is>
          <t>Đồng Tháp</t>
        </is>
      </c>
      <c r="C1" s="27" t="inlineStr">
        <is>
          <t>TP.HCM</t>
        </is>
      </c>
      <c r="D1" s="27" t="inlineStr">
        <is>
          <t>Cà Mau</t>
        </is>
      </c>
      <c r="G1" s="126" t="inlineStr">
        <is>
          <t>Hướng dẫn: Mở trang Web, copy vào bảng bên trái, sữa lại tên tỉnh và ngày xổ ở các ô tô màu vàng.</t>
        </is>
      </c>
    </row>
    <row r="2" ht="21.75" customHeight="1">
      <c r="A2" s="111" t="inlineStr">
        <is>
          <t>Giải 8</t>
        </is>
      </c>
      <c r="B2" s="47" t="n">
        <v>27</v>
      </c>
      <c r="C2" s="47" t="n">
        <v>82</v>
      </c>
      <c r="D2" s="47" t="n">
        <v>20</v>
      </c>
    </row>
    <row r="3" ht="16.5" customHeight="1">
      <c r="A3" s="111" t="inlineStr">
        <is>
          <t>Giải 7</t>
        </is>
      </c>
      <c r="B3" s="47" t="n">
        <v>324</v>
      </c>
      <c r="C3" s="47" t="n">
        <v>216</v>
      </c>
      <c r="D3" s="47" t="n">
        <v>173</v>
      </c>
      <c r="G3" s="45" t="inlineStr">
        <is>
          <t>Click vào đây để mở trang web tường thuật trực tiếp:</t>
        </is>
      </c>
    </row>
    <row r="4" ht="16.5" customHeight="1">
      <c r="A4" s="111" t="inlineStr">
        <is>
          <t>Giải 6</t>
        </is>
      </c>
      <c r="B4" s="47" t="n">
        <v>8144</v>
      </c>
      <c r="C4" s="47" t="n">
        <v>3721</v>
      </c>
      <c r="D4" s="47" t="n">
        <v>8746</v>
      </c>
      <c r="G4" s="46" t="inlineStr">
        <is>
          <t>G http://minhngoc.net.vn/truc-tiep-kqxs/1,mien-nam.html</t>
        </is>
      </c>
    </row>
    <row r="5" ht="16.5" customHeight="1">
      <c r="B5" s="47" t="n">
        <v>8830</v>
      </c>
      <c r="C5" s="47" t="n">
        <v>2242</v>
      </c>
      <c r="D5" s="47" t="n">
        <v>5965</v>
      </c>
      <c r="G5" s="45" t="inlineStr">
        <is>
          <t>Hoặc click chuột vào đường dẫn sau:</t>
        </is>
      </c>
    </row>
    <row r="6" ht="16.5" customHeight="1">
      <c r="B6" s="47" t="n">
        <v>3379</v>
      </c>
      <c r="C6" s="47" t="n">
        <v>6236</v>
      </c>
      <c r="D6" s="47" t="n">
        <v>6274</v>
      </c>
      <c r="G6" s="46" t="inlineStr">
        <is>
          <t>Ghttp://www.xosotructiep.vn/?pages=miennam</t>
        </is>
      </c>
    </row>
    <row r="7" ht="16.5" customHeight="1">
      <c r="A7" s="111" t="inlineStr">
        <is>
          <t>Giải 5</t>
        </is>
      </c>
      <c r="B7" s="47" t="n">
        <v>5077</v>
      </c>
      <c r="C7" s="47" t="n">
        <v>5693</v>
      </c>
      <c r="D7" s="47" t="n">
        <v>6220</v>
      </c>
    </row>
    <row r="8" ht="16.5" customHeight="1">
      <c r="A8" s="111" t="inlineStr">
        <is>
          <t>Giải 4</t>
        </is>
      </c>
      <c r="B8" s="47" t="n">
        <v>12161</v>
      </c>
      <c r="C8" s="47" t="n">
        <v>67390</v>
      </c>
      <c r="D8" s="47" t="n">
        <v>39668</v>
      </c>
    </row>
    <row r="9" ht="16.5" customHeight="1">
      <c r="B9" s="47" t="n">
        <v>23078</v>
      </c>
      <c r="C9" s="47" t="n">
        <v>65293</v>
      </c>
      <c r="D9" s="47" t="n">
        <v>50572</v>
      </c>
    </row>
    <row r="10" ht="16.5" customHeight="1">
      <c r="B10" s="47" t="n">
        <v>18478</v>
      </c>
      <c r="C10" s="47" t="n">
        <v>10205</v>
      </c>
      <c r="D10" s="47" t="n">
        <v>50023</v>
      </c>
    </row>
    <row r="11" ht="16.5" customHeight="1">
      <c r="B11" s="47" t="n">
        <v>62988</v>
      </c>
      <c r="C11" s="47" t="n">
        <v>29438</v>
      </c>
      <c r="D11" s="47" t="n">
        <v>10548</v>
      </c>
    </row>
    <row r="12" ht="16.5" customHeight="1">
      <c r="B12" s="47" t="n">
        <v>52698</v>
      </c>
      <c r="C12" s="47" t="n">
        <v>68953</v>
      </c>
      <c r="D12" s="47" t="n">
        <v>30806</v>
      </c>
    </row>
    <row r="13" ht="16.5" customHeight="1">
      <c r="B13" s="47" t="n">
        <v>95956</v>
      </c>
      <c r="C13" s="47" t="n">
        <v>70975</v>
      </c>
      <c r="D13" s="47" t="n">
        <v>87259</v>
      </c>
    </row>
    <row r="14" ht="16.5" customHeight="1">
      <c r="B14" s="47" t="n">
        <v>18486</v>
      </c>
      <c r="C14" s="47" t="n">
        <v>67314</v>
      </c>
      <c r="D14" s="47" t="n">
        <v>28020</v>
      </c>
    </row>
    <row r="15" ht="16.5" customHeight="1">
      <c r="A15" s="111" t="inlineStr">
        <is>
          <t>Giải 3</t>
        </is>
      </c>
      <c r="B15" s="47" t="n">
        <v>6863</v>
      </c>
      <c r="C15" s="47" t="n">
        <v>61336</v>
      </c>
      <c r="D15" s="47" t="n">
        <v>76144</v>
      </c>
    </row>
    <row r="16" ht="16.5" customHeight="1">
      <c r="B16" s="47" t="n">
        <v>57436</v>
      </c>
      <c r="C16" s="47" t="n">
        <v>35084</v>
      </c>
      <c r="D16" s="47" t="n">
        <v>10009</v>
      </c>
    </row>
    <row r="17" ht="16.5" customHeight="1">
      <c r="A17" s="111" t="inlineStr">
        <is>
          <t>Giải 2</t>
        </is>
      </c>
      <c r="B17" s="47" t="n">
        <v>24425</v>
      </c>
      <c r="C17" s="47" t="n">
        <v>30497</v>
      </c>
      <c r="D17" s="47" t="n">
        <v>4054</v>
      </c>
    </row>
    <row r="18" ht="16.5" customHeight="1">
      <c r="A18" s="111" t="inlineStr">
        <is>
          <t>Giải 1</t>
        </is>
      </c>
      <c r="B18" s="47" t="n">
        <v>4938</v>
      </c>
      <c r="C18" s="47" t="n">
        <v>40841</v>
      </c>
      <c r="D18" s="47" t="n">
        <v>11240</v>
      </c>
    </row>
    <row r="19" ht="16.5" customHeight="1">
      <c r="A19" s="111" t="inlineStr">
        <is>
          <t>Giải ĐB</t>
        </is>
      </c>
      <c r="B19" s="47" t="n">
        <v>988334</v>
      </c>
      <c r="C19" s="47" t="n">
        <v>834217</v>
      </c>
      <c r="D19" s="47" t="n">
        <v>290770</v>
      </c>
      <c r="P19" s="36" t="n"/>
    </row>
    <row r="20" ht="16.5" customHeight="1">
      <c r="A20" s="111" t="n"/>
      <c r="B20" s="6" t="n"/>
      <c r="C20" s="6" t="n"/>
      <c r="D20" s="6" t="n"/>
    </row>
    <row r="21">
      <c r="A21" s="37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22">
      <c r="A23" s="121" t="inlineStr">
        <is>
          <t>ĐT: 066.3822127    FAX: 066.3646215</t>
        </is>
      </c>
      <c r="F23" s="121" t="inlineStr">
        <is>
          <t>ĐT: 066.3822127    FAX: 066.3646215</t>
        </is>
      </c>
      <c r="K23" s="121" t="inlineStr">
        <is>
          <t>ĐT: 066.3822127    FAX: 066.3646215</t>
        </is>
      </c>
    </row>
    <row r="24" ht="14.25" customFormat="1" customHeight="1" s="11">
      <c r="A24" s="28" t="inlineStr">
        <is>
          <t>KQXS ngày 31/12/2012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>
        <v>0</v>
      </c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34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34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34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20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20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20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20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20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20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2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23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2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4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4" t="n"/>
      <c r="G30" s="12">
        <f>B30</f>
        <v/>
      </c>
      <c r="H30" s="12">
        <f>C30</f>
        <v/>
      </c>
      <c r="I30" s="12">
        <f>D30</f>
        <v/>
      </c>
      <c r="K30" s="114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4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14" t="n"/>
      <c r="G31" s="12">
        <f>B31</f>
        <v/>
      </c>
      <c r="H31" s="12">
        <f>C31</f>
        <v/>
      </c>
      <c r="I31" s="12">
        <f>D31</f>
        <v/>
      </c>
      <c r="K31" s="114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20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20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20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20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20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20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4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4" t="n"/>
      <c r="G34" s="12">
        <f>B34</f>
        <v/>
      </c>
      <c r="H34" s="12">
        <f>C34</f>
        <v/>
      </c>
      <c r="I34" s="12">
        <f>D34</f>
        <v/>
      </c>
      <c r="K34" s="114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4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4" t="n"/>
      <c r="G35" s="12">
        <f>B35</f>
        <v/>
      </c>
      <c r="H35" s="12">
        <f>C35</f>
        <v/>
      </c>
      <c r="I35" s="12">
        <f>D35</f>
        <v/>
      </c>
      <c r="K35" s="114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4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4" t="n"/>
      <c r="G36" s="12">
        <f>B36</f>
        <v/>
      </c>
      <c r="H36" s="12">
        <f>C36</f>
        <v/>
      </c>
      <c r="I36" s="12">
        <f>D36</f>
        <v/>
      </c>
      <c r="K36" s="114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4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4" t="n"/>
      <c r="G37" s="12">
        <f>B37</f>
        <v/>
      </c>
      <c r="H37" s="12">
        <f>C37</f>
        <v/>
      </c>
      <c r="I37" s="12">
        <f>D37</f>
        <v/>
      </c>
      <c r="K37" s="114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4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4" t="n"/>
      <c r="G38" s="12">
        <f>B38</f>
        <v/>
      </c>
      <c r="H38" s="12">
        <f>C38</f>
        <v/>
      </c>
      <c r="I38" s="12">
        <f>D38</f>
        <v/>
      </c>
      <c r="K38" s="114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20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20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20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20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20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20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20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20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20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33">
      <c r="A44" s="32" t="inlineStr">
        <is>
          <t>ĐB</t>
        </is>
      </c>
      <c r="B44" s="32">
        <f>IF(B19&lt;10,"00000"&amp;B19,IF(B19&lt;100,"0000"&amp;B19,IF(B19&lt;1000,"000"&amp;B19,IF(B19&lt;10000,"00"&amp;B19,IF(B19&lt;100000,"0"&amp;B19,B19)))))</f>
        <v/>
      </c>
      <c r="C44" s="32">
        <f>IF(C19&lt;10,"00000"&amp;C19,IF(C19&lt;100,"0000"&amp;C19,IF(C19&lt;1000,"000"&amp;C19,IF(C19&lt;10000,"00"&amp;C19,IF(C19&lt;100000,"0"&amp;C19,C19)))))</f>
        <v/>
      </c>
      <c r="D44" s="32">
        <f>IF(D19&lt;10,"00000"&amp;D19,IF(D19&lt;100,"0000"&amp;D19,IF(D19&lt;1000,"000"&amp;D19,IF(D19&lt;10000,"00"&amp;D19,IF(D19&lt;100000,"0"&amp;D19,D19)))))</f>
        <v/>
      </c>
      <c r="F44" s="32" t="inlineStr">
        <is>
          <t>ĐB</t>
        </is>
      </c>
      <c r="G44" s="32">
        <f>B44</f>
        <v/>
      </c>
      <c r="H44" s="32">
        <f>C44</f>
        <v/>
      </c>
      <c r="I44" s="32">
        <f>D44</f>
        <v/>
      </c>
      <c r="K44" s="32" t="inlineStr">
        <is>
          <t>ĐB</t>
        </is>
      </c>
      <c r="L44" s="32">
        <f>B44</f>
        <v/>
      </c>
      <c r="M44" s="32">
        <f>C44</f>
        <v/>
      </c>
      <c r="N44" s="32">
        <f>D44</f>
        <v/>
      </c>
    </row>
    <row r="45" ht="26.25" customFormat="1" customHeight="1" s="116">
      <c r="A45" s="115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4.25" customFormat="1" customHeight="1" s="125">
      <c r="A47" s="124" t="inlineStr">
        <is>
          <t>ĐT: 066.3822127    FAX: 066.3646215</t>
        </is>
      </c>
      <c r="F47" s="124" t="inlineStr">
        <is>
          <t>ĐT: 066.3822127    FAX: 066.3646215</t>
        </is>
      </c>
      <c r="K47" s="124" t="inlineStr">
        <is>
          <t>ĐT: 066.3822127    FAX: 066.3646215</t>
        </is>
      </c>
    </row>
    <row r="48" ht="12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3.7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34" t="inlineStr">
        <is>
          <t>Giải</t>
        </is>
      </c>
      <c r="B50" s="13">
        <f>B26</f>
        <v/>
      </c>
      <c r="C50" s="13">
        <f>C26</f>
        <v/>
      </c>
      <c r="D50" s="13">
        <f>D26</f>
        <v/>
      </c>
      <c r="F50" s="34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34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20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20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20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20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20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20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2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23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2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4" t="n"/>
      <c r="B54" s="12">
        <f>B30</f>
        <v/>
      </c>
      <c r="C54" s="12">
        <f>C30</f>
        <v/>
      </c>
      <c r="D54" s="12">
        <f>D30</f>
        <v/>
      </c>
      <c r="F54" s="114" t="n"/>
      <c r="G54" s="12">
        <f>B30</f>
        <v/>
      </c>
      <c r="H54" s="12">
        <f>C30</f>
        <v/>
      </c>
      <c r="I54" s="12">
        <f>D30</f>
        <v/>
      </c>
      <c r="K54" s="114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4" t="n"/>
      <c r="B55" s="12">
        <f>B31</f>
        <v/>
      </c>
      <c r="C55" s="12">
        <f>C31</f>
        <v/>
      </c>
      <c r="D55" s="12">
        <f>D31</f>
        <v/>
      </c>
      <c r="F55" s="114" t="n"/>
      <c r="G55" s="12">
        <f>B31</f>
        <v/>
      </c>
      <c r="H55" s="12">
        <f>C31</f>
        <v/>
      </c>
      <c r="I55" s="12">
        <f>D31</f>
        <v/>
      </c>
      <c r="K55" s="114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20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20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20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20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20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20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4" t="n"/>
      <c r="B58" s="12">
        <f>B34</f>
        <v/>
      </c>
      <c r="C58" s="12">
        <f>C34</f>
        <v/>
      </c>
      <c r="D58" s="12">
        <f>D34</f>
        <v/>
      </c>
      <c r="F58" s="114" t="n"/>
      <c r="G58" s="12">
        <f>B34</f>
        <v/>
      </c>
      <c r="H58" s="12">
        <f>C34</f>
        <v/>
      </c>
      <c r="I58" s="12">
        <f>D34</f>
        <v/>
      </c>
      <c r="K58" s="114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4" t="n"/>
      <c r="B59" s="12">
        <f>B35</f>
        <v/>
      </c>
      <c r="C59" s="12">
        <f>C35</f>
        <v/>
      </c>
      <c r="D59" s="12">
        <f>D35</f>
        <v/>
      </c>
      <c r="F59" s="114" t="n"/>
      <c r="G59" s="12">
        <f>B35</f>
        <v/>
      </c>
      <c r="H59" s="12">
        <f>C35</f>
        <v/>
      </c>
      <c r="I59" s="12">
        <f>D35</f>
        <v/>
      </c>
      <c r="K59" s="114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4" t="n"/>
      <c r="B60" s="12">
        <f>B36</f>
        <v/>
      </c>
      <c r="C60" s="12">
        <f>C36</f>
        <v/>
      </c>
      <c r="D60" s="12">
        <f>D36</f>
        <v/>
      </c>
      <c r="F60" s="114" t="n"/>
      <c r="G60" s="12">
        <f>B36</f>
        <v/>
      </c>
      <c r="H60" s="12">
        <f>C36</f>
        <v/>
      </c>
      <c r="I60" s="12">
        <f>D36</f>
        <v/>
      </c>
      <c r="K60" s="114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4" t="n"/>
      <c r="B61" s="12">
        <f>B37</f>
        <v/>
      </c>
      <c r="C61" s="12">
        <f>C37</f>
        <v/>
      </c>
      <c r="D61" s="12">
        <f>D37</f>
        <v/>
      </c>
      <c r="F61" s="114" t="n"/>
      <c r="G61" s="12">
        <f>B37</f>
        <v/>
      </c>
      <c r="H61" s="12">
        <f>C37</f>
        <v/>
      </c>
      <c r="I61" s="12">
        <f>D37</f>
        <v/>
      </c>
      <c r="K61" s="114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4" t="n"/>
      <c r="B62" s="12">
        <f>B38</f>
        <v/>
      </c>
      <c r="C62" s="12">
        <f>C38</f>
        <v/>
      </c>
      <c r="D62" s="12">
        <f>D38</f>
        <v/>
      </c>
      <c r="F62" s="114" t="n"/>
      <c r="G62" s="12">
        <f>B38</f>
        <v/>
      </c>
      <c r="H62" s="12">
        <f>C38</f>
        <v/>
      </c>
      <c r="I62" s="12">
        <f>D38</f>
        <v/>
      </c>
      <c r="K62" s="114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20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20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20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20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20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20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20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20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20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32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32" t="inlineStr">
        <is>
          <t>ĐB</t>
        </is>
      </c>
      <c r="G68" s="18">
        <f>B44</f>
        <v/>
      </c>
      <c r="H68" s="18">
        <f>C44</f>
        <v/>
      </c>
      <c r="I68" s="18">
        <f>D44</f>
        <v/>
      </c>
      <c r="K68" s="32" t="inlineStr">
        <is>
          <t>ĐB</t>
        </is>
      </c>
      <c r="L68" s="18">
        <f>B44</f>
        <v/>
      </c>
      <c r="M68" s="18">
        <f>C44</f>
        <v/>
      </c>
      <c r="N68" s="18">
        <f>D44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5">
    <mergeCell ref="A23:D23"/>
    <mergeCell ref="F40:F41"/>
    <mergeCell ref="K23:N23"/>
    <mergeCell ref="A22:D22"/>
    <mergeCell ref="F33:F39"/>
    <mergeCell ref="A8:A14"/>
    <mergeCell ref="A45:E45"/>
    <mergeCell ref="A29:A31"/>
    <mergeCell ref="A47:D47"/>
    <mergeCell ref="A53:A55"/>
    <mergeCell ref="A57:A63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K29:K31"/>
    <mergeCell ref="K47:N47"/>
    <mergeCell ref="F64:F65"/>
    <mergeCell ref="K33:K39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hyperlinks>
    <hyperlink xmlns:r="http://schemas.openxmlformats.org/officeDocument/2006/relationships" ref="G4" display="http://minhngoc.net.vn/truc-tiep-kqxs/1,mien-nam.html" r:id="rId1"/>
    <hyperlink xmlns:r="http://schemas.openxmlformats.org/officeDocument/2006/relationships" ref="G6" display="http://www.xosotructiep.vn/?pages=miennam" r:id="rId2"/>
  </hyperlink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8"/>
  <sheetViews>
    <sheetView tabSelected="1" zoomScaleNormal="100" workbookViewId="0">
      <selection activeCell="H8" sqref="H8"/>
    </sheetView>
  </sheetViews>
  <sheetFormatPr baseColWidth="8" defaultColWidth="9" defaultRowHeight="20.25"/>
  <cols>
    <col width="1.625" customWidth="1" style="112" min="1" max="1"/>
    <col width="12" customWidth="1" style="112" min="2" max="2"/>
    <col width="12.25" customWidth="1" style="112" min="3" max="3"/>
    <col width="12.125" customWidth="1" style="112" min="4" max="4"/>
    <col width="0.375" customWidth="1" style="112" min="5" max="5"/>
    <col width="1.125" customWidth="1" style="112" min="6" max="6"/>
    <col width="12.125" customWidth="1" style="112" min="7" max="7"/>
    <col width="12.25" customWidth="1" style="112" min="8" max="8"/>
    <col width="12.125" customWidth="1" style="112" min="9" max="9"/>
    <col hidden="1" width="1" customWidth="1" style="112" min="10" max="10"/>
    <col width="1.125" customWidth="1" style="112" min="11" max="11"/>
    <col width="11.875" customWidth="1" style="112" min="12" max="12"/>
    <col width="12.125" customWidth="1" style="112" min="13" max="13"/>
    <col width="13" customWidth="1" style="112" min="14" max="14"/>
    <col width="9.875" customWidth="1" style="112" min="15" max="15"/>
    <col width="9" customWidth="1" style="112" min="16" max="34"/>
    <col width="9" customWidth="1" style="112" min="35" max="16384"/>
  </cols>
  <sheetData>
    <row r="1" ht="30.75" customHeight="1" thickBot="1">
      <c r="A1" s="91" t="n"/>
      <c r="B1" s="103" t="inlineStr">
        <is>
          <t>TP.HCM</t>
        </is>
      </c>
      <c r="C1" s="102" t="inlineStr">
        <is>
          <t>Đ.THÁP</t>
        </is>
      </c>
      <c r="D1" s="83" t="inlineStr">
        <is>
          <t>CÀ MAU</t>
        </is>
      </c>
      <c r="G1" s="126" t="inlineStr">
        <is>
          <t>Hướng dẫn: Mở trang Web, copy vào bảng bên trái, sữa lại tên tỉnh và ngày xổ ở các ô tô màu vàng.</t>
        </is>
      </c>
    </row>
    <row r="2" ht="21.75" customHeight="1" thickBot="1">
      <c r="A2" s="133" t="n"/>
      <c r="B2" s="95" t="inlineStr">
        <is>
          <t>82</t>
        </is>
      </c>
      <c r="C2" s="95" t="inlineStr">
        <is>
          <t>92</t>
        </is>
      </c>
      <c r="D2" s="95" t="inlineStr">
        <is>
          <t>22</t>
        </is>
      </c>
      <c r="E2" s="86" t="n"/>
    </row>
    <row r="3" ht="16.5" customHeight="1" thickBot="1">
      <c r="A3" s="133" t="inlineStr">
        <is>
          <t>KQXS   NGÀY 16/03/2025</t>
        </is>
      </c>
      <c r="B3" s="96" t="inlineStr">
        <is>
          <t>401</t>
        </is>
      </c>
      <c r="C3" s="96" t="inlineStr">
        <is>
          <t>613</t>
        </is>
      </c>
      <c r="D3" s="96" t="inlineStr">
        <is>
          <t>766</t>
        </is>
      </c>
      <c r="E3" s="87" t="n"/>
      <c r="G3" s="45" t="inlineStr">
        <is>
          <t>Click vào đây để mở trang web tường thuật trực tiếp:</t>
        </is>
      </c>
    </row>
    <row r="4" ht="16.5" customHeight="1">
      <c r="A4" s="133" t="n"/>
      <c r="B4" s="97" t="inlineStr">
        <is>
          <t>1571</t>
        </is>
      </c>
      <c r="C4" s="97" t="inlineStr">
        <is>
          <t>6541</t>
        </is>
      </c>
      <c r="D4" s="97" t="inlineStr">
        <is>
          <t>7089</t>
        </is>
      </c>
      <c r="E4" s="89" t="n"/>
      <c r="G4" s="104" t="inlineStr">
        <is>
          <t>G http://minhngoc.net.vn/truc-tiep-kqxs/1,mien-nam.html</t>
        </is>
      </c>
    </row>
    <row r="5" ht="16.5" customHeight="1">
      <c r="A5" s="114" t="n"/>
      <c r="B5" s="97" t="inlineStr">
        <is>
          <t>9770</t>
        </is>
      </c>
      <c r="C5" s="97" t="inlineStr">
        <is>
          <t>6332</t>
        </is>
      </c>
      <c r="D5" s="97" t="inlineStr">
        <is>
          <t>9009</t>
        </is>
      </c>
      <c r="E5" s="89" t="n"/>
      <c r="G5" s="45" t="inlineStr">
        <is>
          <t>Hoặc click chuột vào đường dẫn sau:</t>
        </is>
      </c>
    </row>
    <row r="6" ht="16.5" customHeight="1" thickBot="1">
      <c r="A6" s="108" t="n"/>
      <c r="B6" s="98" t="inlineStr">
        <is>
          <t>9198</t>
        </is>
      </c>
      <c r="C6" s="98" t="inlineStr">
        <is>
          <t>0478</t>
        </is>
      </c>
      <c r="D6" s="98" t="inlineStr">
        <is>
          <t>9493</t>
        </is>
      </c>
      <c r="E6" s="88" t="n"/>
      <c r="G6" s="104" t="inlineStr">
        <is>
          <t>Ghttp://www.xosotructiep.vn/?pages=miennam</t>
        </is>
      </c>
    </row>
    <row r="7" ht="16.5" customHeight="1" thickBot="1">
      <c r="A7" s="133" t="n"/>
      <c r="B7" s="96" t="inlineStr">
        <is>
          <t>2716</t>
        </is>
      </c>
      <c r="C7" s="96" t="inlineStr">
        <is>
          <t>5523</t>
        </is>
      </c>
      <c r="D7" s="96" t="inlineStr">
        <is>
          <t>6892</t>
        </is>
      </c>
      <c r="E7" s="87" t="n"/>
      <c r="M7" s="71" t="n"/>
    </row>
    <row r="8" ht="16.5" customHeight="1">
      <c r="A8" s="133" t="n"/>
      <c r="B8" s="97" t="inlineStr">
        <is>
          <t>22894</t>
        </is>
      </c>
      <c r="C8" s="97" t="inlineStr">
        <is>
          <t>75874</t>
        </is>
      </c>
      <c r="D8" s="97" t="inlineStr">
        <is>
          <t>55432</t>
        </is>
      </c>
      <c r="E8" s="89" t="n"/>
      <c r="N8" s="71" t="n"/>
    </row>
    <row r="9" ht="16.5" customHeight="1">
      <c r="A9" s="114" t="n"/>
      <c r="B9" s="97" t="inlineStr">
        <is>
          <t>40118</t>
        </is>
      </c>
      <c r="C9" s="97" t="inlineStr">
        <is>
          <t>77564</t>
        </is>
      </c>
      <c r="D9" s="97" t="inlineStr">
        <is>
          <t>27024</t>
        </is>
      </c>
      <c r="E9" s="89" t="n"/>
      <c r="L9" s="71" t="n"/>
      <c r="M9" s="71" t="n"/>
    </row>
    <row r="10" ht="16.5" customHeight="1">
      <c r="A10" s="114" t="n"/>
      <c r="B10" s="97" t="inlineStr">
        <is>
          <t>99026</t>
        </is>
      </c>
      <c r="C10" s="97" t="inlineStr">
        <is>
          <t>06773</t>
        </is>
      </c>
      <c r="D10" s="97" t="inlineStr">
        <is>
          <t>24332</t>
        </is>
      </c>
      <c r="E10" s="89" t="n"/>
      <c r="H10" s="80" t="n"/>
    </row>
    <row r="11" ht="16.5" customHeight="1">
      <c r="A11" s="114" t="n"/>
      <c r="B11" s="97" t="inlineStr">
        <is>
          <t>54423</t>
        </is>
      </c>
      <c r="C11" s="97" t="inlineStr">
        <is>
          <t>44162</t>
        </is>
      </c>
      <c r="D11" s="97" t="inlineStr">
        <is>
          <t>25740</t>
        </is>
      </c>
      <c r="E11" s="89" t="n"/>
      <c r="I11" s="71" t="n"/>
    </row>
    <row r="12" ht="16.5" customHeight="1">
      <c r="A12" s="114" t="n"/>
      <c r="B12" s="97" t="inlineStr">
        <is>
          <t>41262</t>
        </is>
      </c>
      <c r="C12" s="97" t="inlineStr">
        <is>
          <t>41237</t>
        </is>
      </c>
      <c r="D12" s="97" t="inlineStr">
        <is>
          <t>32018</t>
        </is>
      </c>
      <c r="E12" s="89" t="n"/>
      <c r="H12" s="72" t="n"/>
    </row>
    <row r="13" ht="16.5" customHeight="1">
      <c r="A13" s="114" t="n"/>
      <c r="B13" s="97" t="inlineStr">
        <is>
          <t>53805</t>
        </is>
      </c>
      <c r="C13" s="97" t="inlineStr">
        <is>
          <t>08626</t>
        </is>
      </c>
      <c r="D13" s="97" t="inlineStr">
        <is>
          <t>77661</t>
        </is>
      </c>
      <c r="E13" s="89" t="n"/>
    </row>
    <row r="14" ht="16.5" customHeight="1" thickBot="1">
      <c r="A14" s="108" t="n"/>
      <c r="B14" s="98" t="inlineStr">
        <is>
          <t>04941</t>
        </is>
      </c>
      <c r="C14" s="98" t="inlineStr">
        <is>
          <t>36238</t>
        </is>
      </c>
      <c r="D14" s="98" t="inlineStr">
        <is>
          <t>21126</t>
        </is>
      </c>
      <c r="E14" s="88" t="n"/>
    </row>
    <row r="15" ht="16.5" customHeight="1">
      <c r="A15" s="133" t="n"/>
      <c r="B15" s="99" t="inlineStr">
        <is>
          <t>06066</t>
        </is>
      </c>
      <c r="C15" s="99" t="inlineStr">
        <is>
          <t>86807</t>
        </is>
      </c>
      <c r="D15" s="99" t="inlineStr">
        <is>
          <t>23074</t>
        </is>
      </c>
      <c r="E15" s="89" t="n"/>
      <c r="M15" s="71" t="n"/>
    </row>
    <row r="16" ht="16.5" customHeight="1" thickBot="1">
      <c r="A16" s="108" t="n"/>
      <c r="B16" s="96" t="inlineStr">
        <is>
          <t>42180</t>
        </is>
      </c>
      <c r="C16" s="96" t="inlineStr">
        <is>
          <t>50903</t>
        </is>
      </c>
      <c r="D16" s="96" t="inlineStr">
        <is>
          <t>76667</t>
        </is>
      </c>
      <c r="E16" s="88" t="n"/>
    </row>
    <row r="17" ht="16.5" customHeight="1" thickBot="1">
      <c r="A17" s="133" t="n"/>
      <c r="B17" s="98" t="inlineStr">
        <is>
          <t>51868</t>
        </is>
      </c>
      <c r="C17" s="98" t="inlineStr">
        <is>
          <t>38435</t>
        </is>
      </c>
      <c r="D17" s="98" t="inlineStr">
        <is>
          <t>19035</t>
        </is>
      </c>
      <c r="E17" s="87" t="n"/>
    </row>
    <row r="18" ht="16.5" customHeight="1" thickBot="1">
      <c r="A18" s="133" t="n"/>
      <c r="B18" s="96" t="inlineStr">
        <is>
          <t>47917</t>
        </is>
      </c>
      <c r="C18" s="96" t="inlineStr">
        <is>
          <t>52038</t>
        </is>
      </c>
      <c r="D18" s="96" t="inlineStr">
        <is>
          <t>01358</t>
        </is>
      </c>
      <c r="E18" s="87" t="n"/>
    </row>
    <row r="19" ht="29.25" customHeight="1" thickBot="1">
      <c r="A19" s="133" t="n"/>
      <c r="B19" s="100" t="inlineStr">
        <is>
          <t>092612</t>
        </is>
      </c>
      <c r="C19" s="100" t="inlineStr">
        <is>
          <t>031115</t>
        </is>
      </c>
      <c r="D19" s="100" t="inlineStr">
        <is>
          <t>552592</t>
        </is>
      </c>
      <c r="E19" s="90" t="n"/>
      <c r="P19" s="36" t="n"/>
    </row>
    <row r="20" ht="19.5" customHeight="1" thickBot="1">
      <c r="A20" s="133" t="n"/>
      <c r="B20" s="96" t="n"/>
      <c r="C20" s="92" t="n"/>
      <c r="D20" s="100" t="n"/>
    </row>
    <row r="21" hidden="1" ht="6.75" customHeight="1">
      <c r="A21" s="37" t="inlineStr">
        <is>
          <t>KQXS   NGÀY 14/03/2025</t>
        </is>
      </c>
      <c r="B21" s="100" t="n"/>
      <c r="C21" s="84" t="n"/>
    </row>
    <row r="22" ht="21" customFormat="1" customHeight="1" s="110">
      <c r="A22" s="131" t="inlineStr">
        <is>
          <t>ĐẠI LÝ VÉ SỐ KIM LIỄU</t>
        </is>
      </c>
      <c r="B22" s="130" t="n"/>
      <c r="C22" s="130" t="n"/>
      <c r="D22" s="130" t="n"/>
      <c r="E22" s="64" t="n"/>
      <c r="F22" s="131" t="inlineStr">
        <is>
          <t>ĐẠI LÝ VÉ SỐ KIM LIỄU</t>
        </is>
      </c>
      <c r="G22" s="130" t="n"/>
      <c r="H22" s="130" t="n"/>
      <c r="I22" s="130" t="n"/>
      <c r="J22" s="64" t="n"/>
      <c r="K22" s="131" t="inlineStr">
        <is>
          <t>ĐẠI LÝ VÉ SỐ KIM LIỄU</t>
        </is>
      </c>
      <c r="L22" s="130" t="n"/>
      <c r="M22" s="130" t="n"/>
      <c r="N22" s="130" t="n"/>
      <c r="P22" t="n"/>
    </row>
    <row r="23" ht="15" customFormat="1" customHeight="1" s="122">
      <c r="A23" s="129" t="inlineStr">
        <is>
          <t>Đổi số trúng xin dò lại kết quả cty vào lúc 17 giờ</t>
        </is>
      </c>
      <c r="B23" s="130" t="n"/>
      <c r="C23" s="130" t="n"/>
      <c r="D23" s="130" t="n"/>
      <c r="E23" s="65" t="n"/>
      <c r="F23" s="129" t="inlineStr">
        <is>
          <t>Đổi số trúng xin dò lại kết quả cty vào lúc 17 giờ</t>
        </is>
      </c>
      <c r="G23" s="130" t="n"/>
      <c r="H23" s="130" t="n"/>
      <c r="I23" s="130" t="n"/>
      <c r="J23" s="65" t="n"/>
      <c r="K23" s="129" t="inlineStr">
        <is>
          <t>Đổi số trúng xin dò lại kết quả cty vào lúc 17 giờ</t>
        </is>
      </c>
      <c r="L23" s="130" t="n"/>
      <c r="M23" s="130" t="n"/>
      <c r="N23" s="130" t="n"/>
    </row>
    <row r="24" ht="18.75" customFormat="1" customHeight="1" s="11">
      <c r="A24" s="93" t="inlineStr">
        <is>
          <t>KQXS NGÀY 06/10/2025</t>
        </is>
      </c>
      <c r="B24" s="94" t="n"/>
      <c r="C24" s="94" t="n"/>
      <c r="D24" s="29" t="n"/>
      <c r="F24" s="66">
        <f>A24</f>
        <v/>
      </c>
      <c r="G24" s="9" t="n"/>
      <c r="H24" s="9" t="n"/>
      <c r="I24" s="9" t="n"/>
      <c r="K24" s="66">
        <f>A24</f>
        <v/>
      </c>
      <c r="L24" s="9" t="n"/>
      <c r="M24" s="9" t="n"/>
      <c r="N24" s="9" t="n"/>
    </row>
    <row r="25" hidden="1" ht="2.25" customHeight="1">
      <c r="A25" s="2" t="n"/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21.75" customFormat="1" customHeight="1" s="17">
      <c r="A26" s="48" t="n"/>
      <c r="B26" s="48">
        <f>B1</f>
        <v/>
      </c>
      <c r="C26" s="48">
        <f>C1</f>
        <v/>
      </c>
      <c r="D26" s="48">
        <f>D1</f>
        <v/>
      </c>
      <c r="E26" s="69" t="n"/>
      <c r="F26" s="68" t="n"/>
      <c r="G26" s="48">
        <f>B26</f>
        <v/>
      </c>
      <c r="H26" s="48">
        <f>C26</f>
        <v/>
      </c>
      <c r="I26" s="48">
        <f>D26</f>
        <v/>
      </c>
      <c r="J26" s="69" t="n"/>
      <c r="K26" s="68" t="n"/>
      <c r="L26" s="48">
        <f>B26</f>
        <v/>
      </c>
      <c r="M26" s="48">
        <f>C26</f>
        <v/>
      </c>
      <c r="N26" s="48">
        <f>D26</f>
        <v/>
      </c>
    </row>
    <row r="27" ht="21.75" customFormat="1" customHeight="1" s="16">
      <c r="A27" s="50" t="inlineStr">
        <is>
          <t>100N</t>
        </is>
      </c>
      <c r="B27" s="51">
        <f>IF(B2&lt;10,"0"&amp;B2,B2)</f>
        <v/>
      </c>
      <c r="C27" s="51">
        <f>IF(C2&lt;10,"0"&amp;C2,C2)</f>
        <v/>
      </c>
      <c r="D27" s="51">
        <f>IF(D2&lt;10,"0"&amp;D2,D2)</f>
        <v/>
      </c>
      <c r="E27" s="52" t="n"/>
      <c r="F27" s="101" t="inlineStr">
        <is>
          <t>100N</t>
        </is>
      </c>
      <c r="G27" s="51">
        <f>B27</f>
        <v/>
      </c>
      <c r="H27" s="51">
        <f>C27</f>
        <v/>
      </c>
      <c r="I27" s="51">
        <f>D27</f>
        <v/>
      </c>
      <c r="J27" s="52" t="n"/>
      <c r="K27" s="50" t="inlineStr">
        <is>
          <t>100N</t>
        </is>
      </c>
      <c r="L27" s="51">
        <f>B27</f>
        <v/>
      </c>
      <c r="M27" s="51">
        <f>C27</f>
        <v/>
      </c>
      <c r="N27" s="51">
        <f>D27</f>
        <v/>
      </c>
    </row>
    <row r="28" ht="23.25" customFormat="1" customHeight="1" s="16">
      <c r="A28" s="53" t="inlineStr">
        <is>
          <t>200N</t>
        </is>
      </c>
      <c r="B28" s="74">
        <f>IF(B3&lt;10,"00"&amp;B3,IF(B3&lt;100,"0"&amp;B3,B3))</f>
        <v/>
      </c>
      <c r="C28" s="74">
        <f>IF(C3&lt;10,"00"&amp;C3,IF(C3&lt;100,"0"&amp;C3,C3))</f>
        <v/>
      </c>
      <c r="D28" s="74">
        <f>IF(D3&lt;10,"00"&amp;D3,IF(D3&lt;100,"0"&amp;D3,D3))</f>
        <v/>
      </c>
      <c r="E28" s="52" t="n"/>
      <c r="F28" s="53" t="inlineStr">
        <is>
          <t>200N</t>
        </is>
      </c>
      <c r="G28" s="74">
        <f>B28</f>
        <v/>
      </c>
      <c r="H28" s="74">
        <f>C28</f>
        <v/>
      </c>
      <c r="I28" s="74">
        <f>D28</f>
        <v/>
      </c>
      <c r="J28" s="52" t="n"/>
      <c r="K28" s="53" t="inlineStr">
        <is>
          <t>200N</t>
        </is>
      </c>
      <c r="L28" s="74">
        <f>B28</f>
        <v/>
      </c>
      <c r="M28" s="74">
        <f>C28</f>
        <v/>
      </c>
      <c r="N28" s="74">
        <f>D28</f>
        <v/>
      </c>
    </row>
    <row r="29" ht="20.25" customFormat="1" customHeight="1" s="16">
      <c r="A29" s="135" t="inlineStr">
        <is>
          <t>400N</t>
        </is>
      </c>
      <c r="B29" s="78">
        <f>IF(B4&lt;10,"000"&amp;B4,IF(B4&lt;100,"00"&amp;B4,IF(B4&lt;1000,"0"&amp;B4,B4)))</f>
        <v/>
      </c>
      <c r="C29" s="78">
        <f>IF(C4&lt;10,"000"&amp;C4,IF(C4&lt;100,"00"&amp;C4,IF(C4&lt;1000,"0"&amp;C4,C4)))</f>
        <v/>
      </c>
      <c r="D29" s="74">
        <f>IF(D4&lt;10,"000"&amp;D4,IF(D4&lt;100,"00"&amp;D4,IF(D4&lt;1000,"0"&amp;D4,D4)))</f>
        <v/>
      </c>
      <c r="E29" s="52" t="n"/>
      <c r="F29" s="135" t="inlineStr">
        <is>
          <t>400N</t>
        </is>
      </c>
      <c r="G29" s="74">
        <f>B29</f>
        <v/>
      </c>
      <c r="H29" s="74">
        <f>C29</f>
        <v/>
      </c>
      <c r="I29" s="74">
        <f>D29</f>
        <v/>
      </c>
      <c r="J29" s="52" t="n"/>
      <c r="K29" s="135" t="inlineStr">
        <is>
          <t>400N</t>
        </is>
      </c>
      <c r="L29" s="74">
        <f>B29</f>
        <v/>
      </c>
      <c r="M29" s="78">
        <f>C29</f>
        <v/>
      </c>
      <c r="N29" s="74">
        <f>D29</f>
        <v/>
      </c>
    </row>
    <row r="30" ht="20.25" customFormat="1" customHeight="1" s="16">
      <c r="A30" s="132" t="n"/>
      <c r="B30" s="76">
        <f>IF(B5&lt;10,"000"&amp;B5,IF(B5&lt;100,"00"&amp;B5,IF(B5&lt;1000,"0"&amp;B5,B5)))</f>
        <v/>
      </c>
      <c r="C30" s="76">
        <f>IF(C5&lt;10,"000"&amp;C5,IF(C5&lt;100,"00"&amp;C5,IF(C5&lt;1000,"0"&amp;C5,C5)))</f>
        <v/>
      </c>
      <c r="D30" s="77">
        <f>IF(D5&lt;10,"000"&amp;D5,IF(D5&lt;100,"00"&amp;D5,IF(D5&lt;1000,"0"&amp;D5,D5)))</f>
        <v/>
      </c>
      <c r="E30" s="52" t="n"/>
      <c r="F30" s="132" t="n"/>
      <c r="G30" s="77">
        <f>B30</f>
        <v/>
      </c>
      <c r="H30" s="77">
        <f>C30</f>
        <v/>
      </c>
      <c r="I30" s="77">
        <f>D30</f>
        <v/>
      </c>
      <c r="J30" s="52" t="n"/>
      <c r="K30" s="132" t="n"/>
      <c r="L30" s="77">
        <f>B30</f>
        <v/>
      </c>
      <c r="M30" s="76">
        <f>C30</f>
        <v/>
      </c>
      <c r="N30" s="77">
        <f>D30</f>
        <v/>
      </c>
    </row>
    <row r="31" ht="21.75" customFormat="1" customHeight="1" s="16">
      <c r="A31" s="132" t="n"/>
      <c r="B31" s="79">
        <f>IF(B6&lt;10,"000"&amp;B6,IF(B6&lt;100,"00"&amp;B6,IF(B6&lt;1000,"0"&amp;B6,B6)))</f>
        <v/>
      </c>
      <c r="C31" s="79">
        <f>IF(C6&lt;10,"000"&amp;C6,IF(C6&lt;100,"00"&amp;C6,IF(C6&lt;1000,"0"&amp;C6,C6)))</f>
        <v/>
      </c>
      <c r="D31" s="75">
        <f>IF(D6&lt;10,"000"&amp;D6,IF(D6&lt;100,"00"&amp;D6,IF(D6&lt;1000,"0"&amp;D6,D6)))</f>
        <v/>
      </c>
      <c r="E31" s="52" t="n"/>
      <c r="F31" s="132" t="n"/>
      <c r="G31" s="75">
        <f>B31</f>
        <v/>
      </c>
      <c r="H31" s="75">
        <f>C31</f>
        <v/>
      </c>
      <c r="I31" s="75">
        <f>D31</f>
        <v/>
      </c>
      <c r="J31" s="52" t="n"/>
      <c r="K31" s="132" t="n"/>
      <c r="L31" s="75">
        <f>B31</f>
        <v/>
      </c>
      <c r="M31" s="79">
        <f>C31</f>
        <v/>
      </c>
      <c r="N31" s="75">
        <f>D31</f>
        <v/>
      </c>
    </row>
    <row r="32" ht="21.75" customFormat="1" customHeight="1" s="16">
      <c r="A32" s="53" t="inlineStr">
        <is>
          <t>1Tr</t>
        </is>
      </c>
      <c r="B32" s="77">
        <f>IF(B7&lt;10,"000"&amp;B7,IF(B7&lt;100,"00"&amp;B7,IF(B7&lt;1000,"0"&amp;B7,B7)))</f>
        <v/>
      </c>
      <c r="C32" s="77">
        <f>IF(C7&lt;10,"000"&amp;C7,IF(C7&lt;100,"00"&amp;C7,IF(C7&lt;1000,"0"&amp;C7,C7)))</f>
        <v/>
      </c>
      <c r="D32" s="77">
        <f>IF(D7&lt;10,"000"&amp;D7,IF(D7&lt;100,"00"&amp;D7,IF(D7&lt;1000,"0"&amp;D7,D7)))</f>
        <v/>
      </c>
      <c r="E32" s="52" t="n"/>
      <c r="F32" s="53" t="inlineStr">
        <is>
          <t>1Tr</t>
        </is>
      </c>
      <c r="G32" s="77">
        <f>B32</f>
        <v/>
      </c>
      <c r="H32" s="77">
        <f>C32</f>
        <v/>
      </c>
      <c r="I32" s="77">
        <f>D32</f>
        <v/>
      </c>
      <c r="J32" s="52" t="n"/>
      <c r="K32" s="53" t="inlineStr">
        <is>
          <t>1Tr</t>
        </is>
      </c>
      <c r="L32" s="77">
        <f>B32</f>
        <v/>
      </c>
      <c r="M32" s="77">
        <f>C32</f>
        <v/>
      </c>
      <c r="N32" s="77">
        <f>D32</f>
        <v/>
      </c>
    </row>
    <row r="33" ht="21.75" customFormat="1" customHeight="1" s="16">
      <c r="A33" s="127" t="inlineStr">
        <is>
          <t>3Tr</t>
        </is>
      </c>
      <c r="B33" s="74">
        <f>IF(B8&lt;10,"0000"&amp;B8,IF(B8&lt;100,"000"&amp;B8,IF(B8&lt;1000,"00"&amp;B8,IF(B8&lt;10000,"0"&amp;B8,B8))))</f>
        <v/>
      </c>
      <c r="C33" s="74">
        <f>IF(C8&lt;10,"0000"&amp;C8,IF(C8&lt;100,"000"&amp;C8,IF(C8&lt;1000,"00"&amp;C8,IF(C8&lt;10000,"0"&amp;C8,C8))))</f>
        <v/>
      </c>
      <c r="D33" s="74">
        <f>IF(D8&lt;10,"0000"&amp;D8,IF(D8&lt;100,"000"&amp;D8,IF(D8&lt;1000,"00"&amp;D8,IF(D8&lt;10000,"0"&amp;D8,D8))))</f>
        <v/>
      </c>
      <c r="E33" s="52" t="n"/>
      <c r="F33" s="127" t="inlineStr">
        <is>
          <t>3Tr</t>
        </is>
      </c>
      <c r="G33" s="74">
        <f>B33</f>
        <v/>
      </c>
      <c r="H33" s="74">
        <f>C33</f>
        <v/>
      </c>
      <c r="I33" s="74">
        <f>D33</f>
        <v/>
      </c>
      <c r="J33" s="52" t="n"/>
      <c r="K33" s="127" t="inlineStr">
        <is>
          <t>3Tr</t>
        </is>
      </c>
      <c r="L33" s="78">
        <f>B33</f>
        <v/>
      </c>
      <c r="M33" s="78">
        <f>C33</f>
        <v/>
      </c>
      <c r="N33" s="74">
        <f>D33</f>
        <v/>
      </c>
    </row>
    <row r="34" ht="20.25" customFormat="1" customHeight="1" s="16">
      <c r="A34" s="132" t="n"/>
      <c r="B34" s="77">
        <f>IF(B9&lt;10,"0000"&amp;B9,IF(B9&lt;100,"000"&amp;B9,IF(B9&lt;1000,"00"&amp;B9,IF(B9&lt;10000,"0"&amp;B9,B9))))</f>
        <v/>
      </c>
      <c r="C34" s="77">
        <f>IF(C9&lt;10,"0000"&amp;C9,IF(C9&lt;100,"000"&amp;C9,IF(C9&lt;1000,"00"&amp;C9,IF(C9&lt;10000,"0"&amp;C9,C9))))</f>
        <v/>
      </c>
      <c r="D34" s="77">
        <f>IF(D9&lt;10,"0000"&amp;D9,IF(D9&lt;100,"000"&amp;D9,IF(D9&lt;1000,"00"&amp;D9,IF(D9&lt;10000,"0"&amp;D9,D9))))</f>
        <v/>
      </c>
      <c r="E34" s="52" t="n"/>
      <c r="F34" s="132" t="n"/>
      <c r="G34" s="77">
        <f>B34</f>
        <v/>
      </c>
      <c r="H34" s="77">
        <f>C34</f>
        <v/>
      </c>
      <c r="I34" s="77">
        <f>D34</f>
        <v/>
      </c>
      <c r="J34" s="52" t="n"/>
      <c r="K34" s="132" t="n"/>
      <c r="L34" s="76">
        <f>B34</f>
        <v/>
      </c>
      <c r="M34" s="76">
        <f>C34</f>
        <v/>
      </c>
      <c r="N34" s="77">
        <f>D34</f>
        <v/>
      </c>
    </row>
    <row r="35" ht="20.25" customFormat="1" customHeight="1" s="16">
      <c r="A35" s="132" t="n"/>
      <c r="B35" s="77">
        <f>IF(B10&lt;10,"0000"&amp;B10,IF(B10&lt;100,"000"&amp;B10,IF(B10&lt;1000,"00"&amp;B10,IF(B10&lt;10000,"0"&amp;B10,B10))))</f>
        <v/>
      </c>
      <c r="C35" s="77">
        <f>IF(C10&lt;10,"0000"&amp;C10,IF(C10&lt;100,"000"&amp;C10,IF(C10&lt;1000,"00"&amp;C10,IF(C10&lt;10000,"0"&amp;C10,C10))))</f>
        <v/>
      </c>
      <c r="D35" s="77">
        <f>IF(D10&lt;10,"0000"&amp;D10,IF(D10&lt;100,"000"&amp;D10,IF(D10&lt;1000,"00"&amp;D10,IF(D10&lt;10000,"0"&amp;D10,D10))))</f>
        <v/>
      </c>
      <c r="E35" s="52" t="n"/>
      <c r="F35" s="132" t="n"/>
      <c r="G35" s="77">
        <f>B35</f>
        <v/>
      </c>
      <c r="H35" s="77">
        <f>C35</f>
        <v/>
      </c>
      <c r="I35" s="77">
        <f>D35</f>
        <v/>
      </c>
      <c r="J35" s="52" t="n"/>
      <c r="K35" s="132" t="n"/>
      <c r="L35" s="76">
        <f>B35</f>
        <v/>
      </c>
      <c r="M35" s="76">
        <f>C35</f>
        <v/>
      </c>
      <c r="N35" s="77">
        <f>D35</f>
        <v/>
      </c>
    </row>
    <row r="36" ht="20.25" customFormat="1" customHeight="1" s="16">
      <c r="A36" s="132" t="n"/>
      <c r="B36" s="77">
        <f>IF(B11&lt;10,"0000"&amp;B11,IF(B11&lt;100,"000"&amp;B11,IF(B11&lt;1000,"00"&amp;B11,IF(B11&lt;10000,"0"&amp;B11,B11))))</f>
        <v/>
      </c>
      <c r="C36" s="77">
        <f>IF(C11&lt;10,"0000"&amp;C11,IF(C11&lt;100,"000"&amp;C11,IF(C11&lt;1000,"00"&amp;C11,IF(C11&lt;10000,"0"&amp;C11,C11))))</f>
        <v/>
      </c>
      <c r="D36" s="77">
        <f>IF(D11&lt;10,"0000"&amp;D11,IF(D11&lt;100,"000"&amp;D11,IF(D11&lt;1000,"00"&amp;D11,IF(D11&lt;10000,"0"&amp;D11,D11))))</f>
        <v/>
      </c>
      <c r="E36" s="52" t="n"/>
      <c r="F36" s="132" t="n"/>
      <c r="G36" s="77">
        <f>B36</f>
        <v/>
      </c>
      <c r="H36" s="77">
        <f>C36</f>
        <v/>
      </c>
      <c r="I36" s="77">
        <f>D36</f>
        <v/>
      </c>
      <c r="J36" s="52" t="n"/>
      <c r="K36" s="132" t="n"/>
      <c r="L36" s="76">
        <f>B36</f>
        <v/>
      </c>
      <c r="M36" s="76">
        <f>C36</f>
        <v/>
      </c>
      <c r="N36" s="77">
        <f>D36</f>
        <v/>
      </c>
    </row>
    <row r="37" ht="20.25" customFormat="1" customHeight="1" s="16">
      <c r="A37" s="132" t="n"/>
      <c r="B37" s="77">
        <f>IF(B12&lt;10,"0000"&amp;B12,IF(B12&lt;100,"000"&amp;B12,IF(B12&lt;1000,"00"&amp;B12,IF(B12&lt;10000,"0"&amp;B12,B12))))</f>
        <v/>
      </c>
      <c r="C37" s="77">
        <f>IF(C12&lt;10,"0000"&amp;C12,IF(C12&lt;100,"000"&amp;C12,IF(C12&lt;1000,"00"&amp;C12,IF(C12&lt;10000,"0"&amp;C12,C12))))</f>
        <v/>
      </c>
      <c r="D37" s="77">
        <f>IF(D12&lt;10,"0000"&amp;D12,IF(D12&lt;100,"000"&amp;D12,IF(D12&lt;1000,"00"&amp;D12,IF(D12&lt;10000,"0"&amp;D12,D12))))</f>
        <v/>
      </c>
      <c r="E37" s="52" t="n"/>
      <c r="F37" s="132" t="n"/>
      <c r="G37" s="77">
        <f>B37</f>
        <v/>
      </c>
      <c r="H37" s="77">
        <f>C37</f>
        <v/>
      </c>
      <c r="I37" s="77">
        <f>D37</f>
        <v/>
      </c>
      <c r="J37" s="52" t="n"/>
      <c r="K37" s="132" t="n"/>
      <c r="L37" s="76">
        <f>B37</f>
        <v/>
      </c>
      <c r="M37" s="76">
        <f>C37</f>
        <v/>
      </c>
      <c r="N37" s="77">
        <f>D37</f>
        <v/>
      </c>
    </row>
    <row r="38" ht="20.25" customFormat="1" customHeight="1" s="16">
      <c r="A38" s="132" t="n"/>
      <c r="B38" s="77">
        <f>IF(B13&lt;10,"0000"&amp;B13,IF(B13&lt;100,"000"&amp;B13,IF(B13&lt;1000,"00"&amp;B13,IF(B13&lt;10000,"0"&amp;B13,B13))))</f>
        <v/>
      </c>
      <c r="C38" s="77">
        <f>IF(C13&lt;10,"0000"&amp;C13,IF(C13&lt;100,"000"&amp;C13,IF(C13&lt;1000,"00"&amp;C13,IF(C13&lt;10000,"0"&amp;C13,C13))))</f>
        <v/>
      </c>
      <c r="D38" s="77">
        <f>IF(D13&lt;10,"0000"&amp;D13,IF(D13&lt;100,"000"&amp;D13,IF(D13&lt;1000,"00"&amp;D13,IF(D13&lt;10000,"0"&amp;D13,D13))))</f>
        <v/>
      </c>
      <c r="E38" s="52" t="n"/>
      <c r="F38" s="132" t="n"/>
      <c r="G38" s="77">
        <f>B38</f>
        <v/>
      </c>
      <c r="H38" s="77">
        <f>C38</f>
        <v/>
      </c>
      <c r="I38" s="77">
        <f>D38</f>
        <v/>
      </c>
      <c r="J38" s="52" t="n"/>
      <c r="K38" s="132" t="n"/>
      <c r="L38" s="76">
        <f>B38</f>
        <v/>
      </c>
      <c r="M38" s="76">
        <f>C38</f>
        <v/>
      </c>
      <c r="N38" s="77">
        <f>D38</f>
        <v/>
      </c>
    </row>
    <row r="39" ht="23.25" customFormat="1" customHeight="1" s="16">
      <c r="A39" s="128" t="n"/>
      <c r="B39" s="77">
        <f>IF(B14&lt;10,"0000"&amp;B14,IF(B14&lt;100,"000"&amp;B14,IF(B14&lt;1000,"00"&amp;B14,IF(B14&lt;10000,"0"&amp;B14,B14))))</f>
        <v/>
      </c>
      <c r="C39" s="77">
        <f>IF(C14&lt;10,"0000"&amp;C14,IF(C14&lt;100,"000"&amp;C14,IF(C14&lt;1000,"00"&amp;C14,IF(C14&lt;10000,"0"&amp;C14,C14))))</f>
        <v/>
      </c>
      <c r="D39" s="77">
        <f>IF(D14&lt;10,"0000"&amp;D14,IF(D14&lt;100,"000"&amp;D14,IF(D14&lt;1000,"00"&amp;D14,IF(D14&lt;10000,"0"&amp;D14,D14))))</f>
        <v/>
      </c>
      <c r="E39" s="52" t="n"/>
      <c r="F39" s="128" t="n"/>
      <c r="G39" s="75">
        <f>B39</f>
        <v/>
      </c>
      <c r="H39" s="75">
        <f>C39</f>
        <v/>
      </c>
      <c r="I39" s="75">
        <f>D39</f>
        <v/>
      </c>
      <c r="J39" s="52" t="n"/>
      <c r="K39" s="128" t="n"/>
      <c r="L39" s="79">
        <f>B39</f>
        <v/>
      </c>
      <c r="M39" s="79">
        <f>C39</f>
        <v/>
      </c>
      <c r="N39" s="75">
        <f>D39</f>
        <v/>
      </c>
    </row>
    <row r="40" ht="20.25" customFormat="1" customHeight="1" s="16">
      <c r="A40" s="127" t="inlineStr">
        <is>
          <t>10Tr</t>
        </is>
      </c>
      <c r="B40" s="74">
        <f>IF(B15&lt;10,"0000"&amp;B15,IF(B15&lt;100,"000"&amp;B15,IF(B15&lt;1000,"00"&amp;B15,IF(B15&lt;10000,"0"&amp;B15,B15))))</f>
        <v/>
      </c>
      <c r="C40" s="74">
        <f>IF(C15&lt;10,"0000"&amp;C15,IF(C15&lt;100,"000"&amp;C15,IF(C15&lt;1000,"00"&amp;C15,IF(C15&lt;10000,"0"&amp;C15,C15))))</f>
        <v/>
      </c>
      <c r="D40" s="74">
        <f>IF(D15&lt;10,"0000"&amp;D15,IF(D15&lt;100,"000"&amp;D15,IF(D15&lt;1000,"00"&amp;D15,IF(D15&lt;10000,"0"&amp;D15,D15))))</f>
        <v/>
      </c>
      <c r="E40" s="52" t="n"/>
      <c r="F40" s="127" t="inlineStr">
        <is>
          <t>10Tr</t>
        </is>
      </c>
      <c r="G40" s="74">
        <f>B40</f>
        <v/>
      </c>
      <c r="H40" s="74">
        <f>C40</f>
        <v/>
      </c>
      <c r="I40" s="74">
        <f>D40</f>
        <v/>
      </c>
      <c r="J40" s="52" t="n"/>
      <c r="K40" s="127" t="inlineStr">
        <is>
          <t>10Tr</t>
        </is>
      </c>
      <c r="L40" s="78">
        <f>B40</f>
        <v/>
      </c>
      <c r="M40" s="78">
        <f>C40</f>
        <v/>
      </c>
      <c r="N40" s="74">
        <f>D40</f>
        <v/>
      </c>
    </row>
    <row r="41" ht="21.75" customFormat="1" customHeight="1" s="16">
      <c r="A41" s="128" t="n"/>
      <c r="B41" s="75">
        <f>IF(B16&lt;10,"0000"&amp;B16,IF(B16&lt;100,"000"&amp;B16,IF(B16&lt;1000,"00"&amp;B16,IF(B16&lt;10000,"0"&amp;B16,B16))))</f>
        <v/>
      </c>
      <c r="C41" s="75">
        <f>IF(C16&lt;10,"0000"&amp;C16,IF(C16&lt;100,"000"&amp;C16,IF(C16&lt;1000,"00"&amp;C16,IF(C16&lt;10000,"0"&amp;C16,C16))))</f>
        <v/>
      </c>
      <c r="D41" s="75">
        <f>IF(D16&lt;10,"0000"&amp;D16,IF(D16&lt;100,"000"&amp;D16,IF(D16&lt;1000,"00"&amp;D16,IF(D16&lt;10000,"0"&amp;D16,D16))))</f>
        <v/>
      </c>
      <c r="E41" s="52" t="n"/>
      <c r="F41" s="128" t="n"/>
      <c r="G41" s="75">
        <f>B41</f>
        <v/>
      </c>
      <c r="H41" s="75">
        <f>C41</f>
        <v/>
      </c>
      <c r="I41" s="75">
        <f>D41</f>
        <v/>
      </c>
      <c r="J41" s="52" t="n"/>
      <c r="K41" s="128" t="n"/>
      <c r="L41" s="79">
        <f>B41</f>
        <v/>
      </c>
      <c r="M41" s="79">
        <f>C41</f>
        <v/>
      </c>
      <c r="N41" s="75">
        <f>D41</f>
        <v/>
      </c>
    </row>
    <row r="42" ht="24" customFormat="1" customHeight="1" s="16">
      <c r="A42" s="53" t="inlineStr">
        <is>
          <t>20Tr</t>
        </is>
      </c>
      <c r="B42" s="75">
        <f>IF(B17&lt;10,"0000"&amp;B17,IF(B17&lt;100,"000"&amp;B17,IF(B17&lt;1000,"00"&amp;B17,IF(B17&lt;10000,"0"&amp;B17,B17))))</f>
        <v/>
      </c>
      <c r="C42" s="75">
        <f>IF(C17&lt;10,"0000"&amp;C17,IF(C17&lt;100,"000"&amp;C17,IF(C17&lt;1000,"00"&amp;C17,IF(C17&lt;10000,"0"&amp;C17,C17))))</f>
        <v/>
      </c>
      <c r="D42" s="75">
        <f>IF(D17&lt;10,"0000"&amp;D17,IF(D17&lt;100,"000"&amp;D17,IF(D17&lt;1000,"00"&amp;D17,IF(D17&lt;10000,"0"&amp;D17,D17))))</f>
        <v/>
      </c>
      <c r="E42" s="52" t="n"/>
      <c r="F42" s="53" t="inlineStr">
        <is>
          <t>20Tr</t>
        </is>
      </c>
      <c r="G42" s="75">
        <f>B42</f>
        <v/>
      </c>
      <c r="H42" s="75">
        <f>C42</f>
        <v/>
      </c>
      <c r="I42" s="75">
        <f>D42</f>
        <v/>
      </c>
      <c r="J42" s="52" t="n"/>
      <c r="K42" s="53" t="inlineStr">
        <is>
          <t>20Tr</t>
        </is>
      </c>
      <c r="L42" s="75">
        <f>B42</f>
        <v/>
      </c>
      <c r="M42" s="75">
        <f>C42</f>
        <v/>
      </c>
      <c r="N42" s="75">
        <f>D42</f>
        <v/>
      </c>
    </row>
    <row r="43" ht="21" customFormat="1" customHeight="1" s="16">
      <c r="A43" s="53" t="inlineStr">
        <is>
          <t>30Tr</t>
        </is>
      </c>
      <c r="B43" s="63">
        <f>IF(B18&lt;10,"0000"&amp;B18,IF(B18&lt;100,"000"&amp;B18,IF(B18&lt;1000,"00"&amp;B18,IF(B18&lt;10000,"0"&amp;B18,B18))))</f>
        <v/>
      </c>
      <c r="C43" s="63">
        <f>IF(C18&lt;10,"0000"&amp;C18,IF(C18&lt;100,"000"&amp;C18,IF(C18&lt;1000,"00"&amp;C18,IF(C18&lt;10000,"0"&amp;C18,C18))))</f>
        <v/>
      </c>
      <c r="D43" s="63">
        <f>IF(D18&lt;10,"0000"&amp;D18,IF(D18&lt;100,"000"&amp;D18,IF(D18&lt;1000,"00"&amp;D18,IF(D18&lt;10000,"0"&amp;D18,D18))))</f>
        <v/>
      </c>
      <c r="E43" s="52" t="n"/>
      <c r="F43" s="53" t="inlineStr">
        <is>
          <t>30Tr</t>
        </is>
      </c>
      <c r="G43" s="63">
        <f>B43</f>
        <v/>
      </c>
      <c r="H43" s="63">
        <f>C43</f>
        <v/>
      </c>
      <c r="I43" s="63">
        <f>D43</f>
        <v/>
      </c>
      <c r="J43" s="52" t="n"/>
      <c r="K43" s="53" t="inlineStr">
        <is>
          <t>30Tr</t>
        </is>
      </c>
      <c r="L43" s="63">
        <f>B43</f>
        <v/>
      </c>
      <c r="M43" s="63">
        <f>C43</f>
        <v/>
      </c>
      <c r="N43" s="63">
        <f>D43</f>
        <v/>
      </c>
    </row>
    <row r="44" ht="27" customFormat="1" customHeight="1" s="33">
      <c r="A44" s="81" t="inlineStr">
        <is>
          <t>ĐB</t>
        </is>
      </c>
      <c r="B44" s="54">
        <f>IF(B19&lt;10,"00000"&amp;B19,IF(B19&lt;100,"0000"&amp;B19,IF(B19&lt;1000,"000"&amp;B19,IF(B19&lt;10000,"00"&amp;B19,IF(B19&lt;100000,"0"&amp;B19,B19)))))</f>
        <v/>
      </c>
      <c r="C44" s="54">
        <f>IF(C19&lt;10,"00000"&amp;C19,IF(C19&lt;100,"0000"&amp;C19,IF(C19&lt;1000,"000"&amp;C19,IF(C19&lt;10000,"00"&amp;C19,IF(C19&lt;100000,"0"&amp;C19,C19)))))</f>
        <v/>
      </c>
      <c r="D44" s="54">
        <f>IF(D19&lt;10,"00000"&amp;D19,IF(D19&lt;100,"0000"&amp;D19,IF(D19&lt;1000,"000"&amp;D19,IF(D19&lt;10000,"00"&amp;D19,IF(D19&lt;100000,"0"&amp;D19,D19)))))</f>
        <v/>
      </c>
      <c r="E44" s="55" t="n"/>
      <c r="F44" s="81" t="inlineStr">
        <is>
          <t>ĐB</t>
        </is>
      </c>
      <c r="G44" s="54">
        <f>B44</f>
        <v/>
      </c>
      <c r="H44" s="54">
        <f>C44</f>
        <v/>
      </c>
      <c r="I44" s="54">
        <f>D44</f>
        <v/>
      </c>
      <c r="J44" s="55" t="n"/>
      <c r="K44" s="82" t="inlineStr">
        <is>
          <t>ĐB</t>
        </is>
      </c>
      <c r="L44" s="54">
        <f>B44</f>
        <v/>
      </c>
      <c r="M44" s="54">
        <f>C44</f>
        <v/>
      </c>
      <c r="N44" s="54">
        <f>D44</f>
        <v/>
      </c>
    </row>
    <row r="45" ht="1.5" customFormat="1" customHeight="1" s="116">
      <c r="A45" s="134" t="n"/>
      <c r="B45" s="130" t="n"/>
      <c r="C45" s="130" t="n"/>
      <c r="D45" s="130" t="n"/>
      <c r="E45" s="130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</row>
    <row r="46" ht="20.25" customFormat="1" customHeight="1" s="118">
      <c r="A46" s="109" t="inlineStr">
        <is>
          <t>ĐẠI LÝ VÉ SỐ KIM LIỄU</t>
        </is>
      </c>
      <c r="E46" s="57" t="n"/>
      <c r="F46" s="109" t="inlineStr">
        <is>
          <t>ĐẠI LÝ VÉ SỐ KIM LIỄU</t>
        </is>
      </c>
      <c r="J46" s="57" t="n"/>
      <c r="K46" s="109" t="inlineStr">
        <is>
          <t>ĐẠI LÝ VÉ SỐ KIM LIỄU</t>
        </is>
      </c>
    </row>
    <row r="47" ht="12.75" customFormat="1" customHeight="1" s="125">
      <c r="A47" s="129" t="inlineStr">
        <is>
          <t>Đổi số trúng xin dò lại kết quả cty vào lúc 17 giờ</t>
        </is>
      </c>
      <c r="B47" s="130" t="n"/>
      <c r="C47" s="130" t="n"/>
      <c r="D47" s="130" t="n"/>
      <c r="E47" s="58" t="n"/>
      <c r="F47" s="129" t="inlineStr">
        <is>
          <t>Đổi số trúng xin dò lại kết quả cty vào lúc 17 giờ</t>
        </is>
      </c>
      <c r="G47" s="130" t="n"/>
      <c r="H47" s="130" t="n"/>
      <c r="I47" s="130" t="n"/>
      <c r="J47" s="58" t="n"/>
      <c r="K47" s="129" t="inlineStr">
        <is>
          <t>Đổi số trúng xin dò lại kết quả cty vào lúc 17 giờ</t>
        </is>
      </c>
      <c r="L47" s="130" t="n"/>
      <c r="M47" s="130" t="n"/>
      <c r="N47" s="130" t="n"/>
    </row>
    <row r="48" ht="18.75" customFormat="1" customHeight="1" s="118">
      <c r="A48" s="67">
        <f>A24</f>
        <v/>
      </c>
      <c r="B48" s="59" t="n"/>
      <c r="C48" s="59" t="n"/>
      <c r="D48" s="59" t="n"/>
      <c r="E48" s="57" t="n"/>
      <c r="F48" s="67">
        <f>A24</f>
        <v/>
      </c>
      <c r="G48" s="59" t="n"/>
      <c r="H48" s="59" t="n"/>
      <c r="I48" s="59" t="n"/>
      <c r="J48" s="57" t="n"/>
      <c r="K48" s="67">
        <f>A24</f>
        <v/>
      </c>
      <c r="L48" s="59" t="n"/>
      <c r="M48" s="59" t="n"/>
      <c r="N48" s="59" t="n"/>
    </row>
    <row r="49" ht="2.25" customFormat="1" customHeight="1" s="16">
      <c r="A49" s="60" t="n"/>
      <c r="B49" s="61" t="n"/>
      <c r="C49" s="61" t="n"/>
      <c r="D49" s="61" t="n"/>
      <c r="E49" s="52" t="n"/>
      <c r="F49" s="60" t="n"/>
      <c r="G49" s="61" t="n"/>
      <c r="H49" s="61" t="n"/>
      <c r="I49" s="61" t="n"/>
      <c r="J49" s="52" t="n"/>
      <c r="K49" s="60" t="n"/>
      <c r="L49" s="61" t="n"/>
      <c r="M49" s="61" t="n"/>
      <c r="N49" s="61" t="n"/>
    </row>
    <row r="50" ht="20.25" customFormat="1" customHeight="1" s="17">
      <c r="A50" s="48" t="n"/>
      <c r="B50" s="48">
        <f>B26</f>
        <v/>
      </c>
      <c r="C50" s="48">
        <f>C26</f>
        <v/>
      </c>
      <c r="D50" s="48">
        <f>D26</f>
        <v/>
      </c>
      <c r="E50" s="49" t="n"/>
      <c r="F50" s="48" t="n"/>
      <c r="G50" s="48">
        <f>B26</f>
        <v/>
      </c>
      <c r="H50" s="48">
        <f>C26</f>
        <v/>
      </c>
      <c r="I50" s="48">
        <f>D26</f>
        <v/>
      </c>
      <c r="J50" s="49" t="n"/>
      <c r="K50" s="48" t="n"/>
      <c r="L50" s="48">
        <f>B26</f>
        <v/>
      </c>
      <c r="M50" s="48">
        <f>C26</f>
        <v/>
      </c>
      <c r="N50" s="48">
        <f>D26</f>
        <v/>
      </c>
    </row>
    <row r="51" ht="22.5" customFormat="1" customHeight="1" s="16">
      <c r="A51" s="50" t="inlineStr">
        <is>
          <t>100N</t>
        </is>
      </c>
      <c r="B51" s="51">
        <f>B27</f>
        <v/>
      </c>
      <c r="C51" s="51">
        <f>C27</f>
        <v/>
      </c>
      <c r="D51" s="51">
        <f>D27</f>
        <v/>
      </c>
      <c r="E51" s="52" t="n"/>
      <c r="F51" s="50" t="inlineStr">
        <is>
          <t>100N</t>
        </is>
      </c>
      <c r="G51" s="51">
        <f>B27</f>
        <v/>
      </c>
      <c r="H51" s="51">
        <f>C27</f>
        <v/>
      </c>
      <c r="I51" s="51">
        <f>D27</f>
        <v/>
      </c>
      <c r="J51" s="52" t="n"/>
      <c r="K51" s="50" t="inlineStr">
        <is>
          <t>100N</t>
        </is>
      </c>
      <c r="L51" s="51">
        <f>B27</f>
        <v/>
      </c>
      <c r="M51" s="51">
        <f>C27</f>
        <v/>
      </c>
      <c r="N51" s="51">
        <f>D27</f>
        <v/>
      </c>
    </row>
    <row r="52" ht="22.5" customFormat="1" customHeight="1" s="16">
      <c r="A52" s="53" t="inlineStr">
        <is>
          <t>200N</t>
        </is>
      </c>
      <c r="B52" s="74">
        <f>B28</f>
        <v/>
      </c>
      <c r="C52" s="74">
        <f>C28</f>
        <v/>
      </c>
      <c r="D52" s="74">
        <f>D28</f>
        <v/>
      </c>
      <c r="E52" s="52" t="n"/>
      <c r="F52" s="53" t="inlineStr">
        <is>
          <t>200N</t>
        </is>
      </c>
      <c r="G52" s="74">
        <f>B28</f>
        <v/>
      </c>
      <c r="H52" s="74">
        <f>C28</f>
        <v/>
      </c>
      <c r="I52" s="74">
        <f>D28</f>
        <v/>
      </c>
      <c r="J52" s="52" t="n"/>
      <c r="K52" s="53" t="inlineStr">
        <is>
          <t>200N</t>
        </is>
      </c>
      <c r="L52" s="74">
        <f>B28</f>
        <v/>
      </c>
      <c r="M52" s="74">
        <f>C28</f>
        <v/>
      </c>
      <c r="N52" s="74">
        <f>D28</f>
        <v/>
      </c>
    </row>
    <row r="53" ht="18.75" customFormat="1" customHeight="1" s="16">
      <c r="A53" s="135" t="inlineStr">
        <is>
          <t>400N</t>
        </is>
      </c>
      <c r="B53" s="78">
        <f>B29</f>
        <v/>
      </c>
      <c r="C53" s="78">
        <f>C29</f>
        <v/>
      </c>
      <c r="D53" s="74">
        <f>D29</f>
        <v/>
      </c>
      <c r="E53" s="52" t="n"/>
      <c r="F53" s="135" t="inlineStr">
        <is>
          <t>400N</t>
        </is>
      </c>
      <c r="G53" s="78">
        <f>B29</f>
        <v/>
      </c>
      <c r="H53" s="78">
        <f>C29</f>
        <v/>
      </c>
      <c r="I53" s="74">
        <f>D29</f>
        <v/>
      </c>
      <c r="J53" s="52" t="n"/>
      <c r="K53" s="135" t="inlineStr">
        <is>
          <t>400N</t>
        </is>
      </c>
      <c r="L53" s="78">
        <f>B29</f>
        <v/>
      </c>
      <c r="M53" s="78">
        <f>C29</f>
        <v/>
      </c>
      <c r="N53" s="74">
        <f>D29</f>
        <v/>
      </c>
    </row>
    <row r="54" ht="21" customFormat="1" customHeight="1" s="16">
      <c r="A54" s="132" t="n"/>
      <c r="B54" s="76">
        <f>B30</f>
        <v/>
      </c>
      <c r="C54" s="76">
        <f>C30</f>
        <v/>
      </c>
      <c r="D54" s="77">
        <f>D30</f>
        <v/>
      </c>
      <c r="E54" s="52" t="n"/>
      <c r="F54" s="132" t="n"/>
      <c r="G54" s="76">
        <f>B30</f>
        <v/>
      </c>
      <c r="H54" s="76">
        <f>C30</f>
        <v/>
      </c>
      <c r="I54" s="77">
        <f>D30</f>
        <v/>
      </c>
      <c r="J54" s="52" t="n"/>
      <c r="K54" s="132" t="n"/>
      <c r="L54" s="76">
        <f>B30</f>
        <v/>
      </c>
      <c r="M54" s="76">
        <f>C30</f>
        <v/>
      </c>
      <c r="N54" s="77">
        <f>D30</f>
        <v/>
      </c>
    </row>
    <row r="55" ht="21.75" customFormat="1" customHeight="1" s="16">
      <c r="A55" s="132" t="n"/>
      <c r="B55" s="79">
        <f>B31</f>
        <v/>
      </c>
      <c r="C55" s="79">
        <f>C31</f>
        <v/>
      </c>
      <c r="D55" s="75">
        <f>D31</f>
        <v/>
      </c>
      <c r="E55" s="52" t="n"/>
      <c r="F55" s="132" t="n"/>
      <c r="G55" s="79">
        <f>B31</f>
        <v/>
      </c>
      <c r="H55" s="79">
        <f>C31</f>
        <v/>
      </c>
      <c r="I55" s="75">
        <f>D31</f>
        <v/>
      </c>
      <c r="J55" s="52" t="n"/>
      <c r="K55" s="132" t="n"/>
      <c r="L55" s="79">
        <f>B31</f>
        <v/>
      </c>
      <c r="M55" s="79">
        <f>C31</f>
        <v/>
      </c>
      <c r="N55" s="75">
        <f>D31</f>
        <v/>
      </c>
    </row>
    <row r="56" ht="21.75" customFormat="1" customHeight="1" s="16">
      <c r="A56" s="53" t="inlineStr">
        <is>
          <t>1Tr</t>
        </is>
      </c>
      <c r="B56" s="77">
        <f>B32</f>
        <v/>
      </c>
      <c r="C56" s="77">
        <f>C32</f>
        <v/>
      </c>
      <c r="D56" s="77">
        <f>D32</f>
        <v/>
      </c>
      <c r="E56" s="52" t="n"/>
      <c r="F56" s="53" t="inlineStr">
        <is>
          <t>1Tr</t>
        </is>
      </c>
      <c r="G56" s="77">
        <f>B32</f>
        <v/>
      </c>
      <c r="H56" s="77">
        <f>C32</f>
        <v/>
      </c>
      <c r="I56" s="77">
        <f>D32</f>
        <v/>
      </c>
      <c r="J56" s="52" t="n"/>
      <c r="K56" s="53" t="inlineStr">
        <is>
          <t>1Tr</t>
        </is>
      </c>
      <c r="L56" s="77">
        <f>B32</f>
        <v/>
      </c>
      <c r="M56" s="77">
        <f>C32</f>
        <v/>
      </c>
      <c r="N56" s="77">
        <f>D32</f>
        <v/>
      </c>
    </row>
    <row r="57" ht="22.5" customFormat="1" customHeight="1" s="16">
      <c r="A57" s="127" t="inlineStr">
        <is>
          <t>3Tr</t>
        </is>
      </c>
      <c r="B57" s="78">
        <f>B33</f>
        <v/>
      </c>
      <c r="C57" s="78">
        <f>C33</f>
        <v/>
      </c>
      <c r="D57" s="74">
        <f>D33</f>
        <v/>
      </c>
      <c r="E57" s="52" t="n"/>
      <c r="F57" s="127" t="inlineStr">
        <is>
          <t>3Tr</t>
        </is>
      </c>
      <c r="G57" s="78">
        <f>B33</f>
        <v/>
      </c>
      <c r="H57" s="78">
        <f>C33</f>
        <v/>
      </c>
      <c r="I57" s="74">
        <f>D33</f>
        <v/>
      </c>
      <c r="J57" s="52" t="n"/>
      <c r="K57" s="127" t="inlineStr">
        <is>
          <t>3Tr</t>
        </is>
      </c>
      <c r="L57" s="78">
        <f>B33</f>
        <v/>
      </c>
      <c r="M57" s="78">
        <f>C33</f>
        <v/>
      </c>
      <c r="N57" s="74">
        <f>D33</f>
        <v/>
      </c>
    </row>
    <row r="58" ht="22.5" customFormat="1" customHeight="1" s="16">
      <c r="A58" s="132" t="n"/>
      <c r="B58" s="76">
        <f>B34</f>
        <v/>
      </c>
      <c r="C58" s="76">
        <f>C34</f>
        <v/>
      </c>
      <c r="D58" s="77">
        <f>D34</f>
        <v/>
      </c>
      <c r="E58" s="52" t="n"/>
      <c r="F58" s="132" t="n"/>
      <c r="G58" s="76">
        <f>B34</f>
        <v/>
      </c>
      <c r="H58" s="76">
        <f>C34</f>
        <v/>
      </c>
      <c r="I58" s="77">
        <f>D34</f>
        <v/>
      </c>
      <c r="J58" s="52" t="n"/>
      <c r="K58" s="132" t="n"/>
      <c r="L58" s="76">
        <f>B34</f>
        <v/>
      </c>
      <c r="M58" s="76">
        <f>C34</f>
        <v/>
      </c>
      <c r="N58" s="77">
        <f>D34</f>
        <v/>
      </c>
    </row>
    <row r="59" ht="21" customFormat="1" customHeight="1" s="16">
      <c r="A59" s="132" t="n"/>
      <c r="B59" s="76">
        <f>B35</f>
        <v/>
      </c>
      <c r="C59" s="76">
        <f>C35</f>
        <v/>
      </c>
      <c r="D59" s="77">
        <f>D35</f>
        <v/>
      </c>
      <c r="E59" s="52" t="n"/>
      <c r="F59" s="132" t="n"/>
      <c r="G59" s="76">
        <f>B35</f>
        <v/>
      </c>
      <c r="H59" s="76">
        <f>C35</f>
        <v/>
      </c>
      <c r="I59" s="77">
        <f>D35</f>
        <v/>
      </c>
      <c r="J59" s="52" t="n"/>
      <c r="K59" s="132" t="n"/>
      <c r="L59" s="76">
        <f>B35</f>
        <v/>
      </c>
      <c r="M59" s="76">
        <f>C35</f>
        <v/>
      </c>
      <c r="N59" s="77">
        <f>D35</f>
        <v/>
      </c>
    </row>
    <row r="60" ht="22.5" customFormat="1" customHeight="1" s="16">
      <c r="A60" s="132" t="n"/>
      <c r="B60" s="76">
        <f>B36</f>
        <v/>
      </c>
      <c r="C60" s="76">
        <f>C36</f>
        <v/>
      </c>
      <c r="D60" s="77">
        <f>D36</f>
        <v/>
      </c>
      <c r="E60" s="52" t="n"/>
      <c r="F60" s="132" t="n"/>
      <c r="G60" s="76">
        <f>B36</f>
        <v/>
      </c>
      <c r="H60" s="76">
        <f>C36</f>
        <v/>
      </c>
      <c r="I60" s="77">
        <f>D36</f>
        <v/>
      </c>
      <c r="J60" s="52" t="n"/>
      <c r="K60" s="132" t="n"/>
      <c r="L60" s="76">
        <f>B36</f>
        <v/>
      </c>
      <c r="M60" s="76">
        <f>C36</f>
        <v/>
      </c>
      <c r="N60" s="77">
        <f>D36</f>
        <v/>
      </c>
    </row>
    <row r="61" ht="21.75" customFormat="1" customHeight="1" s="16">
      <c r="A61" s="132" t="n"/>
      <c r="B61" s="76">
        <f>B37</f>
        <v/>
      </c>
      <c r="C61" s="76">
        <f>C37</f>
        <v/>
      </c>
      <c r="D61" s="77">
        <f>D37</f>
        <v/>
      </c>
      <c r="E61" s="52" t="n"/>
      <c r="F61" s="132" t="n"/>
      <c r="G61" s="76">
        <f>B37</f>
        <v/>
      </c>
      <c r="H61" s="76">
        <f>C37</f>
        <v/>
      </c>
      <c r="I61" s="77">
        <f>D37</f>
        <v/>
      </c>
      <c r="J61" s="52" t="n"/>
      <c r="K61" s="132" t="n"/>
      <c r="L61" s="76">
        <f>B37</f>
        <v/>
      </c>
      <c r="M61" s="76">
        <f>C37</f>
        <v/>
      </c>
      <c r="N61" s="77">
        <f>D37</f>
        <v/>
      </c>
    </row>
    <row r="62" ht="21.75" customFormat="1" customHeight="1" s="16">
      <c r="A62" s="132" t="n"/>
      <c r="B62" s="76">
        <f>B38</f>
        <v/>
      </c>
      <c r="C62" s="76">
        <f>C38</f>
        <v/>
      </c>
      <c r="D62" s="77">
        <f>D38</f>
        <v/>
      </c>
      <c r="E62" s="52" t="n"/>
      <c r="F62" s="132" t="n"/>
      <c r="G62" s="76">
        <f>B38</f>
        <v/>
      </c>
      <c r="H62" s="76">
        <f>C38</f>
        <v/>
      </c>
      <c r="I62" s="77">
        <f>D38</f>
        <v/>
      </c>
      <c r="J62" s="52" t="n"/>
      <c r="K62" s="132" t="n"/>
      <c r="L62" s="76">
        <f>B38</f>
        <v/>
      </c>
      <c r="M62" s="76">
        <f>C38</f>
        <v/>
      </c>
      <c r="N62" s="77">
        <f>D38</f>
        <v/>
      </c>
    </row>
    <row r="63" ht="21.75" customFormat="1" customHeight="1" s="16">
      <c r="A63" s="128" t="n"/>
      <c r="B63" s="79">
        <f>B39</f>
        <v/>
      </c>
      <c r="C63" s="79">
        <f>C39</f>
        <v/>
      </c>
      <c r="D63" s="75">
        <f>D39</f>
        <v/>
      </c>
      <c r="E63" s="52" t="n"/>
      <c r="F63" s="128" t="n"/>
      <c r="G63" s="79">
        <f>B39</f>
        <v/>
      </c>
      <c r="H63" s="79">
        <f>C39</f>
        <v/>
      </c>
      <c r="I63" s="75">
        <f>D39</f>
        <v/>
      </c>
      <c r="J63" s="52" t="n"/>
      <c r="K63" s="128" t="n"/>
      <c r="L63" s="79">
        <f>B39</f>
        <v/>
      </c>
      <c r="M63" s="79">
        <f>C39</f>
        <v/>
      </c>
      <c r="N63" s="75">
        <f>D39</f>
        <v/>
      </c>
    </row>
    <row r="64" ht="21.75" customFormat="1" customHeight="1" s="16">
      <c r="A64" s="127" t="inlineStr">
        <is>
          <t>10Tr</t>
        </is>
      </c>
      <c r="B64" s="78">
        <f>B40</f>
        <v/>
      </c>
      <c r="C64" s="78">
        <f>C40</f>
        <v/>
      </c>
      <c r="D64" s="74">
        <f>D40</f>
        <v/>
      </c>
      <c r="E64" s="52" t="n"/>
      <c r="F64" s="127" t="inlineStr">
        <is>
          <t>10Tr</t>
        </is>
      </c>
      <c r="G64" s="78">
        <f>B40</f>
        <v/>
      </c>
      <c r="H64" s="78">
        <f>C40</f>
        <v/>
      </c>
      <c r="I64" s="74">
        <f>D40</f>
        <v/>
      </c>
      <c r="J64" s="52" t="n"/>
      <c r="K64" s="127" t="inlineStr">
        <is>
          <t>10Tr</t>
        </is>
      </c>
      <c r="L64" s="78">
        <f>B40</f>
        <v/>
      </c>
      <c r="M64" s="78">
        <f>C40</f>
        <v/>
      </c>
      <c r="N64" s="74">
        <f>D40</f>
        <v/>
      </c>
    </row>
    <row r="65" ht="21.75" customFormat="1" customHeight="1" s="16">
      <c r="A65" s="128" t="n"/>
      <c r="B65" s="79">
        <f>B41</f>
        <v/>
      </c>
      <c r="C65" s="79">
        <f>C41</f>
        <v/>
      </c>
      <c r="D65" s="75">
        <f>D41</f>
        <v/>
      </c>
      <c r="E65" s="52" t="n"/>
      <c r="F65" s="128" t="n"/>
      <c r="G65" s="79">
        <f>B41</f>
        <v/>
      </c>
      <c r="H65" s="79">
        <f>C41</f>
        <v/>
      </c>
      <c r="I65" s="75">
        <f>D41</f>
        <v/>
      </c>
      <c r="J65" s="52" t="n"/>
      <c r="K65" s="128" t="n"/>
      <c r="L65" s="79">
        <f>B41</f>
        <v/>
      </c>
      <c r="M65" s="79">
        <f>C41</f>
        <v/>
      </c>
      <c r="N65" s="75">
        <f>D41</f>
        <v/>
      </c>
    </row>
    <row r="66" ht="24" customFormat="1" customHeight="1" s="16">
      <c r="A66" s="70" t="inlineStr">
        <is>
          <t>20Tr</t>
        </is>
      </c>
      <c r="B66" s="75">
        <f>B42</f>
        <v/>
      </c>
      <c r="C66" s="75">
        <f>C42</f>
        <v/>
      </c>
      <c r="D66" s="75">
        <f>D42</f>
        <v/>
      </c>
      <c r="E66" s="52" t="n"/>
      <c r="F66" s="53" t="inlineStr">
        <is>
          <t>20Tr</t>
        </is>
      </c>
      <c r="G66" s="75">
        <f>B42</f>
        <v/>
      </c>
      <c r="H66" s="75">
        <f>C42</f>
        <v/>
      </c>
      <c r="I66" s="75">
        <f>D42</f>
        <v/>
      </c>
      <c r="J66" s="52" t="n"/>
      <c r="K66" s="53" t="inlineStr">
        <is>
          <t>20Tr</t>
        </is>
      </c>
      <c r="L66" s="75">
        <f>B42</f>
        <v/>
      </c>
      <c r="M66" s="75">
        <f>C42</f>
        <v/>
      </c>
      <c r="N66" s="75">
        <f>D42</f>
        <v/>
      </c>
    </row>
    <row r="67" ht="24" customFormat="1" customHeight="1" s="16">
      <c r="A67" s="53" t="inlineStr">
        <is>
          <t>30Tr</t>
        </is>
      </c>
      <c r="B67" s="63">
        <f>B43</f>
        <v/>
      </c>
      <c r="C67" s="63">
        <f>C43</f>
        <v/>
      </c>
      <c r="D67" s="63">
        <f>D43</f>
        <v/>
      </c>
      <c r="E67" s="52" t="n"/>
      <c r="F67" s="53" t="inlineStr">
        <is>
          <t>30Tr</t>
        </is>
      </c>
      <c r="G67" s="63">
        <f>B43</f>
        <v/>
      </c>
      <c r="H67" s="63">
        <f>C43</f>
        <v/>
      </c>
      <c r="I67" s="63">
        <f>D43</f>
        <v/>
      </c>
      <c r="J67" s="52" t="n"/>
      <c r="K67" s="53" t="inlineStr">
        <is>
          <t>30Tr</t>
        </is>
      </c>
      <c r="L67" s="63">
        <f>B43</f>
        <v/>
      </c>
      <c r="M67" s="63">
        <f>C43</f>
        <v/>
      </c>
      <c r="N67" s="63">
        <f>D43</f>
        <v/>
      </c>
    </row>
    <row r="68" ht="24" customFormat="1" customHeight="1" s="19">
      <c r="A68" s="81" t="inlineStr">
        <is>
          <t>ĐB</t>
        </is>
      </c>
      <c r="B68" s="54">
        <f>B44</f>
        <v/>
      </c>
      <c r="C68" s="54">
        <f>C44</f>
        <v/>
      </c>
      <c r="D68" s="54">
        <f>D44</f>
        <v/>
      </c>
      <c r="E68" s="62" t="n"/>
      <c r="F68" s="81" t="inlineStr">
        <is>
          <t>ĐB</t>
        </is>
      </c>
      <c r="G68" s="54">
        <f>B44</f>
        <v/>
      </c>
      <c r="H68" s="54">
        <f>C44</f>
        <v/>
      </c>
      <c r="I68" s="54">
        <f>D44</f>
        <v/>
      </c>
      <c r="J68" s="62" t="n"/>
      <c r="K68" s="85" t="inlineStr">
        <is>
          <t>ĐB</t>
        </is>
      </c>
      <c r="L68" s="54">
        <f>B44</f>
        <v/>
      </c>
      <c r="M68" s="54">
        <f>C44</f>
        <v/>
      </c>
      <c r="N68" s="54">
        <f>D44</f>
        <v/>
      </c>
    </row>
  </sheetData>
  <sheetProtection selectLockedCells="0" selectUnlockedCells="0" sheet="1" objects="0" insertRows="0" insertHyperlinks="0" autoFilter="0" scenarios="0" formatColumns="0" deleteColumns="0" insertColumns="0" pivotTables="0" deleteRows="0" formatCells="0" formatRows="0" sort="1" password="CE28"/>
  <mergeCells count="35">
    <mergeCell ref="F40:F41"/>
    <mergeCell ref="A23:D23"/>
    <mergeCell ref="K23:N23"/>
    <mergeCell ref="A22:D22"/>
    <mergeCell ref="A8:A14"/>
    <mergeCell ref="A29:A31"/>
    <mergeCell ref="A45:E45"/>
    <mergeCell ref="F33:F39"/>
    <mergeCell ref="A47:D47"/>
    <mergeCell ref="A53:A55"/>
    <mergeCell ref="A57:A63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F64:F65"/>
    <mergeCell ref="K33:K39"/>
    <mergeCell ref="K29:K31"/>
    <mergeCell ref="K47:N47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hyperlinks>
    <hyperlink xmlns:r="http://schemas.openxmlformats.org/officeDocument/2006/relationships" ref="G4" display="http://minhngoc.net.vn/truc-tiep-kqxs/1,mien-nam.html" r:id="rId1"/>
    <hyperlink xmlns:r="http://schemas.openxmlformats.org/officeDocument/2006/relationships" ref="G6" display="http://www.xosotructiep.vn/?pages=miennam" r:id="rId2"/>
  </hyperlinks>
  <pageMargins left="0" right="0" top="0" bottom="0" header="0" footer="0"/>
  <pageSetup orientation="portrait" paperSize="5" scale="9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vtcntt</dc:creator>
  <dcterms:created xmlns:dcterms="http://purl.org/dc/terms/" xmlns:xsi="http://www.w3.org/2001/XMLSchema-instance" xsi:type="dcterms:W3CDTF">2011-07-29T09:37:21Z</dcterms:created>
  <dcterms:modified xmlns:dcterms="http://purl.org/dc/terms/" xmlns:xsi="http://www.w3.org/2001/XMLSchema-instance" xsi:type="dcterms:W3CDTF">2025-10-06T15:46:50Z</dcterms:modified>
  <cp:lastModifiedBy>Hồ Long</cp:lastModifiedBy>
  <cp:lastPrinted>2025-03-14T09:40:59Z</cp:lastPrinted>
</cp:coreProperties>
</file>