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\Downloads\"/>
    </mc:Choice>
  </mc:AlternateContent>
  <xr:revisionPtr revIDLastSave="0" documentId="13_ncr:1_{EA93586C-12B4-4BC8-BA21-758030577B97}" xr6:coauthVersionLast="47" xr6:coauthVersionMax="47" xr10:uidLastSave="{00000000-0000-0000-0000-000000000000}"/>
  <workbookProtection lockStructure="1"/>
  <bookViews>
    <workbookView xWindow="-108" yWindow="-108" windowWidth="23256" windowHeight="12576" firstSheet="4" activeTab="4" xr2:uid="{00000000-000D-0000-FFFF-FFFF00000000}"/>
  </bookViews>
  <sheets>
    <sheet name="29-07" sheetId="1" state="hidden" r:id="rId1"/>
    <sheet name="31-07" sheetId="2" state="hidden" r:id="rId2"/>
    <sheet name="01-08" sheetId="3" r:id="rId3"/>
    <sheet name="03-08" sheetId="4" r:id="rId4"/>
    <sheet name="01-01-2013" sheetId="5" r:id="rId5"/>
  </sheets>
  <definedNames>
    <definedName name="_xlnm.Print_Area" localSheetId="4">'01-01-2013'!$A$22:$N$68</definedName>
    <definedName name="_xlnm.Print_Area" localSheetId="2">'01-08'!$A$22:$N$68</definedName>
    <definedName name="_xlnm.Print_Area" localSheetId="3">'03-08'!$A$22:$N$68</definedName>
    <definedName name="_xlnm.Print_Area" localSheetId="0">'29-07'!$A$22:$N$68</definedName>
    <definedName name="_xlnm.Print_Area" localSheetId="1">'31-07'!$A$22:$N$68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5" l="1"/>
  <c r="G60" i="5"/>
  <c r="L53" i="5"/>
  <c r="K48" i="5"/>
  <c r="F48" i="5"/>
  <c r="A48" i="5"/>
  <c r="D44" i="5"/>
  <c r="N68" i="5" s="1"/>
  <c r="C44" i="5"/>
  <c r="B44" i="5"/>
  <c r="B68" i="5" s="1"/>
  <c r="D43" i="5"/>
  <c r="N67" i="5" s="1"/>
  <c r="C43" i="5"/>
  <c r="C67" i="5" s="1"/>
  <c r="B43" i="5"/>
  <c r="L42" i="5"/>
  <c r="D42" i="5"/>
  <c r="D66" i="5" s="1"/>
  <c r="C42" i="5"/>
  <c r="C66" i="5" s="1"/>
  <c r="B42" i="5"/>
  <c r="L66" i="5" s="1"/>
  <c r="D41" i="5"/>
  <c r="D65" i="5" s="1"/>
  <c r="C41" i="5"/>
  <c r="M65" i="5" s="1"/>
  <c r="B41" i="5"/>
  <c r="D40" i="5"/>
  <c r="N64" i="5" s="1"/>
  <c r="C40" i="5"/>
  <c r="M64" i="5" s="1"/>
  <c r="B40" i="5"/>
  <c r="B64" i="5" s="1"/>
  <c r="D39" i="5"/>
  <c r="N39" i="5" s="1"/>
  <c r="C39" i="5"/>
  <c r="C63" i="5" s="1"/>
  <c r="B39" i="5"/>
  <c r="G38" i="5"/>
  <c r="D38" i="5"/>
  <c r="D62" i="5" s="1"/>
  <c r="C38" i="5"/>
  <c r="B38" i="5"/>
  <c r="L62" i="5" s="1"/>
  <c r="D37" i="5"/>
  <c r="D61" i="5" s="1"/>
  <c r="C37" i="5"/>
  <c r="M61" i="5" s="1"/>
  <c r="B37" i="5"/>
  <c r="G36" i="5"/>
  <c r="D36" i="5"/>
  <c r="N60" i="5" s="1"/>
  <c r="C36" i="5"/>
  <c r="M60" i="5" s="1"/>
  <c r="B36" i="5"/>
  <c r="B60" i="5" s="1"/>
  <c r="H35" i="5"/>
  <c r="D35" i="5"/>
  <c r="N59" i="5" s="1"/>
  <c r="C35" i="5"/>
  <c r="C59" i="5" s="1"/>
  <c r="B35" i="5"/>
  <c r="G34" i="5"/>
  <c r="D34" i="5"/>
  <c r="D58" i="5" s="1"/>
  <c r="C34" i="5"/>
  <c r="C58" i="5" s="1"/>
  <c r="B34" i="5"/>
  <c r="L58" i="5" s="1"/>
  <c r="N33" i="5"/>
  <c r="D33" i="5"/>
  <c r="N57" i="5" s="1"/>
  <c r="C33" i="5"/>
  <c r="M57" i="5" s="1"/>
  <c r="B33" i="5"/>
  <c r="B57" i="5" s="1"/>
  <c r="G32" i="5"/>
  <c r="D32" i="5"/>
  <c r="N56" i="5" s="1"/>
  <c r="C32" i="5"/>
  <c r="B32" i="5"/>
  <c r="B56" i="5" s="1"/>
  <c r="D31" i="5"/>
  <c r="D55" i="5" s="1"/>
  <c r="C31" i="5"/>
  <c r="C55" i="5" s="1"/>
  <c r="B31" i="5"/>
  <c r="D30" i="5"/>
  <c r="D54" i="5" s="1"/>
  <c r="C30" i="5"/>
  <c r="M54" i="5" s="1"/>
  <c r="B30" i="5"/>
  <c r="L54" i="5" s="1"/>
  <c r="N29" i="5"/>
  <c r="H29" i="5"/>
  <c r="D29" i="5"/>
  <c r="C29" i="5"/>
  <c r="M53" i="5" s="1"/>
  <c r="B29" i="5"/>
  <c r="B53" i="5" s="1"/>
  <c r="N28" i="5"/>
  <c r="D28" i="5"/>
  <c r="N52" i="5" s="1"/>
  <c r="C28" i="5"/>
  <c r="B28" i="5"/>
  <c r="B52" i="5" s="1"/>
  <c r="D27" i="5"/>
  <c r="N51" i="5" s="1"/>
  <c r="C27" i="5"/>
  <c r="C51" i="5" s="1"/>
  <c r="B27" i="5"/>
  <c r="L51" i="5" s="1"/>
  <c r="D26" i="5"/>
  <c r="D50" i="5" s="1"/>
  <c r="C26" i="5"/>
  <c r="M50" i="5" s="1"/>
  <c r="B26" i="5"/>
  <c r="L50" i="5" s="1"/>
  <c r="K24" i="5"/>
  <c r="F24" i="5"/>
  <c r="N68" i="4"/>
  <c r="D68" i="4"/>
  <c r="B68" i="4"/>
  <c r="G67" i="4"/>
  <c r="C67" i="4"/>
  <c r="H66" i="4"/>
  <c r="D66" i="4"/>
  <c r="I65" i="4"/>
  <c r="L64" i="4"/>
  <c r="B63" i="4"/>
  <c r="N62" i="4"/>
  <c r="H62" i="4"/>
  <c r="M61" i="4"/>
  <c r="D61" i="4"/>
  <c r="C61" i="4"/>
  <c r="L60" i="4"/>
  <c r="D60" i="4"/>
  <c r="M59" i="4"/>
  <c r="G59" i="4"/>
  <c r="B59" i="4"/>
  <c r="N58" i="4"/>
  <c r="H58" i="4"/>
  <c r="C58" i="4"/>
  <c r="B58" i="4"/>
  <c r="I57" i="4"/>
  <c r="D57" i="4"/>
  <c r="C57" i="4"/>
  <c r="G56" i="4"/>
  <c r="D56" i="4"/>
  <c r="G55" i="4"/>
  <c r="I54" i="4"/>
  <c r="B54" i="4"/>
  <c r="I53" i="4"/>
  <c r="C53" i="4"/>
  <c r="L52" i="4"/>
  <c r="D52" i="4"/>
  <c r="N51" i="4"/>
  <c r="M51" i="4"/>
  <c r="B51" i="4"/>
  <c r="N50" i="4"/>
  <c r="H50" i="4"/>
  <c r="C50" i="4"/>
  <c r="B50" i="4"/>
  <c r="K48" i="4"/>
  <c r="F48" i="4"/>
  <c r="A48" i="4"/>
  <c r="N44" i="4"/>
  <c r="I44" i="4"/>
  <c r="D44" i="4"/>
  <c r="I68" i="4" s="1"/>
  <c r="C44" i="4"/>
  <c r="B44" i="4"/>
  <c r="L43" i="4"/>
  <c r="D43" i="4"/>
  <c r="C43" i="4"/>
  <c r="B43" i="4"/>
  <c r="G43" i="4" s="1"/>
  <c r="M42" i="4"/>
  <c r="L42" i="4"/>
  <c r="G42" i="4"/>
  <c r="D42" i="4"/>
  <c r="C42" i="4"/>
  <c r="H42" i="4" s="1"/>
  <c r="B42" i="4"/>
  <c r="G66" i="4" s="1"/>
  <c r="N41" i="4"/>
  <c r="M41" i="4"/>
  <c r="H41" i="4"/>
  <c r="D41" i="4"/>
  <c r="I41" i="4" s="1"/>
  <c r="C41" i="4"/>
  <c r="H65" i="4" s="1"/>
  <c r="B41" i="4"/>
  <c r="G41" i="4" s="1"/>
  <c r="N40" i="4"/>
  <c r="I40" i="4"/>
  <c r="D40" i="4"/>
  <c r="I64" i="4" s="1"/>
  <c r="C40" i="4"/>
  <c r="H64" i="4" s="1"/>
  <c r="B40" i="4"/>
  <c r="L39" i="4"/>
  <c r="I39" i="4"/>
  <c r="D39" i="4"/>
  <c r="C39" i="4"/>
  <c r="B39" i="4"/>
  <c r="L63" i="4" s="1"/>
  <c r="M38" i="4"/>
  <c r="L38" i="4"/>
  <c r="G38" i="4"/>
  <c r="D38" i="4"/>
  <c r="C38" i="4"/>
  <c r="M62" i="4" s="1"/>
  <c r="B38" i="4"/>
  <c r="G62" i="4" s="1"/>
  <c r="N37" i="4"/>
  <c r="M37" i="4"/>
  <c r="H37" i="4"/>
  <c r="D37" i="4"/>
  <c r="N61" i="4" s="1"/>
  <c r="C37" i="4"/>
  <c r="H61" i="4" s="1"/>
  <c r="B37" i="4"/>
  <c r="N36" i="4"/>
  <c r="I36" i="4"/>
  <c r="D36" i="4"/>
  <c r="I60" i="4" s="1"/>
  <c r="C36" i="4"/>
  <c r="B36" i="4"/>
  <c r="L35" i="4"/>
  <c r="D35" i="4"/>
  <c r="C35" i="4"/>
  <c r="B35" i="4"/>
  <c r="L59" i="4" s="1"/>
  <c r="M34" i="4"/>
  <c r="L34" i="4"/>
  <c r="G34" i="4"/>
  <c r="D34" i="4"/>
  <c r="C34" i="4"/>
  <c r="M58" i="4" s="1"/>
  <c r="B34" i="4"/>
  <c r="G58" i="4" s="1"/>
  <c r="N33" i="4"/>
  <c r="M33" i="4"/>
  <c r="H33" i="4"/>
  <c r="G33" i="4"/>
  <c r="D33" i="4"/>
  <c r="N57" i="4" s="1"/>
  <c r="C33" i="4"/>
  <c r="H57" i="4" s="1"/>
  <c r="B33" i="4"/>
  <c r="N32" i="4"/>
  <c r="I32" i="4"/>
  <c r="H32" i="4"/>
  <c r="G32" i="4"/>
  <c r="D32" i="4"/>
  <c r="I56" i="4" s="1"/>
  <c r="C32" i="4"/>
  <c r="B32" i="4"/>
  <c r="N31" i="4"/>
  <c r="L31" i="4"/>
  <c r="D31" i="4"/>
  <c r="C31" i="4"/>
  <c r="B31" i="4"/>
  <c r="L30" i="4"/>
  <c r="I30" i="4"/>
  <c r="G30" i="4"/>
  <c r="D30" i="4"/>
  <c r="C30" i="4"/>
  <c r="B30" i="4"/>
  <c r="G54" i="4" s="1"/>
  <c r="M29" i="4"/>
  <c r="H29" i="4"/>
  <c r="D29" i="4"/>
  <c r="C29" i="4"/>
  <c r="H53" i="4" s="1"/>
  <c r="B29" i="4"/>
  <c r="N28" i="4"/>
  <c r="I28" i="4"/>
  <c r="D28" i="4"/>
  <c r="I52" i="4" s="1"/>
  <c r="C28" i="4"/>
  <c r="B28" i="4"/>
  <c r="I27" i="4"/>
  <c r="H27" i="4"/>
  <c r="D27" i="4"/>
  <c r="C27" i="4"/>
  <c r="B27" i="4"/>
  <c r="M26" i="4"/>
  <c r="L26" i="4"/>
  <c r="G26" i="4"/>
  <c r="D26" i="4"/>
  <c r="C26" i="4"/>
  <c r="B26" i="4"/>
  <c r="G50" i="4" s="1"/>
  <c r="K24" i="4"/>
  <c r="F24" i="4"/>
  <c r="L68" i="3"/>
  <c r="I68" i="3"/>
  <c r="B68" i="3"/>
  <c r="M67" i="3"/>
  <c r="G67" i="3"/>
  <c r="N66" i="3"/>
  <c r="M66" i="3"/>
  <c r="L66" i="3"/>
  <c r="D66" i="3"/>
  <c r="C66" i="3"/>
  <c r="L65" i="3"/>
  <c r="D65" i="3"/>
  <c r="M64" i="3"/>
  <c r="G64" i="3"/>
  <c r="B64" i="3"/>
  <c r="N63" i="3"/>
  <c r="H63" i="3"/>
  <c r="C63" i="3"/>
  <c r="B63" i="3"/>
  <c r="I62" i="3"/>
  <c r="D62" i="3"/>
  <c r="C62" i="3"/>
  <c r="D61" i="3"/>
  <c r="G60" i="3"/>
  <c r="B60" i="3"/>
  <c r="I59" i="3"/>
  <c r="H59" i="3"/>
  <c r="C59" i="3"/>
  <c r="B59" i="3"/>
  <c r="I58" i="3"/>
  <c r="D58" i="3"/>
  <c r="M57" i="3"/>
  <c r="L57" i="3"/>
  <c r="M56" i="3"/>
  <c r="G56" i="3"/>
  <c r="B56" i="3"/>
  <c r="H55" i="3"/>
  <c r="C55" i="3"/>
  <c r="B55" i="3"/>
  <c r="I54" i="3"/>
  <c r="D54" i="3"/>
  <c r="C54" i="3"/>
  <c r="G53" i="3"/>
  <c r="D53" i="3"/>
  <c r="G52" i="3"/>
  <c r="B52" i="3"/>
  <c r="I51" i="3"/>
  <c r="H51" i="3"/>
  <c r="C51" i="3"/>
  <c r="I50" i="3"/>
  <c r="D50" i="3"/>
  <c r="K48" i="3"/>
  <c r="F48" i="3"/>
  <c r="A48" i="3"/>
  <c r="L44" i="3"/>
  <c r="I44" i="3"/>
  <c r="G44" i="3"/>
  <c r="D44" i="3"/>
  <c r="C44" i="3"/>
  <c r="B44" i="3"/>
  <c r="G68" i="3" s="1"/>
  <c r="M43" i="3"/>
  <c r="L43" i="3"/>
  <c r="H43" i="3"/>
  <c r="G43" i="3"/>
  <c r="D43" i="3"/>
  <c r="C43" i="3"/>
  <c r="H67" i="3" s="1"/>
  <c r="B43" i="3"/>
  <c r="B67" i="3" s="1"/>
  <c r="N42" i="3"/>
  <c r="M42" i="3"/>
  <c r="I42" i="3"/>
  <c r="H42" i="3"/>
  <c r="G42" i="3"/>
  <c r="D42" i="3"/>
  <c r="I66" i="3" s="1"/>
  <c r="C42" i="3"/>
  <c r="H66" i="3" s="1"/>
  <c r="B42" i="3"/>
  <c r="N41" i="3"/>
  <c r="I41" i="3"/>
  <c r="D41" i="3"/>
  <c r="I65" i="3" s="1"/>
  <c r="C41" i="3"/>
  <c r="B41" i="3"/>
  <c r="L40" i="3"/>
  <c r="G40" i="3"/>
  <c r="D40" i="3"/>
  <c r="C40" i="3"/>
  <c r="B40" i="3"/>
  <c r="L64" i="3" s="1"/>
  <c r="M39" i="3"/>
  <c r="L39" i="3"/>
  <c r="H39" i="3"/>
  <c r="G39" i="3"/>
  <c r="D39" i="3"/>
  <c r="C39" i="3"/>
  <c r="M63" i="3" s="1"/>
  <c r="B39" i="3"/>
  <c r="G63" i="3" s="1"/>
  <c r="N38" i="3"/>
  <c r="M38" i="3"/>
  <c r="I38" i="3"/>
  <c r="H38" i="3"/>
  <c r="D38" i="3"/>
  <c r="N62" i="3" s="1"/>
  <c r="C38" i="3"/>
  <c r="H62" i="3" s="1"/>
  <c r="B38" i="3"/>
  <c r="G38" i="3" s="1"/>
  <c r="N37" i="3"/>
  <c r="I37" i="3"/>
  <c r="H37" i="3"/>
  <c r="D37" i="3"/>
  <c r="I61" i="3" s="1"/>
  <c r="C37" i="3"/>
  <c r="B37" i="3"/>
  <c r="L36" i="3"/>
  <c r="G36" i="3"/>
  <c r="D36" i="3"/>
  <c r="C36" i="3"/>
  <c r="B36" i="3"/>
  <c r="L60" i="3" s="1"/>
  <c r="M35" i="3"/>
  <c r="L35" i="3"/>
  <c r="H35" i="3"/>
  <c r="G35" i="3"/>
  <c r="D35" i="3"/>
  <c r="C35" i="3"/>
  <c r="M59" i="3" s="1"/>
  <c r="B35" i="3"/>
  <c r="G59" i="3" s="1"/>
  <c r="N34" i="3"/>
  <c r="I34" i="3"/>
  <c r="H34" i="3"/>
  <c r="D34" i="3"/>
  <c r="N58" i="3" s="1"/>
  <c r="C34" i="3"/>
  <c r="C58" i="3" s="1"/>
  <c r="B34" i="3"/>
  <c r="I33" i="3"/>
  <c r="H33" i="3"/>
  <c r="D33" i="3"/>
  <c r="D57" i="3" s="1"/>
  <c r="C33" i="3"/>
  <c r="B33" i="3"/>
  <c r="M32" i="3"/>
  <c r="L32" i="3"/>
  <c r="G32" i="3"/>
  <c r="D32" i="3"/>
  <c r="C32" i="3"/>
  <c r="B32" i="3"/>
  <c r="L56" i="3" s="1"/>
  <c r="M31" i="3"/>
  <c r="L31" i="3"/>
  <c r="H31" i="3"/>
  <c r="G31" i="3"/>
  <c r="D31" i="3"/>
  <c r="C31" i="3"/>
  <c r="M55" i="3" s="1"/>
  <c r="B31" i="3"/>
  <c r="N30" i="3"/>
  <c r="M30" i="3"/>
  <c r="I30" i="3"/>
  <c r="G30" i="3"/>
  <c r="D30" i="3"/>
  <c r="N54" i="3" s="1"/>
  <c r="C30" i="3"/>
  <c r="H30" i="3" s="1"/>
  <c r="B30" i="3"/>
  <c r="L29" i="3"/>
  <c r="D29" i="3"/>
  <c r="C29" i="3"/>
  <c r="B29" i="3"/>
  <c r="L53" i="3" s="1"/>
  <c r="L28" i="3"/>
  <c r="I28" i="3"/>
  <c r="G28" i="3"/>
  <c r="D28" i="3"/>
  <c r="C28" i="3"/>
  <c r="B28" i="3"/>
  <c r="L52" i="3" s="1"/>
  <c r="N27" i="3"/>
  <c r="M27" i="3"/>
  <c r="H27" i="3"/>
  <c r="D27" i="3"/>
  <c r="C27" i="3"/>
  <c r="M51" i="3" s="1"/>
  <c r="B27" i="3"/>
  <c r="N26" i="3"/>
  <c r="I26" i="3"/>
  <c r="H26" i="3"/>
  <c r="D26" i="3"/>
  <c r="N50" i="3" s="1"/>
  <c r="C26" i="3"/>
  <c r="C50" i="3" s="1"/>
  <c r="B26" i="3"/>
  <c r="K24" i="3"/>
  <c r="F24" i="3"/>
  <c r="G68" i="2"/>
  <c r="D68" i="2"/>
  <c r="I67" i="2"/>
  <c r="G67" i="2"/>
  <c r="B67" i="2"/>
  <c r="I66" i="2"/>
  <c r="H66" i="2"/>
  <c r="C66" i="2"/>
  <c r="M65" i="2"/>
  <c r="I65" i="2"/>
  <c r="D65" i="2"/>
  <c r="M64" i="2"/>
  <c r="D64" i="2"/>
  <c r="H63" i="2"/>
  <c r="G63" i="2"/>
  <c r="B63" i="2"/>
  <c r="H62" i="2"/>
  <c r="C62" i="2"/>
  <c r="M61" i="2"/>
  <c r="L61" i="2"/>
  <c r="I61" i="2"/>
  <c r="D61" i="2"/>
  <c r="C61" i="2"/>
  <c r="L60" i="2"/>
  <c r="B60" i="2"/>
  <c r="N59" i="2"/>
  <c r="G59" i="2"/>
  <c r="B59" i="2"/>
  <c r="N58" i="2"/>
  <c r="H58" i="2"/>
  <c r="D58" i="2"/>
  <c r="C58" i="2"/>
  <c r="I57" i="2"/>
  <c r="D57" i="2"/>
  <c r="N56" i="2"/>
  <c r="H56" i="2"/>
  <c r="M55" i="2"/>
  <c r="G55" i="2"/>
  <c r="C55" i="2"/>
  <c r="B55" i="2"/>
  <c r="L54" i="2"/>
  <c r="I54" i="2"/>
  <c r="H54" i="2"/>
  <c r="C54" i="2"/>
  <c r="B54" i="2"/>
  <c r="I53" i="2"/>
  <c r="G53" i="2"/>
  <c r="D53" i="2"/>
  <c r="G52" i="2"/>
  <c r="D52" i="2"/>
  <c r="I51" i="2"/>
  <c r="G51" i="2"/>
  <c r="B51" i="2"/>
  <c r="I50" i="2"/>
  <c r="K48" i="2"/>
  <c r="F48" i="2"/>
  <c r="A48" i="2"/>
  <c r="N44" i="2"/>
  <c r="L44" i="2"/>
  <c r="D44" i="2"/>
  <c r="C44" i="2"/>
  <c r="B44" i="2"/>
  <c r="G44" i="2" s="1"/>
  <c r="L43" i="2"/>
  <c r="I43" i="2"/>
  <c r="G43" i="2"/>
  <c r="D43" i="2"/>
  <c r="C43" i="2"/>
  <c r="B43" i="2"/>
  <c r="L67" i="2" s="1"/>
  <c r="N42" i="2"/>
  <c r="M42" i="2"/>
  <c r="H42" i="2"/>
  <c r="D42" i="2"/>
  <c r="I42" i="2" s="1"/>
  <c r="C42" i="2"/>
  <c r="M66" i="2" s="1"/>
  <c r="B42" i="2"/>
  <c r="L42" i="2" s="1"/>
  <c r="N41" i="2"/>
  <c r="I41" i="2"/>
  <c r="H41" i="2"/>
  <c r="D41" i="2"/>
  <c r="N65" i="2" s="1"/>
  <c r="C41" i="2"/>
  <c r="B41" i="2"/>
  <c r="I40" i="2"/>
  <c r="H40" i="2"/>
  <c r="D40" i="2"/>
  <c r="I64" i="2" s="1"/>
  <c r="C40" i="2"/>
  <c r="B40" i="2"/>
  <c r="M39" i="2"/>
  <c r="L39" i="2"/>
  <c r="G39" i="2"/>
  <c r="D39" i="2"/>
  <c r="C39" i="2"/>
  <c r="H39" i="2" s="1"/>
  <c r="B39" i="2"/>
  <c r="L63" i="2" s="1"/>
  <c r="M38" i="2"/>
  <c r="L38" i="2"/>
  <c r="H38" i="2"/>
  <c r="G38" i="2"/>
  <c r="D38" i="2"/>
  <c r="N38" i="2" s="1"/>
  <c r="C38" i="2"/>
  <c r="M62" i="2" s="1"/>
  <c r="B38" i="2"/>
  <c r="G62" i="2" s="1"/>
  <c r="N37" i="2"/>
  <c r="M37" i="2"/>
  <c r="I37" i="2"/>
  <c r="G37" i="2"/>
  <c r="D37" i="2"/>
  <c r="N61" i="2" s="1"/>
  <c r="C37" i="2"/>
  <c r="H61" i="2" s="1"/>
  <c r="B37" i="2"/>
  <c r="L36" i="2"/>
  <c r="D36" i="2"/>
  <c r="C36" i="2"/>
  <c r="B36" i="2"/>
  <c r="G36" i="2" s="1"/>
  <c r="L35" i="2"/>
  <c r="I35" i="2"/>
  <c r="G35" i="2"/>
  <c r="D35" i="2"/>
  <c r="C35" i="2"/>
  <c r="B35" i="2"/>
  <c r="L59" i="2" s="1"/>
  <c r="N34" i="2"/>
  <c r="M34" i="2"/>
  <c r="H34" i="2"/>
  <c r="D34" i="2"/>
  <c r="I34" i="2" s="1"/>
  <c r="C34" i="2"/>
  <c r="M58" i="2" s="1"/>
  <c r="B34" i="2"/>
  <c r="N33" i="2"/>
  <c r="I33" i="2"/>
  <c r="D33" i="2"/>
  <c r="N57" i="2" s="1"/>
  <c r="C33" i="2"/>
  <c r="B33" i="2"/>
  <c r="I32" i="2"/>
  <c r="H32" i="2"/>
  <c r="D32" i="2"/>
  <c r="I56" i="2" s="1"/>
  <c r="C32" i="2"/>
  <c r="B32" i="2"/>
  <c r="M31" i="2"/>
  <c r="L31" i="2"/>
  <c r="G31" i="2"/>
  <c r="D31" i="2"/>
  <c r="C31" i="2"/>
  <c r="H31" i="2" s="1"/>
  <c r="B31" i="2"/>
  <c r="L55" i="2" s="1"/>
  <c r="N30" i="2"/>
  <c r="M30" i="2"/>
  <c r="L30" i="2"/>
  <c r="H30" i="2"/>
  <c r="G30" i="2"/>
  <c r="D30" i="2"/>
  <c r="C30" i="2"/>
  <c r="M54" i="2" s="1"/>
  <c r="B30" i="2"/>
  <c r="G54" i="2" s="1"/>
  <c r="N29" i="2"/>
  <c r="M29" i="2"/>
  <c r="I29" i="2"/>
  <c r="G29" i="2"/>
  <c r="D29" i="2"/>
  <c r="N53" i="2" s="1"/>
  <c r="C29" i="2"/>
  <c r="H53" i="2" s="1"/>
  <c r="B29" i="2"/>
  <c r="N28" i="2"/>
  <c r="L28" i="2"/>
  <c r="D28" i="2"/>
  <c r="C28" i="2"/>
  <c r="B28" i="2"/>
  <c r="G28" i="2" s="1"/>
  <c r="L27" i="2"/>
  <c r="I27" i="2"/>
  <c r="G27" i="2"/>
  <c r="D27" i="2"/>
  <c r="C27" i="2"/>
  <c r="C51" i="2" s="1"/>
  <c r="B27" i="2"/>
  <c r="L51" i="2" s="1"/>
  <c r="N26" i="2"/>
  <c r="H26" i="2"/>
  <c r="D26" i="2"/>
  <c r="I26" i="2" s="1"/>
  <c r="C26" i="2"/>
  <c r="B26" i="2"/>
  <c r="B50" i="2" s="1"/>
  <c r="K24" i="2"/>
  <c r="F24" i="2"/>
  <c r="G68" i="1"/>
  <c r="B68" i="1"/>
  <c r="N67" i="1"/>
  <c r="I67" i="1"/>
  <c r="H67" i="1"/>
  <c r="G67" i="1"/>
  <c r="C67" i="1"/>
  <c r="B67" i="1"/>
  <c r="I66" i="1"/>
  <c r="H66" i="1"/>
  <c r="D66" i="1"/>
  <c r="C66" i="1"/>
  <c r="I65" i="1"/>
  <c r="D65" i="1"/>
  <c r="G64" i="1"/>
  <c r="B64" i="1"/>
  <c r="N63" i="1"/>
  <c r="H63" i="1"/>
  <c r="G63" i="1"/>
  <c r="C63" i="1"/>
  <c r="B63" i="1"/>
  <c r="I62" i="1"/>
  <c r="H62" i="1"/>
  <c r="D62" i="1"/>
  <c r="C62" i="1"/>
  <c r="I61" i="1"/>
  <c r="D61" i="1"/>
  <c r="N60" i="1"/>
  <c r="G60" i="1"/>
  <c r="B60" i="1"/>
  <c r="H59" i="1"/>
  <c r="G59" i="1"/>
  <c r="C59" i="1"/>
  <c r="B59" i="1"/>
  <c r="L58" i="1"/>
  <c r="I58" i="1"/>
  <c r="H58" i="1"/>
  <c r="D58" i="1"/>
  <c r="C58" i="1"/>
  <c r="M57" i="1"/>
  <c r="I57" i="1"/>
  <c r="D57" i="1"/>
  <c r="G56" i="1"/>
  <c r="B56" i="1"/>
  <c r="I55" i="1"/>
  <c r="H55" i="1"/>
  <c r="G55" i="1"/>
  <c r="C55" i="1"/>
  <c r="B55" i="1"/>
  <c r="L54" i="1"/>
  <c r="I54" i="1"/>
  <c r="H54" i="1"/>
  <c r="D54" i="1"/>
  <c r="C54" i="1"/>
  <c r="I53" i="1"/>
  <c r="D53" i="1"/>
  <c r="G52" i="1"/>
  <c r="B52" i="1"/>
  <c r="N51" i="1"/>
  <c r="I51" i="1"/>
  <c r="H51" i="1"/>
  <c r="G51" i="1"/>
  <c r="C51" i="1"/>
  <c r="B51" i="1"/>
  <c r="I50" i="1"/>
  <c r="H50" i="1"/>
  <c r="D50" i="1"/>
  <c r="C50" i="1"/>
  <c r="K48" i="1"/>
  <c r="F48" i="1"/>
  <c r="A48" i="1"/>
  <c r="L44" i="1"/>
  <c r="D44" i="1"/>
  <c r="C44" i="1"/>
  <c r="B44" i="1"/>
  <c r="L68" i="1" s="1"/>
  <c r="M43" i="1"/>
  <c r="L43" i="1"/>
  <c r="G43" i="1"/>
  <c r="D43" i="1"/>
  <c r="C43" i="1"/>
  <c r="M67" i="1" s="1"/>
  <c r="B43" i="1"/>
  <c r="L67" i="1" s="1"/>
  <c r="N42" i="1"/>
  <c r="M42" i="1"/>
  <c r="H42" i="1"/>
  <c r="G42" i="1"/>
  <c r="D42" i="1"/>
  <c r="N66" i="1" s="1"/>
  <c r="C42" i="1"/>
  <c r="M66" i="1" s="1"/>
  <c r="B42" i="1"/>
  <c r="N41" i="1"/>
  <c r="I41" i="1"/>
  <c r="D41" i="1"/>
  <c r="N65" i="1" s="1"/>
  <c r="C41" i="1"/>
  <c r="B41" i="1"/>
  <c r="L65" i="1" s="1"/>
  <c r="L40" i="1"/>
  <c r="D40" i="1"/>
  <c r="I40" i="1" s="1"/>
  <c r="C40" i="1"/>
  <c r="B40" i="1"/>
  <c r="L64" i="1" s="1"/>
  <c r="M39" i="1"/>
  <c r="L39" i="1"/>
  <c r="G39" i="1"/>
  <c r="D39" i="1"/>
  <c r="C39" i="1"/>
  <c r="M63" i="1" s="1"/>
  <c r="B39" i="1"/>
  <c r="L63" i="1" s="1"/>
  <c r="N38" i="1"/>
  <c r="M38" i="1"/>
  <c r="H38" i="1"/>
  <c r="G38" i="1"/>
  <c r="D38" i="1"/>
  <c r="N62" i="1" s="1"/>
  <c r="C38" i="1"/>
  <c r="M62" i="1" s="1"/>
  <c r="B38" i="1"/>
  <c r="N37" i="1"/>
  <c r="I37" i="1"/>
  <c r="D37" i="1"/>
  <c r="N61" i="1" s="1"/>
  <c r="C37" i="1"/>
  <c r="B37" i="1"/>
  <c r="L36" i="1"/>
  <c r="D36" i="1"/>
  <c r="C36" i="1"/>
  <c r="H60" i="1" s="1"/>
  <c r="B36" i="1"/>
  <c r="L60" i="1" s="1"/>
  <c r="M35" i="1"/>
  <c r="L35" i="1"/>
  <c r="G35" i="1"/>
  <c r="D35" i="1"/>
  <c r="I59" i="1" s="1"/>
  <c r="C35" i="1"/>
  <c r="M59" i="1" s="1"/>
  <c r="B35" i="1"/>
  <c r="L59" i="1" s="1"/>
  <c r="N34" i="1"/>
  <c r="M34" i="1"/>
  <c r="H34" i="1"/>
  <c r="G34" i="1"/>
  <c r="D34" i="1"/>
  <c r="N58" i="1" s="1"/>
  <c r="C34" i="1"/>
  <c r="M58" i="1" s="1"/>
  <c r="B34" i="1"/>
  <c r="N33" i="1"/>
  <c r="I33" i="1"/>
  <c r="D33" i="1"/>
  <c r="N57" i="1" s="1"/>
  <c r="C33" i="1"/>
  <c r="B33" i="1"/>
  <c r="L32" i="1"/>
  <c r="D32" i="1"/>
  <c r="C32" i="1"/>
  <c r="M56" i="1" s="1"/>
  <c r="B32" i="1"/>
  <c r="L56" i="1" s="1"/>
  <c r="M31" i="1"/>
  <c r="L31" i="1"/>
  <c r="G31" i="1"/>
  <c r="D31" i="1"/>
  <c r="N55" i="1" s="1"/>
  <c r="C31" i="1"/>
  <c r="M55" i="1" s="1"/>
  <c r="B31" i="1"/>
  <c r="L55" i="1" s="1"/>
  <c r="N30" i="1"/>
  <c r="M30" i="1"/>
  <c r="H30" i="1"/>
  <c r="G30" i="1"/>
  <c r="D30" i="1"/>
  <c r="N54" i="1" s="1"/>
  <c r="C30" i="1"/>
  <c r="M54" i="1" s="1"/>
  <c r="B30" i="1"/>
  <c r="N29" i="1"/>
  <c r="I29" i="1"/>
  <c r="D29" i="1"/>
  <c r="N53" i="1" s="1"/>
  <c r="C29" i="1"/>
  <c r="B29" i="1"/>
  <c r="L28" i="1"/>
  <c r="D28" i="1"/>
  <c r="C28" i="1"/>
  <c r="M52" i="1" s="1"/>
  <c r="B28" i="1"/>
  <c r="L52" i="1" s="1"/>
  <c r="M27" i="1"/>
  <c r="L27" i="1"/>
  <c r="G27" i="1"/>
  <c r="D27" i="1"/>
  <c r="C27" i="1"/>
  <c r="M51" i="1" s="1"/>
  <c r="B27" i="1"/>
  <c r="L51" i="1" s="1"/>
  <c r="N26" i="1"/>
  <c r="M26" i="1"/>
  <c r="H26" i="1"/>
  <c r="G26" i="1"/>
  <c r="D26" i="1"/>
  <c r="N50" i="1" s="1"/>
  <c r="C26" i="1"/>
  <c r="M50" i="1" s="1"/>
  <c r="B26" i="1"/>
  <c r="K24" i="1"/>
  <c r="F24" i="1"/>
  <c r="G30" i="5" l="1"/>
  <c r="L34" i="5"/>
  <c r="I40" i="5"/>
  <c r="H55" i="5"/>
  <c r="H61" i="5"/>
  <c r="L26" i="5"/>
  <c r="I30" i="5"/>
  <c r="N35" i="5"/>
  <c r="M37" i="5"/>
  <c r="H57" i="5"/>
  <c r="G26" i="5"/>
  <c r="G28" i="5"/>
  <c r="L30" i="5"/>
  <c r="N32" i="5"/>
  <c r="H33" i="5"/>
  <c r="I58" i="5"/>
  <c r="H67" i="5"/>
  <c r="G64" i="5"/>
  <c r="I26" i="5"/>
  <c r="M29" i="5"/>
  <c r="M30" i="5"/>
  <c r="H31" i="5"/>
  <c r="M33" i="5"/>
  <c r="I38" i="5"/>
  <c r="N40" i="5"/>
  <c r="H41" i="5"/>
  <c r="M42" i="5"/>
  <c r="H43" i="5"/>
  <c r="G44" i="5"/>
  <c r="B51" i="5"/>
  <c r="G52" i="5"/>
  <c r="G54" i="5"/>
  <c r="G56" i="5"/>
  <c r="M58" i="5"/>
  <c r="I60" i="5"/>
  <c r="G62" i="5"/>
  <c r="I64" i="5"/>
  <c r="I36" i="5"/>
  <c r="L38" i="5"/>
  <c r="H39" i="5"/>
  <c r="M41" i="5"/>
  <c r="G42" i="5"/>
  <c r="I44" i="5"/>
  <c r="G50" i="5"/>
  <c r="H51" i="5"/>
  <c r="I52" i="5"/>
  <c r="I54" i="5"/>
  <c r="I56" i="5"/>
  <c r="H59" i="5"/>
  <c r="I62" i="5"/>
  <c r="G66" i="5"/>
  <c r="G68" i="5"/>
  <c r="H27" i="5"/>
  <c r="N31" i="5"/>
  <c r="I28" i="5"/>
  <c r="I32" i="5"/>
  <c r="I34" i="5"/>
  <c r="N36" i="5"/>
  <c r="H37" i="5"/>
  <c r="G40" i="5"/>
  <c r="I42" i="5"/>
  <c r="I50" i="5"/>
  <c r="H53" i="5"/>
  <c r="G58" i="5"/>
  <c r="H63" i="5"/>
  <c r="I66" i="5"/>
  <c r="I68" i="5"/>
  <c r="G29" i="1"/>
  <c r="B53" i="1"/>
  <c r="L29" i="1"/>
  <c r="G33" i="1"/>
  <c r="B57" i="1"/>
  <c r="L33" i="1"/>
  <c r="G37" i="1"/>
  <c r="B61" i="1"/>
  <c r="L37" i="1"/>
  <c r="H40" i="1"/>
  <c r="C64" i="1"/>
  <c r="M40" i="1"/>
  <c r="H44" i="1"/>
  <c r="C68" i="1"/>
  <c r="M44" i="1"/>
  <c r="G53" i="1"/>
  <c r="L61" i="1"/>
  <c r="H68" i="1"/>
  <c r="C60" i="2"/>
  <c r="M36" i="2"/>
  <c r="M60" i="2"/>
  <c r="H36" i="2"/>
  <c r="C53" i="3"/>
  <c r="M29" i="3"/>
  <c r="H53" i="3"/>
  <c r="M53" i="3"/>
  <c r="H29" i="3"/>
  <c r="B58" i="3"/>
  <c r="L34" i="3"/>
  <c r="G58" i="3"/>
  <c r="G34" i="3"/>
  <c r="L58" i="3"/>
  <c r="M54" i="4"/>
  <c r="H30" i="4"/>
  <c r="C54" i="4"/>
  <c r="M30" i="4"/>
  <c r="H54" i="4"/>
  <c r="B57" i="2"/>
  <c r="L33" i="2"/>
  <c r="G57" i="2"/>
  <c r="G33" i="2"/>
  <c r="L57" i="2"/>
  <c r="H43" i="2"/>
  <c r="H67" i="2"/>
  <c r="M67" i="2"/>
  <c r="M43" i="2"/>
  <c r="C67" i="2"/>
  <c r="D59" i="4"/>
  <c r="N35" i="4"/>
  <c r="I59" i="4"/>
  <c r="N59" i="4"/>
  <c r="I35" i="4"/>
  <c r="D52" i="1"/>
  <c r="N28" i="1"/>
  <c r="I52" i="1"/>
  <c r="D56" i="1"/>
  <c r="N32" i="1"/>
  <c r="I56" i="1"/>
  <c r="D60" i="1"/>
  <c r="N36" i="1"/>
  <c r="I60" i="1"/>
  <c r="C65" i="1"/>
  <c r="M41" i="1"/>
  <c r="H65" i="1"/>
  <c r="D68" i="1"/>
  <c r="N44" i="1"/>
  <c r="I68" i="1"/>
  <c r="G57" i="1"/>
  <c r="M68" i="1"/>
  <c r="L26" i="2"/>
  <c r="H57" i="2"/>
  <c r="M57" i="2"/>
  <c r="M33" i="2"/>
  <c r="C57" i="2"/>
  <c r="I60" i="2"/>
  <c r="N60" i="2"/>
  <c r="I36" i="2"/>
  <c r="D60" i="2"/>
  <c r="G40" i="2"/>
  <c r="G64" i="2"/>
  <c r="L40" i="2"/>
  <c r="B50" i="3"/>
  <c r="L26" i="3"/>
  <c r="G50" i="3"/>
  <c r="G26" i="3"/>
  <c r="L50" i="3"/>
  <c r="B50" i="1"/>
  <c r="L26" i="1"/>
  <c r="G50" i="1"/>
  <c r="I28" i="1"/>
  <c r="B54" i="1"/>
  <c r="L30" i="1"/>
  <c r="G54" i="1"/>
  <c r="I32" i="1"/>
  <c r="B58" i="1"/>
  <c r="L34" i="1"/>
  <c r="G58" i="1"/>
  <c r="I36" i="1"/>
  <c r="B62" i="1"/>
  <c r="L38" i="1"/>
  <c r="G62" i="1"/>
  <c r="B66" i="1"/>
  <c r="L42" i="1"/>
  <c r="G66" i="1"/>
  <c r="I44" i="1"/>
  <c r="N52" i="1"/>
  <c r="L53" i="1"/>
  <c r="G61" i="1"/>
  <c r="L62" i="1"/>
  <c r="M65" i="1"/>
  <c r="N68" i="1"/>
  <c r="M50" i="2"/>
  <c r="C50" i="2"/>
  <c r="M26" i="2"/>
  <c r="C52" i="2"/>
  <c r="M28" i="2"/>
  <c r="H52" i="2"/>
  <c r="H28" i="2"/>
  <c r="G58" i="2"/>
  <c r="B58" i="2"/>
  <c r="G34" i="2"/>
  <c r="L34" i="2"/>
  <c r="H35" i="2"/>
  <c r="M59" i="2"/>
  <c r="C59" i="2"/>
  <c r="M35" i="2"/>
  <c r="H59" i="2"/>
  <c r="B65" i="2"/>
  <c r="L41" i="2"/>
  <c r="L65" i="2"/>
  <c r="G41" i="2"/>
  <c r="G65" i="2"/>
  <c r="C68" i="2"/>
  <c r="M44" i="2"/>
  <c r="H68" i="2"/>
  <c r="H44" i="2"/>
  <c r="H50" i="2"/>
  <c r="M52" i="2"/>
  <c r="M68" i="2"/>
  <c r="H36" i="3"/>
  <c r="C60" i="3"/>
  <c r="M36" i="3"/>
  <c r="M60" i="3"/>
  <c r="H60" i="3"/>
  <c r="N67" i="3"/>
  <c r="I43" i="3"/>
  <c r="I67" i="3"/>
  <c r="N43" i="3"/>
  <c r="D67" i="3"/>
  <c r="C52" i="4"/>
  <c r="H52" i="4"/>
  <c r="M28" i="4"/>
  <c r="M52" i="4"/>
  <c r="H28" i="4"/>
  <c r="H28" i="1"/>
  <c r="C52" i="1"/>
  <c r="M28" i="1"/>
  <c r="H32" i="1"/>
  <c r="C56" i="1"/>
  <c r="M32" i="1"/>
  <c r="H36" i="1"/>
  <c r="C60" i="1"/>
  <c r="M36" i="1"/>
  <c r="G41" i="1"/>
  <c r="B65" i="1"/>
  <c r="L41" i="1"/>
  <c r="H52" i="1"/>
  <c r="M64" i="1"/>
  <c r="H27" i="2"/>
  <c r="H51" i="2"/>
  <c r="M51" i="2"/>
  <c r="M27" i="2"/>
  <c r="G66" i="2"/>
  <c r="G42" i="2"/>
  <c r="L66" i="2"/>
  <c r="B66" i="2"/>
  <c r="I31" i="3"/>
  <c r="D55" i="3"/>
  <c r="I55" i="3"/>
  <c r="N31" i="3"/>
  <c r="D64" i="3"/>
  <c r="N40" i="3"/>
  <c r="I64" i="3"/>
  <c r="I40" i="3"/>
  <c r="N64" i="3"/>
  <c r="C53" i="1"/>
  <c r="M29" i="1"/>
  <c r="H53" i="1"/>
  <c r="C57" i="1"/>
  <c r="M33" i="1"/>
  <c r="H57" i="1"/>
  <c r="C61" i="1"/>
  <c r="M37" i="1"/>
  <c r="H61" i="1"/>
  <c r="D64" i="1"/>
  <c r="N40" i="1"/>
  <c r="I64" i="1"/>
  <c r="H56" i="1"/>
  <c r="M61" i="1"/>
  <c r="N64" i="1"/>
  <c r="G50" i="2"/>
  <c r="G26" i="2"/>
  <c r="L50" i="2"/>
  <c r="I38" i="2"/>
  <c r="I62" i="2"/>
  <c r="D63" i="2"/>
  <c r="N39" i="2"/>
  <c r="N63" i="2"/>
  <c r="I39" i="2"/>
  <c r="I63" i="2"/>
  <c r="H60" i="2"/>
  <c r="D62" i="2"/>
  <c r="L64" i="2"/>
  <c r="I27" i="1"/>
  <c r="D51" i="1"/>
  <c r="N27" i="1"/>
  <c r="H29" i="1"/>
  <c r="I31" i="1"/>
  <c r="D55" i="1"/>
  <c r="N31" i="1"/>
  <c r="H33" i="1"/>
  <c r="I35" i="1"/>
  <c r="D59" i="1"/>
  <c r="N35" i="1"/>
  <c r="H37" i="1"/>
  <c r="I39" i="1"/>
  <c r="D63" i="1"/>
  <c r="N39" i="1"/>
  <c r="H41" i="1"/>
  <c r="I43" i="1"/>
  <c r="D67" i="1"/>
  <c r="N43" i="1"/>
  <c r="L50" i="1"/>
  <c r="M53" i="1"/>
  <c r="N56" i="1"/>
  <c r="L57" i="1"/>
  <c r="N59" i="1"/>
  <c r="M60" i="1"/>
  <c r="I63" i="1"/>
  <c r="H64" i="1"/>
  <c r="G65" i="1"/>
  <c r="L66" i="1"/>
  <c r="I52" i="2"/>
  <c r="I28" i="2"/>
  <c r="N52" i="2"/>
  <c r="I30" i="2"/>
  <c r="N54" i="2"/>
  <c r="D54" i="2"/>
  <c r="D55" i="2"/>
  <c r="N31" i="2"/>
  <c r="I55" i="2"/>
  <c r="N55" i="2"/>
  <c r="I31" i="2"/>
  <c r="G32" i="2"/>
  <c r="L56" i="2"/>
  <c r="B56" i="2"/>
  <c r="L32" i="2"/>
  <c r="H33" i="2"/>
  <c r="N36" i="2"/>
  <c r="H65" i="2"/>
  <c r="C65" i="2"/>
  <c r="M41" i="2"/>
  <c r="I68" i="2"/>
  <c r="I44" i="2"/>
  <c r="N68" i="2"/>
  <c r="G56" i="2"/>
  <c r="L58" i="2"/>
  <c r="N62" i="2"/>
  <c r="B64" i="2"/>
  <c r="G51" i="3"/>
  <c r="L51" i="3"/>
  <c r="G27" i="3"/>
  <c r="L27" i="3"/>
  <c r="B51" i="3"/>
  <c r="D56" i="3"/>
  <c r="N32" i="3"/>
  <c r="I56" i="3"/>
  <c r="I32" i="3"/>
  <c r="N56" i="3"/>
  <c r="G41" i="3"/>
  <c r="B65" i="3"/>
  <c r="L41" i="3"/>
  <c r="G65" i="3"/>
  <c r="N55" i="3"/>
  <c r="C60" i="4"/>
  <c r="M36" i="4"/>
  <c r="H60" i="4"/>
  <c r="H36" i="4"/>
  <c r="M60" i="4"/>
  <c r="B61" i="4"/>
  <c r="L37" i="4"/>
  <c r="G61" i="4"/>
  <c r="G37" i="4"/>
  <c r="L61" i="4"/>
  <c r="G31" i="5"/>
  <c r="G55" i="5"/>
  <c r="B55" i="5"/>
  <c r="L55" i="5"/>
  <c r="L31" i="5"/>
  <c r="G35" i="5"/>
  <c r="G59" i="5"/>
  <c r="B59" i="5"/>
  <c r="L59" i="5"/>
  <c r="L35" i="5"/>
  <c r="G61" i="5"/>
  <c r="G37" i="5"/>
  <c r="B61" i="5"/>
  <c r="L61" i="5"/>
  <c r="L37" i="5"/>
  <c r="H28" i="3"/>
  <c r="C52" i="3"/>
  <c r="G33" i="3"/>
  <c r="B57" i="3"/>
  <c r="D60" i="3"/>
  <c r="N36" i="3"/>
  <c r="I60" i="3"/>
  <c r="G37" i="3"/>
  <c r="B61" i="3"/>
  <c r="L37" i="3"/>
  <c r="I39" i="3"/>
  <c r="D63" i="3"/>
  <c r="N39" i="3"/>
  <c r="C65" i="3"/>
  <c r="M41" i="3"/>
  <c r="H65" i="3"/>
  <c r="H52" i="3"/>
  <c r="G61" i="3"/>
  <c r="M65" i="3"/>
  <c r="B53" i="4"/>
  <c r="G53" i="4"/>
  <c r="G29" i="4"/>
  <c r="L29" i="4"/>
  <c r="B57" i="4"/>
  <c r="L33" i="4"/>
  <c r="G57" i="4"/>
  <c r="L57" i="4"/>
  <c r="L53" i="4"/>
  <c r="H52" i="5"/>
  <c r="H28" i="5"/>
  <c r="C52" i="5"/>
  <c r="M28" i="5"/>
  <c r="I29" i="5"/>
  <c r="I53" i="5"/>
  <c r="D53" i="5"/>
  <c r="N53" i="5"/>
  <c r="M52" i="5"/>
  <c r="I26" i="1"/>
  <c r="H27" i="1"/>
  <c r="G28" i="1"/>
  <c r="I30" i="1"/>
  <c r="H31" i="1"/>
  <c r="G32" i="1"/>
  <c r="I34" i="1"/>
  <c r="H35" i="1"/>
  <c r="G36" i="1"/>
  <c r="I38" i="1"/>
  <c r="H39" i="1"/>
  <c r="G40" i="1"/>
  <c r="I42" i="1"/>
  <c r="H43" i="1"/>
  <c r="G44" i="1"/>
  <c r="D51" i="2"/>
  <c r="N27" i="2"/>
  <c r="B53" i="2"/>
  <c r="L29" i="2"/>
  <c r="H29" i="2"/>
  <c r="C56" i="2"/>
  <c r="M32" i="2"/>
  <c r="D59" i="2"/>
  <c r="N35" i="2"/>
  <c r="B61" i="2"/>
  <c r="L37" i="2"/>
  <c r="H37" i="2"/>
  <c r="C64" i="2"/>
  <c r="M40" i="2"/>
  <c r="D67" i="2"/>
  <c r="N43" i="2"/>
  <c r="N51" i="2"/>
  <c r="C53" i="2"/>
  <c r="L53" i="2"/>
  <c r="H55" i="2"/>
  <c r="I59" i="2"/>
  <c r="G61" i="2"/>
  <c r="B62" i="2"/>
  <c r="C63" i="2"/>
  <c r="M63" i="2"/>
  <c r="N64" i="2"/>
  <c r="N67" i="2"/>
  <c r="M26" i="3"/>
  <c r="I27" i="3"/>
  <c r="D51" i="3"/>
  <c r="D52" i="3"/>
  <c r="N28" i="3"/>
  <c r="I52" i="3"/>
  <c r="M28" i="3"/>
  <c r="B54" i="3"/>
  <c r="L30" i="3"/>
  <c r="G54" i="3"/>
  <c r="G55" i="3"/>
  <c r="L55" i="3"/>
  <c r="C57" i="3"/>
  <c r="M33" i="3"/>
  <c r="H57" i="3"/>
  <c r="L33" i="3"/>
  <c r="M34" i="3"/>
  <c r="I35" i="3"/>
  <c r="D59" i="3"/>
  <c r="N35" i="3"/>
  <c r="C61" i="3"/>
  <c r="M37" i="3"/>
  <c r="H61" i="3"/>
  <c r="B66" i="3"/>
  <c r="L42" i="3"/>
  <c r="G66" i="3"/>
  <c r="M68" i="3"/>
  <c r="H44" i="3"/>
  <c r="C68" i="3"/>
  <c r="M44" i="3"/>
  <c r="N51" i="3"/>
  <c r="M52" i="3"/>
  <c r="N59" i="3"/>
  <c r="L61" i="3"/>
  <c r="D50" i="4"/>
  <c r="N26" i="4"/>
  <c r="I50" i="4"/>
  <c r="I26" i="4"/>
  <c r="L51" i="4"/>
  <c r="G27" i="4"/>
  <c r="G51" i="4"/>
  <c r="L27" i="4"/>
  <c r="C55" i="4"/>
  <c r="M31" i="4"/>
  <c r="M55" i="4"/>
  <c r="H31" i="4"/>
  <c r="N67" i="4"/>
  <c r="D67" i="4"/>
  <c r="N43" i="4"/>
  <c r="I67" i="4"/>
  <c r="M68" i="4"/>
  <c r="C68" i="4"/>
  <c r="M44" i="4"/>
  <c r="H68" i="4"/>
  <c r="H44" i="4"/>
  <c r="H55" i="4"/>
  <c r="H50" i="3"/>
  <c r="M50" i="3"/>
  <c r="I53" i="3"/>
  <c r="N53" i="3"/>
  <c r="N29" i="3"/>
  <c r="H58" i="3"/>
  <c r="M58" i="3"/>
  <c r="N32" i="2"/>
  <c r="N40" i="2"/>
  <c r="D50" i="2"/>
  <c r="N50" i="2"/>
  <c r="B52" i="2"/>
  <c r="L52" i="2"/>
  <c r="M53" i="2"/>
  <c r="D56" i="2"/>
  <c r="M56" i="2"/>
  <c r="I58" i="2"/>
  <c r="G60" i="2"/>
  <c r="L62" i="2"/>
  <c r="H64" i="2"/>
  <c r="D66" i="2"/>
  <c r="N66" i="2"/>
  <c r="B68" i="2"/>
  <c r="L68" i="2"/>
  <c r="G29" i="3"/>
  <c r="B53" i="3"/>
  <c r="I29" i="3"/>
  <c r="H54" i="3"/>
  <c r="M54" i="3"/>
  <c r="H32" i="3"/>
  <c r="C56" i="3"/>
  <c r="I57" i="3"/>
  <c r="N57" i="3"/>
  <c r="N33" i="3"/>
  <c r="I36" i="3"/>
  <c r="B62" i="3"/>
  <c r="L38" i="3"/>
  <c r="G62" i="3"/>
  <c r="H40" i="3"/>
  <c r="C64" i="3"/>
  <c r="M40" i="3"/>
  <c r="H41" i="3"/>
  <c r="N68" i="3"/>
  <c r="D68" i="3"/>
  <c r="N44" i="3"/>
  <c r="N52" i="3"/>
  <c r="L54" i="3"/>
  <c r="H56" i="3"/>
  <c r="G57" i="3"/>
  <c r="N60" i="3"/>
  <c r="M61" i="3"/>
  <c r="L62" i="3"/>
  <c r="I63" i="3"/>
  <c r="H64" i="3"/>
  <c r="H68" i="3"/>
  <c r="B52" i="4"/>
  <c r="L28" i="4"/>
  <c r="G52" i="4"/>
  <c r="G28" i="4"/>
  <c r="D55" i="4"/>
  <c r="I55" i="4"/>
  <c r="N55" i="4"/>
  <c r="I31" i="4"/>
  <c r="N63" i="4"/>
  <c r="D63" i="4"/>
  <c r="N39" i="4"/>
  <c r="I63" i="4"/>
  <c r="M64" i="4"/>
  <c r="C64" i="4"/>
  <c r="M40" i="4"/>
  <c r="H40" i="4"/>
  <c r="L65" i="4"/>
  <c r="B65" i="4"/>
  <c r="L41" i="4"/>
  <c r="G65" i="4"/>
  <c r="I43" i="4"/>
  <c r="H38" i="5"/>
  <c r="H62" i="5"/>
  <c r="M62" i="5"/>
  <c r="M38" i="5"/>
  <c r="C62" i="5"/>
  <c r="G65" i="5"/>
  <c r="G41" i="5"/>
  <c r="B65" i="5"/>
  <c r="L65" i="5"/>
  <c r="L41" i="5"/>
  <c r="L59" i="3"/>
  <c r="N61" i="3"/>
  <c r="M62" i="3"/>
  <c r="L63" i="3"/>
  <c r="N65" i="3"/>
  <c r="C51" i="4"/>
  <c r="M27" i="4"/>
  <c r="N53" i="4"/>
  <c r="I29" i="4"/>
  <c r="D54" i="4"/>
  <c r="N30" i="4"/>
  <c r="B56" i="4"/>
  <c r="L32" i="4"/>
  <c r="I34" i="4"/>
  <c r="D58" i="4"/>
  <c r="N34" i="4"/>
  <c r="I38" i="4"/>
  <c r="I62" i="4"/>
  <c r="N38" i="4"/>
  <c r="I66" i="4"/>
  <c r="N66" i="4"/>
  <c r="I42" i="4"/>
  <c r="N42" i="4"/>
  <c r="N54" i="4"/>
  <c r="L56" i="4"/>
  <c r="D62" i="4"/>
  <c r="H26" i="5"/>
  <c r="H50" i="5"/>
  <c r="I51" i="5"/>
  <c r="I27" i="5"/>
  <c r="N27" i="5"/>
  <c r="D51" i="5"/>
  <c r="H68" i="5"/>
  <c r="M68" i="5"/>
  <c r="H44" i="5"/>
  <c r="C68" i="5"/>
  <c r="M44" i="5"/>
  <c r="C50" i="5"/>
  <c r="C67" i="3"/>
  <c r="L67" i="3"/>
  <c r="M50" i="4"/>
  <c r="H26" i="4"/>
  <c r="D51" i="4"/>
  <c r="I51" i="4"/>
  <c r="N27" i="4"/>
  <c r="N29" i="4"/>
  <c r="L55" i="4"/>
  <c r="G31" i="4"/>
  <c r="C56" i="4"/>
  <c r="M32" i="4"/>
  <c r="H56" i="4"/>
  <c r="H35" i="4"/>
  <c r="C59" i="4"/>
  <c r="M35" i="4"/>
  <c r="G36" i="4"/>
  <c r="B60" i="4"/>
  <c r="L36" i="4"/>
  <c r="H63" i="4"/>
  <c r="H39" i="4"/>
  <c r="C63" i="4"/>
  <c r="M39" i="4"/>
  <c r="G64" i="4"/>
  <c r="G40" i="4"/>
  <c r="B64" i="4"/>
  <c r="L40" i="4"/>
  <c r="H67" i="4"/>
  <c r="M67" i="4"/>
  <c r="H43" i="4"/>
  <c r="M43" i="4"/>
  <c r="G68" i="4"/>
  <c r="L68" i="4"/>
  <c r="G44" i="4"/>
  <c r="L44" i="4"/>
  <c r="H51" i="4"/>
  <c r="D53" i="4"/>
  <c r="B55" i="4"/>
  <c r="M56" i="4"/>
  <c r="I58" i="4"/>
  <c r="H59" i="4"/>
  <c r="G60" i="4"/>
  <c r="M63" i="4"/>
  <c r="M26" i="5"/>
  <c r="H56" i="5"/>
  <c r="H32" i="5"/>
  <c r="M56" i="5"/>
  <c r="M32" i="5"/>
  <c r="I33" i="5"/>
  <c r="I57" i="5"/>
  <c r="I63" i="5"/>
  <c r="I39" i="5"/>
  <c r="D63" i="5"/>
  <c r="H42" i="5"/>
  <c r="H66" i="5"/>
  <c r="M66" i="5"/>
  <c r="I67" i="5"/>
  <c r="I43" i="5"/>
  <c r="D67" i="5"/>
  <c r="N43" i="5"/>
  <c r="C56" i="5"/>
  <c r="D57" i="5"/>
  <c r="N63" i="5"/>
  <c r="I33" i="4"/>
  <c r="H34" i="4"/>
  <c r="G35" i="4"/>
  <c r="I37" i="4"/>
  <c r="H38" i="4"/>
  <c r="G39" i="4"/>
  <c r="L50" i="4"/>
  <c r="N52" i="4"/>
  <c r="M53" i="4"/>
  <c r="L54" i="4"/>
  <c r="N56" i="4"/>
  <c r="M57" i="4"/>
  <c r="L58" i="4"/>
  <c r="N60" i="4"/>
  <c r="B62" i="4"/>
  <c r="N64" i="4"/>
  <c r="M65" i="4"/>
  <c r="L66" i="4"/>
  <c r="G27" i="5"/>
  <c r="G51" i="5"/>
  <c r="L27" i="5"/>
  <c r="G57" i="5"/>
  <c r="G33" i="5"/>
  <c r="L33" i="5"/>
  <c r="H34" i="5"/>
  <c r="H58" i="5"/>
  <c r="I59" i="5"/>
  <c r="I35" i="5"/>
  <c r="H64" i="5"/>
  <c r="H40" i="5"/>
  <c r="C64" i="5"/>
  <c r="M40" i="5"/>
  <c r="I41" i="5"/>
  <c r="I65" i="5"/>
  <c r="N65" i="5"/>
  <c r="N41" i="5"/>
  <c r="G43" i="5"/>
  <c r="G67" i="5"/>
  <c r="L67" i="5"/>
  <c r="L43" i="5"/>
  <c r="D59" i="5"/>
  <c r="D65" i="4"/>
  <c r="N65" i="4"/>
  <c r="C66" i="4"/>
  <c r="M66" i="4"/>
  <c r="B67" i="4"/>
  <c r="L67" i="4"/>
  <c r="I61" i="4"/>
  <c r="C62" i="4"/>
  <c r="L62" i="4"/>
  <c r="G63" i="4"/>
  <c r="D64" i="4"/>
  <c r="C65" i="4"/>
  <c r="B66" i="4"/>
  <c r="G53" i="5"/>
  <c r="G29" i="5"/>
  <c r="L29" i="5"/>
  <c r="H30" i="5"/>
  <c r="H54" i="5"/>
  <c r="I55" i="5"/>
  <c r="I31" i="5"/>
  <c r="M34" i="5"/>
  <c r="H60" i="5"/>
  <c r="H36" i="5"/>
  <c r="C60" i="5"/>
  <c r="M36" i="5"/>
  <c r="I37" i="5"/>
  <c r="I61" i="5"/>
  <c r="N61" i="5"/>
  <c r="N37" i="5"/>
  <c r="G39" i="5"/>
  <c r="G63" i="5"/>
  <c r="L63" i="5"/>
  <c r="L39" i="5"/>
  <c r="C54" i="5"/>
  <c r="N55" i="5"/>
  <c r="L57" i="5"/>
  <c r="B63" i="5"/>
  <c r="B67" i="5"/>
  <c r="N44" i="5"/>
  <c r="B50" i="5"/>
  <c r="N50" i="5"/>
  <c r="M51" i="5"/>
  <c r="D52" i="5"/>
  <c r="L52" i="5"/>
  <c r="C53" i="5"/>
  <c r="B54" i="5"/>
  <c r="N54" i="5"/>
  <c r="M55" i="5"/>
  <c r="D56" i="5"/>
  <c r="L56" i="5"/>
  <c r="C57" i="5"/>
  <c r="B58" i="5"/>
  <c r="N58" i="5"/>
  <c r="M59" i="5"/>
  <c r="D60" i="5"/>
  <c r="L60" i="5"/>
  <c r="C61" i="5"/>
  <c r="B62" i="5"/>
  <c r="N62" i="5"/>
  <c r="M63" i="5"/>
  <c r="D64" i="5"/>
  <c r="L64" i="5"/>
  <c r="C65" i="5"/>
  <c r="B66" i="5"/>
  <c r="N66" i="5"/>
  <c r="M67" i="5"/>
  <c r="D68" i="5"/>
  <c r="L68" i="5"/>
  <c r="N26" i="5"/>
  <c r="M27" i="5"/>
  <c r="L28" i="5"/>
  <c r="N30" i="5"/>
  <c r="M31" i="5"/>
  <c r="L32" i="5"/>
  <c r="N34" i="5"/>
  <c r="M35" i="5"/>
  <c r="L36" i="5"/>
  <c r="N38" i="5"/>
  <c r="M39" i="5"/>
  <c r="L40" i="5"/>
  <c r="N42" i="5"/>
  <c r="M43" i="5"/>
  <c r="L4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WELL</author>
  </authors>
  <commentList>
    <comment ref="B1" authorId="0" shapeId="0" xr:uid="{00000000-0006-0000-0000-000001000000}">
      <text>
        <r>
          <rPr>
            <sz val="11"/>
            <color theme="1"/>
            <rFont val="Arial"/>
            <family val="2"/>
            <scheme val="minor"/>
          </rPr>
          <t>WELL:
paste (dán) ở đây</t>
        </r>
      </text>
    </comment>
    <comment ref="A24" authorId="0" shapeId="0" xr:uid="{00000000-0006-0000-0000-000002000000}">
      <text>
        <r>
          <rPr>
            <sz val="11"/>
            <color theme="1"/>
            <rFont val="Arial"/>
            <family val="2"/>
            <scheme val="minor"/>
          </rPr>
          <t>WELL:
sửa lại ngày tháng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WELL</author>
  </authors>
  <commentList>
    <comment ref="B1" authorId="0" shapeId="0" xr:uid="{00000000-0006-0000-0100-000001000000}">
      <text>
        <r>
          <rPr>
            <sz val="11"/>
            <color theme="1"/>
            <rFont val="Arial"/>
            <family val="2"/>
            <scheme val="minor"/>
          </rPr>
          <t>WELL:
paste (dán) ở đây</t>
        </r>
      </text>
    </comment>
    <comment ref="A24" authorId="0" shapeId="0" xr:uid="{00000000-0006-0000-0100-000002000000}">
      <text>
        <r>
          <rPr>
            <sz val="11"/>
            <color theme="1"/>
            <rFont val="Arial"/>
            <family val="2"/>
            <scheme val="minor"/>
          </rPr>
          <t>WELL:
sửa lại ngày tháng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WELL</author>
  </authors>
  <commentList>
    <comment ref="B1" authorId="0" shapeId="0" xr:uid="{00000000-0006-0000-0200-000001000000}">
      <text>
        <r>
          <rPr>
            <sz val="11"/>
            <color theme="1"/>
            <rFont val="Arial"/>
            <family val="2"/>
            <scheme val="minor"/>
          </rPr>
          <t>WELL:
paste (dán) ở đây</t>
        </r>
      </text>
    </comment>
    <comment ref="A24" authorId="0" shapeId="0" xr:uid="{00000000-0006-0000-0200-000002000000}">
      <text>
        <r>
          <rPr>
            <sz val="11"/>
            <color theme="1"/>
            <rFont val="Arial"/>
            <family val="2"/>
            <scheme val="minor"/>
          </rPr>
          <t>WELL:
sửa lại ngày tháng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WELL</author>
  </authors>
  <commentList>
    <comment ref="B1" authorId="0" shapeId="0" xr:uid="{00000000-0006-0000-0300-000001000000}">
      <text>
        <r>
          <rPr>
            <sz val="11"/>
            <color theme="1"/>
            <rFont val="Arial"/>
            <family val="2"/>
            <scheme val="minor"/>
          </rPr>
          <t>WELL:
paste (dán) ở đây</t>
        </r>
      </text>
    </comment>
    <comment ref="A24" authorId="0" shapeId="0" xr:uid="{00000000-0006-0000-0300-000002000000}">
      <text>
        <r>
          <rPr>
            <sz val="11"/>
            <color theme="1"/>
            <rFont val="Arial"/>
            <family val="2"/>
            <scheme val="minor"/>
          </rPr>
          <t>WELL:
sửa lại ngày tháng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WELL</author>
    <author>Administrator</author>
  </authors>
  <commentList>
    <comment ref="B1" authorId="0" shapeId="0" xr:uid="{00000000-0006-0000-0400-000001000000}">
      <text>
        <r>
          <rPr>
            <sz val="11"/>
            <color theme="1"/>
            <rFont val="Arial"/>
            <family val="2"/>
            <scheme val="minor"/>
          </rPr>
          <t>WELL:
paste (dán) ở đây</t>
        </r>
      </text>
    </comment>
    <comment ref="C1" authorId="0" shapeId="0" xr:uid="{00000000-0006-0000-0400-000002000000}">
      <text>
        <r>
          <rPr>
            <sz val="11"/>
            <color theme="1"/>
            <rFont val="Arial"/>
            <family val="2"/>
            <scheme val="minor"/>
          </rPr>
          <t>WELL:
paste (dán) ở đây</t>
        </r>
      </text>
    </comment>
    <comment ref="D1" authorId="0" shapeId="0" xr:uid="{00000000-0006-0000-0400-000003000000}">
      <text>
        <r>
          <rPr>
            <sz val="11"/>
            <color theme="1"/>
            <rFont val="Arial"/>
            <family val="2"/>
            <scheme val="minor"/>
          </rPr>
          <t>WELL:
paste (dán) ở đây</t>
        </r>
      </text>
    </comment>
    <comment ref="P22" authorId="1" shapeId="0" xr:uid="{00000000-0006-0000-0400-000004000000}">
      <text>
        <r>
          <rPr>
            <sz val="11"/>
            <color theme="1"/>
            <rFont val="Arial"/>
            <family val="2"/>
            <scheme val="minor"/>
          </rPr>
          <t xml:space="preserve">Administrator:
</t>
        </r>
      </text>
    </comment>
    <comment ref="A24" authorId="0" shapeId="0" xr:uid="{00000000-0006-0000-0400-000005000000}">
      <text>
        <r>
          <rPr>
            <sz val="11"/>
            <color theme="1"/>
            <rFont val="Arial"/>
            <family val="2"/>
            <scheme val="minor"/>
          </rPr>
          <t>WELL:
sửa lại ngày tháng</t>
        </r>
      </text>
    </comment>
  </commentList>
</comments>
</file>

<file path=xl/sharedStrings.xml><?xml version="1.0" encoding="utf-8"?>
<sst xmlns="http://schemas.openxmlformats.org/spreadsheetml/2006/main" count="482" uniqueCount="105">
  <si>
    <t>Bình Dương (BD)</t>
  </si>
  <si>
    <t>Trà Vinh (TV)</t>
  </si>
  <si>
    <t>Vĩnh Long (VL)</t>
  </si>
  <si>
    <t>Giải 8</t>
  </si>
  <si>
    <t>Giải 7</t>
  </si>
  <si>
    <t>Giải 6</t>
  </si>
  <si>
    <t>Giải 5</t>
  </si>
  <si>
    <t>Giải 4</t>
  </si>
  <si>
    <t>Giải 3</t>
  </si>
  <si>
    <t>Giải 2</t>
  </si>
  <si>
    <t>Giải 1</t>
  </si>
  <si>
    <t>Giải ĐB</t>
  </si>
  <si>
    <t>ĐẠI LÝ VÉ SỐ HỮU NGỠI</t>
  </si>
  <si>
    <t>ĐT: 066.3822127    FAX: 066.3646215</t>
  </si>
  <si>
    <t>KQXS ngày 29/07/2011</t>
  </si>
  <si>
    <t>Giải</t>
  </si>
  <si>
    <t>ĐB</t>
  </si>
  <si>
    <t xml:space="preserve"> ĐB</t>
  </si>
  <si>
    <t>Tiền Giang</t>
  </si>
  <si>
    <t>Kiên Giang</t>
  </si>
  <si>
    <t>Đà Lạt</t>
  </si>
  <si>
    <t>Hướng dẫn: Mở trang Web, copy vào bảng bên trái, sữa lại thông tin ở các ô tô màu vàng</t>
  </si>
  <si>
    <t>KQXS ngày 31/07/2011</t>
  </si>
  <si>
    <t>Vũng Tàu</t>
  </si>
  <si>
    <t>Bến Tre</t>
  </si>
  <si>
    <t>Bạc Liêu</t>
  </si>
  <si>
    <t>Hướng dẫn: Mở trang Web, copy vào bảng bên trái, sữa lại tên tỉnh và ngày xổ ở các ô tô màu vàng.</t>
  </si>
  <si>
    <t>Click vào đây để mở trang web tường thuật trực tiếp:</t>
  </si>
  <si>
    <t>G http://minhngoc.net.vn/truc-tiep-kqxs/1,mien-nam.html</t>
  </si>
  <si>
    <t>Hoặc click chuột vào đường dẫn sau:</t>
  </si>
  <si>
    <t>Ghttp://www.xosotructiep.vn/?pages=miennam</t>
  </si>
  <si>
    <t>KQXS ngày 02/08/2011</t>
  </si>
  <si>
    <t>Đồng Tháp</t>
  </si>
  <si>
    <t>TP.HCM</t>
  </si>
  <si>
    <t>Cà Mau</t>
  </si>
  <si>
    <t>KQXS ngày 31/12/2012</t>
  </si>
  <si>
    <t>Đ.THÁP</t>
  </si>
  <si>
    <t>CÀ MAU</t>
  </si>
  <si>
    <t>03</t>
  </si>
  <si>
    <t>50</t>
  </si>
  <si>
    <t>18</t>
  </si>
  <si>
    <t>KQXS   NGÀY 16/03/2025</t>
  </si>
  <si>
    <t>348</t>
  </si>
  <si>
    <t>877</t>
  </si>
  <si>
    <t>861</t>
  </si>
  <si>
    <t>7786</t>
  </si>
  <si>
    <t>4052</t>
  </si>
  <si>
    <t>2726</t>
  </si>
  <si>
    <t>2409</t>
  </si>
  <si>
    <t>6324</t>
  </si>
  <si>
    <t>1739</t>
  </si>
  <si>
    <t>4667</t>
  </si>
  <si>
    <t>1057</t>
  </si>
  <si>
    <t>1483</t>
  </si>
  <si>
    <t>4103</t>
  </si>
  <si>
    <t>1911</t>
  </si>
  <si>
    <t>6316</t>
  </si>
  <si>
    <t>21205</t>
  </si>
  <si>
    <t>32473</t>
  </si>
  <si>
    <t>74300</t>
  </si>
  <si>
    <t>65370</t>
  </si>
  <si>
    <t>74648</t>
  </si>
  <si>
    <t>83539</t>
  </si>
  <si>
    <t>32624</t>
  </si>
  <si>
    <t>89007</t>
  </si>
  <si>
    <t>59835</t>
  </si>
  <si>
    <t>84058</t>
  </si>
  <si>
    <t>54346</t>
  </si>
  <si>
    <t>25335</t>
  </si>
  <si>
    <t>67208</t>
  </si>
  <si>
    <t>90881</t>
  </si>
  <si>
    <t>44783</t>
  </si>
  <si>
    <t>95912</t>
  </si>
  <si>
    <t>20098</t>
  </si>
  <si>
    <t>69468</t>
  </si>
  <si>
    <t>35377</t>
  </si>
  <si>
    <t>46100</t>
  </si>
  <si>
    <t>26851</t>
  </si>
  <si>
    <t>87573</t>
  </si>
  <si>
    <t>88746</t>
  </si>
  <si>
    <t>93296</t>
  </si>
  <si>
    <t>77164</t>
  </si>
  <si>
    <t>26017</t>
  </si>
  <si>
    <t>03207</t>
  </si>
  <si>
    <t>53480</t>
  </si>
  <si>
    <t>78770</t>
  </si>
  <si>
    <t>27702</t>
  </si>
  <si>
    <t>62539</t>
  </si>
  <si>
    <t>90592</t>
  </si>
  <si>
    <t>96366</t>
  </si>
  <si>
    <t>713581</t>
  </si>
  <si>
    <t>615833</t>
  </si>
  <si>
    <t>273973</t>
  </si>
  <si>
    <t>KQXS   NGÀY 14/03/2025</t>
  </si>
  <si>
    <t>Đổi số trúng xin dò lại kết quả cty vào lúc 17 giờ</t>
  </si>
  <si>
    <t>KQXS NGÀY 17/03/2025</t>
  </si>
  <si>
    <t>100N</t>
  </si>
  <si>
    <t>200N</t>
  </si>
  <si>
    <t>400N</t>
  </si>
  <si>
    <t>1Tr</t>
  </si>
  <si>
    <t>3Tr</t>
  </si>
  <si>
    <t>10Tr</t>
  </si>
  <si>
    <t>20Tr</t>
  </si>
  <si>
    <t>30Tr</t>
  </si>
  <si>
    <t>ĐẠI LÝ VÉ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</si>
</sst>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1"/>
      <color theme="1"/>
      <name val="Arial"/>
      <family val="2"/>
      <scheme val="minor"/>
    </font>
    <font>
      <u/>
      <sz val="11"/>
      <color indexed="12"/>
      <name val="Calibri"/>
      <family val="2"/>
    </font>
    <font>
      <sz val="16"/>
      <color indexed="8"/>
      <name val="Clarendon Condensed"/>
      <family val="1"/>
    </font>
    <font>
      <i/>
      <sz val="16"/>
      <color indexed="8"/>
      <name val="Clarendon Condensed"/>
      <family val="1"/>
    </font>
    <font>
      <sz val="12"/>
      <color indexed="8"/>
      <name val="Clarendon Condensed"/>
      <family val="1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20"/>
      <color indexed="8"/>
      <name val="Arial Narrow"/>
      <family val="2"/>
    </font>
    <font>
      <b/>
      <sz val="17"/>
      <color indexed="12"/>
      <name val="Arial Narrow"/>
      <family val="2"/>
    </font>
    <font>
      <b/>
      <sz val="16"/>
      <color indexed="8"/>
      <name val="Arial Narrow"/>
      <family val="2"/>
    </font>
    <font>
      <b/>
      <sz val="12"/>
      <color indexed="8"/>
      <name val="Arial Narrow"/>
      <family val="2"/>
    </font>
    <font>
      <b/>
      <sz val="11"/>
      <color indexed="8"/>
      <name val="Arial Narrow"/>
      <family val="2"/>
    </font>
    <font>
      <b/>
      <sz val="15"/>
      <color indexed="8"/>
      <name val="Clarendon Condensed"/>
      <family val="1"/>
    </font>
    <font>
      <sz val="15"/>
      <color indexed="8"/>
      <name val="Clarendon Condensed"/>
      <family val="1"/>
    </font>
    <font>
      <b/>
      <sz val="10"/>
      <color indexed="8"/>
      <name val="Arial Narrow"/>
      <family val="2"/>
    </font>
    <font>
      <b/>
      <sz val="18"/>
      <color indexed="12"/>
      <name val="Arial Narrow"/>
      <family val="2"/>
    </font>
    <font>
      <b/>
      <sz val="12"/>
      <color indexed="8"/>
      <name val="Clarendon Condensed"/>
      <family val="1"/>
    </font>
    <font>
      <sz val="10"/>
      <color indexed="8"/>
      <name val="Clarendon Condensed"/>
      <family val="1"/>
    </font>
    <font>
      <sz val="16"/>
      <color indexed="8"/>
      <name val="Arial Narrow"/>
      <family val="2"/>
    </font>
    <font>
      <sz val="12"/>
      <color indexed="8"/>
      <name val="Arial Narrow"/>
      <family val="2"/>
    </font>
    <font>
      <b/>
      <sz val="18"/>
      <color indexed="16"/>
      <name val="Calibri"/>
      <family val="2"/>
    </font>
    <font>
      <b/>
      <sz val="12"/>
      <color indexed="8"/>
      <name val="Calibri"/>
      <family val="2"/>
    </font>
    <font>
      <b/>
      <sz val="14"/>
      <color indexed="16"/>
      <name val="Calibri"/>
      <family val="2"/>
    </font>
    <font>
      <b/>
      <sz val="12"/>
      <color indexed="8"/>
      <name val="Tahoma"/>
      <family val="2"/>
    </font>
    <font>
      <b/>
      <u/>
      <sz val="12"/>
      <color indexed="8"/>
      <name val="Tahoma"/>
      <family val="2"/>
    </font>
    <font>
      <u/>
      <sz val="14"/>
      <color indexed="12"/>
      <name val="Wingdings"/>
      <charset val="2"/>
    </font>
    <font>
      <b/>
      <sz val="14"/>
      <color indexed="16"/>
      <name val="Tahoma"/>
      <family val="2"/>
    </font>
    <font>
      <sz val="7"/>
      <color indexed="8"/>
      <name val="Clarendon Condensed"/>
      <family val="1"/>
    </font>
    <font>
      <b/>
      <sz val="24"/>
      <color indexed="8"/>
      <name val="Arial Narrow"/>
      <family val="2"/>
    </font>
    <font>
      <sz val="23"/>
      <color indexed="8"/>
      <name val="Arial Narrow"/>
      <family val="2"/>
    </font>
    <font>
      <b/>
      <sz val="14"/>
      <color indexed="8"/>
      <name val="Arial Narrow"/>
      <family val="2"/>
    </font>
    <font>
      <b/>
      <sz val="14"/>
      <color indexed="8"/>
      <name val="Clarendon Condensed"/>
      <family val="1"/>
    </font>
    <font>
      <sz val="14"/>
      <color indexed="8"/>
      <name val="Clarendon Condensed"/>
      <family val="1"/>
    </font>
    <font>
      <sz val="9"/>
      <color indexed="8"/>
      <name val="Clarendon Condensed"/>
      <family val="1"/>
    </font>
    <font>
      <sz val="12"/>
      <color indexed="8"/>
      <name val="Tahoma"/>
      <family val="2"/>
    </font>
    <font>
      <sz val="16"/>
      <color indexed="8"/>
      <name val="Arial"/>
      <family val="2"/>
    </font>
    <font>
      <b/>
      <sz val="10"/>
      <color indexed="12"/>
      <name val="Arial Narrow"/>
      <family val="2"/>
    </font>
    <font>
      <b/>
      <sz val="9"/>
      <color indexed="12"/>
      <name val="Arial Narrow"/>
      <family val="2"/>
    </font>
    <font>
      <b/>
      <sz val="12"/>
      <color indexed="63"/>
      <name val="Tahoma"/>
      <family val="2"/>
    </font>
    <font>
      <b/>
      <sz val="8"/>
      <color indexed="12"/>
      <name val="Arial Narrow"/>
      <family val="2"/>
    </font>
    <font>
      <b/>
      <sz val="23"/>
      <color indexed="16"/>
      <name val="Arial"/>
      <family val="2"/>
    </font>
    <font>
      <b/>
      <sz val="15"/>
      <color indexed="8"/>
      <name val="Arial"/>
      <family val="2"/>
    </font>
    <font>
      <sz val="10"/>
      <name val="Arial"/>
      <family val="2"/>
    </font>
    <font>
      <b/>
      <sz val="9"/>
      <color indexed="16"/>
      <name val="Arial"/>
      <family val="2"/>
    </font>
    <font>
      <sz val="11"/>
      <color indexed="8"/>
      <name val="Tahoma"/>
      <family val="2"/>
    </font>
    <font>
      <b/>
      <sz val="33"/>
      <color rgb="FF800000"/>
      <name val="Arial"/>
      <family val="2"/>
    </font>
    <font>
      <b/>
      <sz val="15"/>
      <color rgb="FF322C20"/>
      <name val="Arial"/>
      <family val="2"/>
    </font>
    <font>
      <b/>
      <sz val="21"/>
      <color rgb="FF80000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5"/>
      </left>
      <right/>
      <top style="double">
        <color indexed="55"/>
      </top>
      <bottom style="double">
        <color indexed="55"/>
      </bottom>
      <diagonal/>
    </border>
    <border>
      <left style="double">
        <color indexed="55"/>
      </left>
      <right/>
      <top/>
      <bottom style="double">
        <color indexed="55"/>
      </bottom>
      <diagonal/>
    </border>
    <border>
      <left style="double">
        <color indexed="5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/>
      <top/>
      <bottom style="medium">
        <color indexed="22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3" fillId="0" borderId="0"/>
    <xf numFmtId="0" fontId="1" fillId="0" borderId="0">
      <alignment vertical="top"/>
      <protection locked="0"/>
    </xf>
  </cellStyleXfs>
  <cellXfs count="13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10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2" fillId="0" borderId="0" xfId="0" applyFont="1" applyProtection="1">
      <protection hidden="1"/>
    </xf>
    <xf numFmtId="0" fontId="19" fillId="0" borderId="0" xfId="0" applyFont="1"/>
    <xf numFmtId="0" fontId="20" fillId="0" borderId="0" xfId="0" applyFont="1"/>
    <xf numFmtId="0" fontId="21" fillId="0" borderId="3" xfId="0" applyFont="1" applyBorder="1" applyAlignment="1">
      <alignment horizontal="center" wrapText="1"/>
    </xf>
    <xf numFmtId="0" fontId="22" fillId="2" borderId="4" xfId="0" applyFont="1" applyFill="1" applyBorder="1" applyAlignment="1">
      <alignment horizontal="center" wrapText="1"/>
    </xf>
    <xf numFmtId="0" fontId="22" fillId="0" borderId="5" xfId="0" applyFont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22" fillId="2" borderId="5" xfId="0" applyFont="1" applyFill="1" applyBorder="1" applyAlignment="1">
      <alignment horizontal="center" wrapText="1"/>
    </xf>
    <xf numFmtId="0" fontId="23" fillId="0" borderId="5" xfId="0" applyFont="1" applyBorder="1" applyAlignment="1">
      <alignment horizontal="center" wrapText="1"/>
    </xf>
    <xf numFmtId="0" fontId="24" fillId="0" borderId="0" xfId="0" applyFont="1"/>
    <xf numFmtId="0" fontId="26" fillId="0" borderId="0" xfId="2" applyFont="1" applyAlignment="1" applyProtection="1"/>
    <xf numFmtId="0" fontId="0" fillId="0" borderId="0" xfId="0" applyAlignment="1">
      <alignment wrapText="1"/>
    </xf>
    <xf numFmtId="0" fontId="17" fillId="2" borderId="2" xfId="0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vertical="center"/>
      <protection hidden="1"/>
    </xf>
    <xf numFmtId="0" fontId="28" fillId="2" borderId="2" xfId="0" applyFont="1" applyFill="1" applyBorder="1" applyAlignment="1" applyProtection="1">
      <alignment horizontal="center" vertical="center" wrapText="1"/>
      <protection hidden="1"/>
    </xf>
    <xf numFmtId="0" fontId="29" fillId="2" borderId="2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18" fillId="2" borderId="2" xfId="0" applyFont="1" applyFill="1" applyBorder="1" applyAlignment="1" applyProtection="1">
      <alignment horizontal="center" vertical="center" wrapText="1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30" fillId="2" borderId="2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0" fillId="0" borderId="0" xfId="0" applyFont="1" applyAlignment="1">
      <alignment horizontal="left"/>
    </xf>
    <xf numFmtId="0" fontId="10" fillId="0" borderId="0" xfId="0" applyFont="1" applyAlignment="1" applyProtection="1">
      <alignment horizontal="left" vertical="center"/>
      <protection hidden="1"/>
    </xf>
    <xf numFmtId="0" fontId="32" fillId="2" borderId="2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Alignment="1" applyProtection="1">
      <alignment vertical="center"/>
      <protection hidden="1"/>
    </xf>
    <xf numFmtId="0" fontId="34" fillId="2" borderId="2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/>
    <xf numFmtId="0" fontId="33" fillId="0" borderId="0" xfId="0" applyFont="1"/>
    <xf numFmtId="0" fontId="5" fillId="2" borderId="2" xfId="0" applyFont="1" applyFill="1" applyBorder="1" applyAlignment="1">
      <alignment horizontal="center" wrapText="1"/>
    </xf>
    <xf numFmtId="0" fontId="30" fillId="2" borderId="6" xfId="0" applyFont="1" applyFill="1" applyBorder="1" applyAlignment="1" applyProtection="1">
      <alignment horizontal="center" vertical="center" wrapText="1"/>
      <protection hidden="1"/>
    </xf>
    <xf numFmtId="0" fontId="30" fillId="2" borderId="7" xfId="0" applyFont="1" applyFill="1" applyBorder="1" applyAlignment="1" applyProtection="1">
      <alignment horizontal="center" vertical="center" wrapText="1"/>
      <protection hidden="1"/>
    </xf>
    <xf numFmtId="0" fontId="30" fillId="2" borderId="8" xfId="0" applyFont="1" applyFill="1" applyBorder="1" applyAlignment="1" applyProtection="1">
      <alignment horizontal="center" vertical="center" wrapText="1"/>
      <protection hidden="1"/>
    </xf>
    <xf numFmtId="0" fontId="30" fillId="2" borderId="9" xfId="0" applyFont="1" applyFill="1" applyBorder="1" applyAlignment="1" applyProtection="1">
      <alignment horizontal="center" vertical="center" wrapText="1"/>
      <protection hidden="1"/>
    </xf>
    <xf numFmtId="0" fontId="30" fillId="2" borderId="10" xfId="0" applyFont="1" applyFill="1" applyBorder="1" applyAlignment="1" applyProtection="1">
      <alignment horizontal="center" vertical="center" wrapText="1"/>
      <protection hidden="1"/>
    </xf>
    <xf numFmtId="0" fontId="30" fillId="2" borderId="11" xfId="0" applyFont="1" applyFill="1" applyBorder="1" applyAlignment="1" applyProtection="1">
      <alignment horizontal="center" vertical="center" wrapText="1"/>
      <protection hidden="1"/>
    </xf>
    <xf numFmtId="0" fontId="36" fillId="0" borderId="0" xfId="0" applyFont="1"/>
    <xf numFmtId="0" fontId="37" fillId="2" borderId="2" xfId="0" applyFont="1" applyFill="1" applyBorder="1" applyAlignment="1" applyProtection="1">
      <alignment horizontal="center" vertical="center" wrapText="1"/>
      <protection hidden="1"/>
    </xf>
    <xf numFmtId="0" fontId="38" fillId="2" borderId="2" xfId="0" applyFont="1" applyFill="1" applyBorder="1" applyAlignment="1" applyProtection="1">
      <alignment horizontal="center" vertical="center" wrapText="1"/>
      <protection hidden="1"/>
    </xf>
    <xf numFmtId="0" fontId="35" fillId="2" borderId="2" xfId="0" applyFont="1" applyFill="1" applyBorder="1" applyAlignment="1">
      <alignment horizontal="center" vertical="center" wrapText="1"/>
    </xf>
    <xf numFmtId="0" fontId="27" fillId="2" borderId="12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 applyProtection="1">
      <alignment horizontal="center" vertical="center" wrapText="1"/>
      <protection hidden="1"/>
    </xf>
    <xf numFmtId="0" fontId="41" fillId="2" borderId="13" xfId="1" applyFont="1" applyFill="1" applyBorder="1" applyAlignment="1">
      <alignment wrapText="1"/>
    </xf>
    <xf numFmtId="0" fontId="42" fillId="2" borderId="13" xfId="1" applyFont="1" applyFill="1" applyBorder="1" applyAlignment="1">
      <alignment wrapText="1"/>
    </xf>
    <xf numFmtId="0" fontId="42" fillId="2" borderId="13" xfId="1" applyFont="1" applyFill="1" applyBorder="1" applyAlignment="1">
      <alignment vertical="top" wrapText="1"/>
    </xf>
    <xf numFmtId="0" fontId="42" fillId="2" borderId="0" xfId="1" applyFont="1" applyFill="1" applyAlignment="1">
      <alignment vertical="top" wrapText="1"/>
    </xf>
    <xf numFmtId="0" fontId="44" fillId="2" borderId="0" xfId="1" applyFont="1" applyFill="1" applyAlignment="1">
      <alignment wrapText="1"/>
    </xf>
    <xf numFmtId="0" fontId="2" fillId="0" borderId="2" xfId="0" applyFont="1" applyBorder="1"/>
    <xf numFmtId="0" fontId="39" fillId="2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46" fillId="4" borderId="14" xfId="0" applyFont="1" applyFill="1" applyBorder="1" applyAlignment="1">
      <alignment horizontal="center" vertical="center" wrapText="1"/>
    </xf>
    <xf numFmtId="0" fontId="47" fillId="5" borderId="14" xfId="0" applyFont="1" applyFill="1" applyBorder="1" applyAlignment="1">
      <alignment horizontal="center" vertical="center" wrapText="1"/>
    </xf>
    <xf numFmtId="0" fontId="47" fillId="4" borderId="15" xfId="0" applyFont="1" applyFill="1" applyBorder="1" applyAlignment="1">
      <alignment horizontal="center" vertical="center" wrapText="1"/>
    </xf>
    <xf numFmtId="0" fontId="47" fillId="4" borderId="14" xfId="0" applyFont="1" applyFill="1" applyBorder="1" applyAlignment="1">
      <alignment horizontal="center" vertical="center" wrapText="1"/>
    </xf>
    <xf numFmtId="0" fontId="47" fillId="5" borderId="15" xfId="0" applyFont="1" applyFill="1" applyBorder="1" applyAlignment="1">
      <alignment horizontal="center" vertical="center" wrapText="1"/>
    </xf>
    <xf numFmtId="0" fontId="48" fillId="4" borderId="14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 applyProtection="1">
      <alignment horizontal="right" vertical="center" wrapText="1"/>
      <protection hidden="1"/>
    </xf>
    <xf numFmtId="0" fontId="45" fillId="2" borderId="2" xfId="0" applyFont="1" applyFill="1" applyBorder="1" applyAlignment="1">
      <alignment horizontal="center" vertical="center" wrapText="1"/>
    </xf>
    <xf numFmtId="0" fontId="49" fillId="4" borderId="14" xfId="0" applyFont="1" applyFill="1" applyBorder="1" applyAlignment="1">
      <alignment horizontal="center" vertical="center" wrapText="1"/>
    </xf>
    <xf numFmtId="0" fontId="5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0" fillId="0" borderId="7" xfId="0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5" fillId="2" borderId="0" xfId="0" applyFont="1" applyFill="1" applyAlignment="1">
      <alignment horizontal="center" wrapText="1"/>
    </xf>
    <xf numFmtId="0" fontId="2" fillId="0" borderId="0" xfId="0" applyFont="1"/>
    <xf numFmtId="0" fontId="0" fillId="0" borderId="9" xfId="0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8" fillId="2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5" fillId="0" borderId="0" xfId="0" applyFont="1" applyAlignment="1">
      <alignment horizontal="left" vertical="center" wrapText="1"/>
    </xf>
    <xf numFmtId="0" fontId="18" fillId="2" borderId="16" xfId="0" applyFont="1" applyFill="1" applyBorder="1" applyAlignment="1" applyProtection="1">
      <alignment horizontal="center" vertical="center" wrapText="1"/>
      <protection hidden="1"/>
    </xf>
    <xf numFmtId="0" fontId="0" fillId="0" borderId="11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1" fillId="0" borderId="0" xfId="0" applyFont="1" applyAlignment="1" applyProtection="1">
      <alignment horizontal="center"/>
      <protection hidden="1"/>
    </xf>
    <xf numFmtId="0" fontId="5" fillId="2" borderId="2" xfId="0" applyFont="1" applyFill="1" applyBorder="1" applyAlignment="1">
      <alignment horizontal="center" wrapText="1"/>
    </xf>
    <xf numFmtId="0" fontId="0" fillId="0" borderId="8" xfId="0" applyBorder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18" fillId="2" borderId="10" xfId="0" applyFont="1" applyFill="1" applyBorder="1" applyAlignment="1" applyProtection="1">
      <alignment horizontal="center" vertical="center" wrapText="1"/>
      <protection hidden="1"/>
    </xf>
  </cellXfs>
  <cellStyles count="3">
    <cellStyle name="Bình thường" xfId="0" builtinId="0"/>
    <cellStyle name="Normal_01-01-2013" xfId="1" xr:uid="{00000000-0005-0000-0000-000001000000}"/>
    <cellStyle name="Siêu kết nối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://www.xosotructiep.vn/?pages=miennam" TargetMode="External"/><Relationship Id="rId1" Type="http://schemas.openxmlformats.org/officeDocument/2006/relationships/hyperlink" Target="http://minhngoc.net.vn/truc-tiep-kqxs/1,mien-nam.html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http://www.xosotructiep.vn/?pages=miennam" TargetMode="External"/><Relationship Id="rId1" Type="http://schemas.openxmlformats.org/officeDocument/2006/relationships/hyperlink" Target="http://minhngoc.net.vn/truc-tiep-kqxs/1,mien-nam.html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xosotructiep.vn/?pages=miennam" TargetMode="External"/><Relationship Id="rId1" Type="http://schemas.openxmlformats.org/officeDocument/2006/relationships/hyperlink" Target="http://minhngoc.net.vn/truc-tiep-kqxs/1,mien-nam.html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opLeftCell="A55" zoomScaleNormal="100" workbookViewId="0">
      <selection activeCell="B68" sqref="B68"/>
    </sheetView>
  </sheetViews>
  <sheetFormatPr defaultColWidth="9" defaultRowHeight="21"/>
  <cols>
    <col min="1" max="1" width="6.09765625" style="1" customWidth="1"/>
    <col min="2" max="2" width="8.8984375" style="1" customWidth="1"/>
    <col min="3" max="3" width="9.09765625" style="1" customWidth="1"/>
    <col min="4" max="4" width="9" style="1" customWidth="1"/>
    <col min="5" max="5" width="2.69921875" style="1" customWidth="1"/>
    <col min="6" max="6" width="5.69921875" style="1" customWidth="1"/>
    <col min="7" max="7" width="8.69921875" style="1" customWidth="1"/>
    <col min="8" max="8" width="8.59765625" style="1" customWidth="1"/>
    <col min="9" max="9" width="9.09765625" style="1" customWidth="1"/>
    <col min="10" max="10" width="2.3984375" style="1" customWidth="1"/>
    <col min="11" max="11" width="5.59765625" style="1" customWidth="1"/>
    <col min="12" max="12" width="8.59765625" style="1" customWidth="1"/>
    <col min="13" max="13" width="8.3984375" style="1" customWidth="1"/>
    <col min="14" max="14" width="9.09765625" style="1" customWidth="1"/>
    <col min="15" max="16" width="9" style="1" customWidth="1"/>
    <col min="17" max="16384" width="9" style="1"/>
  </cols>
  <sheetData>
    <row r="1" spans="1:4" ht="31.5" customHeight="1">
      <c r="B1" s="27" t="s">
        <v>0</v>
      </c>
      <c r="C1" s="27" t="s">
        <v>1</v>
      </c>
      <c r="D1" s="27" t="s">
        <v>2</v>
      </c>
    </row>
    <row r="2" spans="1:4" ht="16.5" customHeight="1">
      <c r="A2" s="4" t="s">
        <v>3</v>
      </c>
      <c r="B2" s="5">
        <v>89</v>
      </c>
      <c r="C2" s="5">
        <v>27</v>
      </c>
      <c r="D2" s="5">
        <v>18</v>
      </c>
    </row>
    <row r="3" spans="1:4" ht="16.5" customHeight="1">
      <c r="A3" s="4" t="s">
        <v>4</v>
      </c>
      <c r="B3" s="5">
        <v>778</v>
      </c>
      <c r="C3" s="5">
        <v>686</v>
      </c>
      <c r="D3" s="5">
        <v>904</v>
      </c>
    </row>
    <row r="4" spans="1:4" ht="16.5" customHeight="1">
      <c r="A4" s="111" t="s">
        <v>5</v>
      </c>
      <c r="B4" s="5">
        <v>8264</v>
      </c>
      <c r="C4" s="5">
        <v>652</v>
      </c>
      <c r="D4" s="5">
        <v>6111</v>
      </c>
    </row>
    <row r="5" spans="1:4" ht="16.5" customHeight="1">
      <c r="A5" s="112"/>
      <c r="B5" s="5">
        <v>6068</v>
      </c>
      <c r="C5" s="5">
        <v>5396</v>
      </c>
      <c r="D5" s="5">
        <v>7537</v>
      </c>
    </row>
    <row r="6" spans="1:4" ht="16.5" customHeight="1">
      <c r="A6" s="112"/>
      <c r="B6" s="5">
        <v>9631</v>
      </c>
      <c r="C6" s="5">
        <v>79</v>
      </c>
      <c r="D6" s="5">
        <v>3810</v>
      </c>
    </row>
    <row r="7" spans="1:4" ht="16.5" customHeight="1">
      <c r="A7" s="4" t="s">
        <v>6</v>
      </c>
      <c r="B7" s="5">
        <v>4494</v>
      </c>
      <c r="C7" s="5">
        <v>8054</v>
      </c>
      <c r="D7" s="5">
        <v>6793</v>
      </c>
    </row>
    <row r="8" spans="1:4" ht="16.5" customHeight="1">
      <c r="A8" s="111" t="s">
        <v>7</v>
      </c>
      <c r="B8" s="5">
        <v>49183</v>
      </c>
      <c r="C8" s="5">
        <v>75947</v>
      </c>
      <c r="D8" s="5">
        <v>4969</v>
      </c>
    </row>
    <row r="9" spans="1:4" ht="16.5" customHeight="1">
      <c r="A9" s="112"/>
      <c r="B9" s="5">
        <v>20320</v>
      </c>
      <c r="C9" s="5">
        <v>79028</v>
      </c>
      <c r="D9" s="5">
        <v>45654</v>
      </c>
    </row>
    <row r="10" spans="1:4" ht="16.5" customHeight="1">
      <c r="A10" s="112"/>
      <c r="B10" s="5">
        <v>62467</v>
      </c>
      <c r="C10" s="5">
        <v>71582</v>
      </c>
      <c r="D10" s="5">
        <v>44705</v>
      </c>
    </row>
    <row r="11" spans="1:4" ht="16.5" customHeight="1">
      <c r="A11" s="112"/>
      <c r="B11" s="5">
        <v>63086</v>
      </c>
      <c r="C11" s="5">
        <v>16580</v>
      </c>
      <c r="D11" s="5">
        <v>28292</v>
      </c>
    </row>
    <row r="12" spans="1:4" ht="16.5" customHeight="1">
      <c r="A12" s="112"/>
      <c r="B12" s="5">
        <v>75058</v>
      </c>
      <c r="C12" s="5">
        <v>4925</v>
      </c>
      <c r="D12" s="5">
        <v>72837</v>
      </c>
    </row>
    <row r="13" spans="1:4" ht="16.5" customHeight="1">
      <c r="A13" s="112"/>
      <c r="B13" s="5">
        <v>62830</v>
      </c>
      <c r="C13" s="5">
        <v>15735</v>
      </c>
      <c r="D13" s="5">
        <v>59273</v>
      </c>
    </row>
    <row r="14" spans="1:4" ht="16.5" customHeight="1">
      <c r="A14" s="112"/>
      <c r="B14" s="5">
        <v>25945</v>
      </c>
      <c r="C14" s="5">
        <v>33214</v>
      </c>
      <c r="D14" s="5">
        <v>69101</v>
      </c>
    </row>
    <row r="15" spans="1:4" ht="16.5" customHeight="1">
      <c r="A15" s="111" t="s">
        <v>8</v>
      </c>
      <c r="B15" s="5">
        <v>27973</v>
      </c>
      <c r="C15" s="5">
        <v>88263</v>
      </c>
      <c r="D15" s="5">
        <v>37400</v>
      </c>
    </row>
    <row r="16" spans="1:4" ht="16.5" customHeight="1">
      <c r="A16" s="112"/>
      <c r="B16" s="5">
        <v>15591</v>
      </c>
      <c r="C16" s="5">
        <v>20308</v>
      </c>
      <c r="D16" s="5">
        <v>19967</v>
      </c>
    </row>
    <row r="17" spans="1:14" ht="16.5" customHeight="1">
      <c r="A17" s="4" t="s">
        <v>9</v>
      </c>
      <c r="B17" s="5">
        <v>50148</v>
      </c>
      <c r="C17" s="5">
        <v>66094</v>
      </c>
      <c r="D17" s="5">
        <v>47428</v>
      </c>
    </row>
    <row r="18" spans="1:14" ht="16.5" customHeight="1">
      <c r="A18" s="4" t="s">
        <v>10</v>
      </c>
      <c r="B18" s="5">
        <v>94536</v>
      </c>
      <c r="C18" s="5">
        <v>13418</v>
      </c>
      <c r="D18" s="5">
        <v>9467</v>
      </c>
    </row>
    <row r="19" spans="1:14" ht="16.5" customHeight="1">
      <c r="A19" s="4" t="s">
        <v>11</v>
      </c>
      <c r="B19" s="6">
        <v>872640</v>
      </c>
      <c r="C19" s="6">
        <v>726353</v>
      </c>
      <c r="D19" s="6">
        <v>969089</v>
      </c>
    </row>
    <row r="20" spans="1:14" ht="16.5" customHeight="1">
      <c r="A20" s="4"/>
      <c r="B20" s="6"/>
      <c r="C20" s="6"/>
      <c r="D20" s="6"/>
    </row>
    <row r="22" spans="1:14" s="7" customFormat="1" ht="26.25" customHeight="1">
      <c r="A22" s="109" t="s">
        <v>12</v>
      </c>
      <c r="B22" s="110"/>
      <c r="C22" s="110"/>
      <c r="D22" s="110"/>
      <c r="F22" s="109" t="s">
        <v>12</v>
      </c>
      <c r="G22" s="110"/>
      <c r="H22" s="110"/>
      <c r="I22" s="110"/>
      <c r="K22" s="109" t="s">
        <v>12</v>
      </c>
      <c r="L22" s="110"/>
      <c r="M22" s="110"/>
      <c r="N22" s="110"/>
    </row>
    <row r="23" spans="1:14" s="10" customFormat="1" ht="14.25" customHeight="1">
      <c r="A23" s="105" t="s">
        <v>13</v>
      </c>
      <c r="B23" s="106"/>
      <c r="C23" s="106"/>
      <c r="D23" s="106"/>
      <c r="F23" s="105" t="s">
        <v>13</v>
      </c>
      <c r="G23" s="106"/>
      <c r="H23" s="106"/>
      <c r="I23" s="106"/>
      <c r="K23" s="105" t="s">
        <v>13</v>
      </c>
      <c r="L23" s="106"/>
      <c r="M23" s="106"/>
      <c r="N23" s="106"/>
    </row>
    <row r="24" spans="1:14" s="11" customFormat="1" ht="17.25" customHeight="1">
      <c r="A24" s="28" t="s">
        <v>14</v>
      </c>
      <c r="B24" s="29"/>
      <c r="C24" s="29"/>
      <c r="D24" s="29"/>
      <c r="F24" s="8" t="str">
        <f>A24</f>
        <v>KQXS ngày 29/07/2011</v>
      </c>
      <c r="G24" s="9"/>
      <c r="H24" s="9"/>
      <c r="I24" s="9"/>
      <c r="K24" s="8" t="str">
        <f>A24</f>
        <v>KQXS ngày 29/07/2011</v>
      </c>
      <c r="L24" s="9"/>
      <c r="M24" s="9"/>
      <c r="N24" s="9"/>
    </row>
    <row r="25" spans="1:14" ht="3.75" customHeight="1">
      <c r="A25" s="2"/>
      <c r="B25" s="3"/>
      <c r="C25" s="3"/>
      <c r="D25" s="3"/>
      <c r="F25" s="2"/>
      <c r="G25" s="3"/>
      <c r="H25" s="3"/>
      <c r="I25" s="3"/>
      <c r="K25" s="2"/>
      <c r="L25" s="3"/>
      <c r="M25" s="3"/>
      <c r="N25" s="3"/>
    </row>
    <row r="26" spans="1:14" s="17" customFormat="1" ht="36.75" customHeight="1">
      <c r="A26" s="13" t="s">
        <v>15</v>
      </c>
      <c r="B26" s="13" t="str">
        <f>B1</f>
        <v>Bình Dương (BD)</v>
      </c>
      <c r="C26" s="13" t="str">
        <f>C1</f>
        <v>Trà Vinh (TV)</v>
      </c>
      <c r="D26" s="13" t="str">
        <f>D1</f>
        <v>Vĩnh Long (VL)</v>
      </c>
      <c r="F26" s="13" t="s">
        <v>15</v>
      </c>
      <c r="G26" s="13" t="str">
        <f t="shared" ref="G26:G44" si="0">B26</f>
        <v>Bình Dương (BD)</v>
      </c>
      <c r="H26" s="13" t="str">
        <f t="shared" ref="H26:H44" si="1">C26</f>
        <v>Trà Vinh (TV)</v>
      </c>
      <c r="I26" s="13" t="str">
        <f t="shared" ref="I26:I44" si="2">D26</f>
        <v>Vĩnh Long (VL)</v>
      </c>
      <c r="K26" s="13" t="s">
        <v>15</v>
      </c>
      <c r="L26" s="13" t="str">
        <f t="shared" ref="L26:L44" si="3">B26</f>
        <v>Bình Dương (BD)</v>
      </c>
      <c r="M26" s="13" t="str">
        <f t="shared" ref="M26:M44" si="4">C26</f>
        <v>Trà Vinh (TV)</v>
      </c>
      <c r="N26" s="13" t="str">
        <f t="shared" ref="N26:N44" si="5">D26</f>
        <v>Vĩnh Long (VL)</v>
      </c>
    </row>
    <row r="27" spans="1:14" s="16" customFormat="1" ht="22.5" customHeight="1">
      <c r="A27" s="14" t="s">
        <v>3</v>
      </c>
      <c r="B27" s="15">
        <f>IF(B2&lt;10,"0"&amp;B2,B2)</f>
        <v>89</v>
      </c>
      <c r="C27" s="15">
        <f>IF(C2&lt;10,"0"&amp;C2,C2)</f>
        <v>27</v>
      </c>
      <c r="D27" s="15">
        <f>IF(D2&lt;10,"0"&amp;D2,D2)</f>
        <v>18</v>
      </c>
      <c r="F27" s="14" t="s">
        <v>3</v>
      </c>
      <c r="G27" s="15">
        <f t="shared" si="0"/>
        <v>89</v>
      </c>
      <c r="H27" s="15">
        <f t="shared" si="1"/>
        <v>27</v>
      </c>
      <c r="I27" s="15">
        <f t="shared" si="2"/>
        <v>18</v>
      </c>
      <c r="K27" s="14" t="s">
        <v>3</v>
      </c>
      <c r="L27" s="15">
        <f t="shared" si="3"/>
        <v>89</v>
      </c>
      <c r="M27" s="15">
        <f t="shared" si="4"/>
        <v>27</v>
      </c>
      <c r="N27" s="15">
        <f t="shared" si="5"/>
        <v>18</v>
      </c>
    </row>
    <row r="28" spans="1:14" s="16" customFormat="1" ht="20.25" customHeight="1">
      <c r="A28" s="14" t="s">
        <v>4</v>
      </c>
      <c r="B28" s="12">
        <f>IF(B3&lt;10,"00"&amp;B3,IF(B3&lt;100,"0"&amp;B3,B3))</f>
        <v>778</v>
      </c>
      <c r="C28" s="12">
        <f>IF(C3&lt;10,"00"&amp;C3,IF(C3&lt;100,"0"&amp;C3,C3))</f>
        <v>686</v>
      </c>
      <c r="D28" s="12">
        <f>IF(D3&lt;10,"00"&amp;D3,IF(D3&lt;100,"0"&amp;D3,D3))</f>
        <v>904</v>
      </c>
      <c r="F28" s="14" t="s">
        <v>4</v>
      </c>
      <c r="G28" s="12">
        <f t="shared" si="0"/>
        <v>778</v>
      </c>
      <c r="H28" s="12">
        <f t="shared" si="1"/>
        <v>686</v>
      </c>
      <c r="I28" s="12">
        <f t="shared" si="2"/>
        <v>904</v>
      </c>
      <c r="K28" s="14" t="s">
        <v>4</v>
      </c>
      <c r="L28" s="12">
        <f t="shared" si="3"/>
        <v>778</v>
      </c>
      <c r="M28" s="12">
        <f t="shared" si="4"/>
        <v>686</v>
      </c>
      <c r="N28" s="12">
        <f t="shared" si="5"/>
        <v>904</v>
      </c>
    </row>
    <row r="29" spans="1:14" s="16" customFormat="1" ht="20.25" customHeight="1">
      <c r="A29" s="116" t="s">
        <v>5</v>
      </c>
      <c r="B29" s="12">
        <f t="shared" ref="B29:D32" si="6">IF(B4&lt;10,"000"&amp;B4,IF(B4&lt;100,"00"&amp;B4,IF(B4&lt;1000,"0"&amp;B4,B4)))</f>
        <v>8264</v>
      </c>
      <c r="C29" s="12" t="str">
        <f t="shared" si="6"/>
        <v>0652</v>
      </c>
      <c r="D29" s="12">
        <f t="shared" si="6"/>
        <v>6111</v>
      </c>
      <c r="F29" s="107" t="s">
        <v>5</v>
      </c>
      <c r="G29" s="12">
        <f t="shared" si="0"/>
        <v>8264</v>
      </c>
      <c r="H29" s="12" t="str">
        <f t="shared" si="1"/>
        <v>0652</v>
      </c>
      <c r="I29" s="12">
        <f t="shared" si="2"/>
        <v>6111</v>
      </c>
      <c r="K29" s="116" t="s">
        <v>5</v>
      </c>
      <c r="L29" s="12">
        <f t="shared" si="3"/>
        <v>8264</v>
      </c>
      <c r="M29" s="12" t="str">
        <f t="shared" si="4"/>
        <v>0652</v>
      </c>
      <c r="N29" s="12">
        <f t="shared" si="5"/>
        <v>6111</v>
      </c>
    </row>
    <row r="30" spans="1:14" s="16" customFormat="1" ht="20.25" customHeight="1">
      <c r="A30" s="113"/>
      <c r="B30" s="12">
        <f t="shared" si="6"/>
        <v>6068</v>
      </c>
      <c r="C30" s="12">
        <f t="shared" si="6"/>
        <v>5396</v>
      </c>
      <c r="D30" s="12">
        <f t="shared" si="6"/>
        <v>7537</v>
      </c>
      <c r="F30" s="113"/>
      <c r="G30" s="12">
        <f t="shared" si="0"/>
        <v>6068</v>
      </c>
      <c r="H30" s="12">
        <f t="shared" si="1"/>
        <v>5396</v>
      </c>
      <c r="I30" s="12">
        <f t="shared" si="2"/>
        <v>7537</v>
      </c>
      <c r="K30" s="113"/>
      <c r="L30" s="12">
        <f t="shared" si="3"/>
        <v>6068</v>
      </c>
      <c r="M30" s="12">
        <f t="shared" si="4"/>
        <v>5396</v>
      </c>
      <c r="N30" s="12">
        <f t="shared" si="5"/>
        <v>7537</v>
      </c>
    </row>
    <row r="31" spans="1:14" s="16" customFormat="1" ht="20.25" customHeight="1">
      <c r="A31" s="113"/>
      <c r="B31" s="12">
        <f t="shared" si="6"/>
        <v>9631</v>
      </c>
      <c r="C31" s="12" t="str">
        <f t="shared" si="6"/>
        <v>0079</v>
      </c>
      <c r="D31" s="12">
        <f t="shared" si="6"/>
        <v>3810</v>
      </c>
      <c r="F31" s="108"/>
      <c r="G31" s="12">
        <f t="shared" si="0"/>
        <v>9631</v>
      </c>
      <c r="H31" s="12" t="str">
        <f t="shared" si="1"/>
        <v>0079</v>
      </c>
      <c r="I31" s="12">
        <f t="shared" si="2"/>
        <v>3810</v>
      </c>
      <c r="K31" s="113"/>
      <c r="L31" s="12">
        <f t="shared" si="3"/>
        <v>9631</v>
      </c>
      <c r="M31" s="12" t="str">
        <f t="shared" si="4"/>
        <v>0079</v>
      </c>
      <c r="N31" s="12">
        <f t="shared" si="5"/>
        <v>3810</v>
      </c>
    </row>
    <row r="32" spans="1:14" s="16" customFormat="1" ht="20.25" customHeight="1">
      <c r="A32" s="14" t="s">
        <v>6</v>
      </c>
      <c r="B32" s="12">
        <f t="shared" si="6"/>
        <v>4494</v>
      </c>
      <c r="C32" s="12">
        <f t="shared" si="6"/>
        <v>8054</v>
      </c>
      <c r="D32" s="12">
        <f t="shared" si="6"/>
        <v>6793</v>
      </c>
      <c r="F32" s="14" t="s">
        <v>6</v>
      </c>
      <c r="G32" s="12">
        <f t="shared" si="0"/>
        <v>4494</v>
      </c>
      <c r="H32" s="12">
        <f t="shared" si="1"/>
        <v>8054</v>
      </c>
      <c r="I32" s="12">
        <f t="shared" si="2"/>
        <v>6793</v>
      </c>
      <c r="K32" s="14" t="s">
        <v>6</v>
      </c>
      <c r="L32" s="12">
        <f t="shared" si="3"/>
        <v>4494</v>
      </c>
      <c r="M32" s="12">
        <f t="shared" si="4"/>
        <v>8054</v>
      </c>
      <c r="N32" s="12">
        <f t="shared" si="5"/>
        <v>6793</v>
      </c>
    </row>
    <row r="33" spans="1:14" s="16" customFormat="1" ht="20.25" customHeight="1">
      <c r="A33" s="107" t="s">
        <v>7</v>
      </c>
      <c r="B33" s="12">
        <f t="shared" ref="B33:D43" si="7">IF(B8&lt;10,"0000"&amp;B8,IF(B8&lt;100,"000"&amp;B8,IF(B8&lt;1000,"00"&amp;B8,IF(B8&lt;10000,"0"&amp;B8,B8))))</f>
        <v>49183</v>
      </c>
      <c r="C33" s="12">
        <f t="shared" si="7"/>
        <v>75947</v>
      </c>
      <c r="D33" s="12" t="str">
        <f t="shared" si="7"/>
        <v>04969</v>
      </c>
      <c r="F33" s="107" t="s">
        <v>7</v>
      </c>
      <c r="G33" s="12">
        <f t="shared" si="0"/>
        <v>49183</v>
      </c>
      <c r="H33" s="12">
        <f t="shared" si="1"/>
        <v>75947</v>
      </c>
      <c r="I33" s="12" t="str">
        <f t="shared" si="2"/>
        <v>04969</v>
      </c>
      <c r="K33" s="107" t="s">
        <v>7</v>
      </c>
      <c r="L33" s="12">
        <f t="shared" si="3"/>
        <v>49183</v>
      </c>
      <c r="M33" s="12">
        <f t="shared" si="4"/>
        <v>75947</v>
      </c>
      <c r="N33" s="12" t="str">
        <f t="shared" si="5"/>
        <v>04969</v>
      </c>
    </row>
    <row r="34" spans="1:14" s="16" customFormat="1" ht="20.25" customHeight="1">
      <c r="A34" s="113"/>
      <c r="B34" s="12">
        <f t="shared" si="7"/>
        <v>20320</v>
      </c>
      <c r="C34" s="12">
        <f t="shared" si="7"/>
        <v>79028</v>
      </c>
      <c r="D34" s="12">
        <f t="shared" si="7"/>
        <v>45654</v>
      </c>
      <c r="F34" s="113"/>
      <c r="G34" s="12">
        <f t="shared" si="0"/>
        <v>20320</v>
      </c>
      <c r="H34" s="12">
        <f t="shared" si="1"/>
        <v>79028</v>
      </c>
      <c r="I34" s="12">
        <f t="shared" si="2"/>
        <v>45654</v>
      </c>
      <c r="K34" s="113"/>
      <c r="L34" s="12">
        <f t="shared" si="3"/>
        <v>20320</v>
      </c>
      <c r="M34" s="12">
        <f t="shared" si="4"/>
        <v>79028</v>
      </c>
      <c r="N34" s="12">
        <f t="shared" si="5"/>
        <v>45654</v>
      </c>
    </row>
    <row r="35" spans="1:14" s="16" customFormat="1" ht="20.25" customHeight="1">
      <c r="A35" s="113"/>
      <c r="B35" s="12">
        <f t="shared" si="7"/>
        <v>62467</v>
      </c>
      <c r="C35" s="12">
        <f t="shared" si="7"/>
        <v>71582</v>
      </c>
      <c r="D35" s="12">
        <f t="shared" si="7"/>
        <v>44705</v>
      </c>
      <c r="F35" s="113"/>
      <c r="G35" s="12">
        <f t="shared" si="0"/>
        <v>62467</v>
      </c>
      <c r="H35" s="12">
        <f t="shared" si="1"/>
        <v>71582</v>
      </c>
      <c r="I35" s="12">
        <f t="shared" si="2"/>
        <v>44705</v>
      </c>
      <c r="K35" s="113"/>
      <c r="L35" s="12">
        <f t="shared" si="3"/>
        <v>62467</v>
      </c>
      <c r="M35" s="12">
        <f t="shared" si="4"/>
        <v>71582</v>
      </c>
      <c r="N35" s="12">
        <f t="shared" si="5"/>
        <v>44705</v>
      </c>
    </row>
    <row r="36" spans="1:14" s="16" customFormat="1" ht="20.25" customHeight="1">
      <c r="A36" s="113"/>
      <c r="B36" s="12">
        <f t="shared" si="7"/>
        <v>63086</v>
      </c>
      <c r="C36" s="12">
        <f t="shared" si="7"/>
        <v>16580</v>
      </c>
      <c r="D36" s="12">
        <f t="shared" si="7"/>
        <v>28292</v>
      </c>
      <c r="F36" s="113"/>
      <c r="G36" s="12">
        <f t="shared" si="0"/>
        <v>63086</v>
      </c>
      <c r="H36" s="12">
        <f t="shared" si="1"/>
        <v>16580</v>
      </c>
      <c r="I36" s="12">
        <f t="shared" si="2"/>
        <v>28292</v>
      </c>
      <c r="K36" s="113"/>
      <c r="L36" s="12">
        <f t="shared" si="3"/>
        <v>63086</v>
      </c>
      <c r="M36" s="12">
        <f t="shared" si="4"/>
        <v>16580</v>
      </c>
      <c r="N36" s="12">
        <f t="shared" si="5"/>
        <v>28292</v>
      </c>
    </row>
    <row r="37" spans="1:14" s="16" customFormat="1" ht="20.25" customHeight="1">
      <c r="A37" s="113"/>
      <c r="B37" s="12">
        <f t="shared" si="7"/>
        <v>75058</v>
      </c>
      <c r="C37" s="12" t="str">
        <f t="shared" si="7"/>
        <v>04925</v>
      </c>
      <c r="D37" s="12">
        <f t="shared" si="7"/>
        <v>72837</v>
      </c>
      <c r="F37" s="113"/>
      <c r="G37" s="12">
        <f t="shared" si="0"/>
        <v>75058</v>
      </c>
      <c r="H37" s="12" t="str">
        <f t="shared" si="1"/>
        <v>04925</v>
      </c>
      <c r="I37" s="12">
        <f t="shared" si="2"/>
        <v>72837</v>
      </c>
      <c r="K37" s="113"/>
      <c r="L37" s="12">
        <f t="shared" si="3"/>
        <v>75058</v>
      </c>
      <c r="M37" s="12" t="str">
        <f t="shared" si="4"/>
        <v>04925</v>
      </c>
      <c r="N37" s="12">
        <f t="shared" si="5"/>
        <v>72837</v>
      </c>
    </row>
    <row r="38" spans="1:14" s="16" customFormat="1" ht="20.25" customHeight="1">
      <c r="A38" s="113"/>
      <c r="B38" s="12">
        <f t="shared" si="7"/>
        <v>62830</v>
      </c>
      <c r="C38" s="12">
        <f t="shared" si="7"/>
        <v>15735</v>
      </c>
      <c r="D38" s="12">
        <f t="shared" si="7"/>
        <v>59273</v>
      </c>
      <c r="F38" s="113"/>
      <c r="G38" s="12">
        <f t="shared" si="0"/>
        <v>62830</v>
      </c>
      <c r="H38" s="12">
        <f t="shared" si="1"/>
        <v>15735</v>
      </c>
      <c r="I38" s="12">
        <f t="shared" si="2"/>
        <v>59273</v>
      </c>
      <c r="K38" s="113"/>
      <c r="L38" s="12">
        <f t="shared" si="3"/>
        <v>62830</v>
      </c>
      <c r="M38" s="12">
        <f t="shared" si="4"/>
        <v>15735</v>
      </c>
      <c r="N38" s="12">
        <f t="shared" si="5"/>
        <v>59273</v>
      </c>
    </row>
    <row r="39" spans="1:14" s="16" customFormat="1" ht="20.25" customHeight="1">
      <c r="A39" s="108"/>
      <c r="B39" s="12">
        <f t="shared" si="7"/>
        <v>25945</v>
      </c>
      <c r="C39" s="12">
        <f t="shared" si="7"/>
        <v>33214</v>
      </c>
      <c r="D39" s="12">
        <f t="shared" si="7"/>
        <v>69101</v>
      </c>
      <c r="F39" s="108"/>
      <c r="G39" s="12">
        <f t="shared" si="0"/>
        <v>25945</v>
      </c>
      <c r="H39" s="12">
        <f t="shared" si="1"/>
        <v>33214</v>
      </c>
      <c r="I39" s="12">
        <f t="shared" si="2"/>
        <v>69101</v>
      </c>
      <c r="K39" s="108"/>
      <c r="L39" s="12">
        <f t="shared" si="3"/>
        <v>25945</v>
      </c>
      <c r="M39" s="12">
        <f t="shared" si="4"/>
        <v>33214</v>
      </c>
      <c r="N39" s="12">
        <f t="shared" si="5"/>
        <v>69101</v>
      </c>
    </row>
    <row r="40" spans="1:14" s="16" customFormat="1" ht="20.25" customHeight="1">
      <c r="A40" s="107" t="s">
        <v>8</v>
      </c>
      <c r="B40" s="12">
        <f t="shared" si="7"/>
        <v>27973</v>
      </c>
      <c r="C40" s="12">
        <f t="shared" si="7"/>
        <v>88263</v>
      </c>
      <c r="D40" s="12">
        <f t="shared" si="7"/>
        <v>37400</v>
      </c>
      <c r="F40" s="107" t="s">
        <v>8</v>
      </c>
      <c r="G40" s="12">
        <f t="shared" si="0"/>
        <v>27973</v>
      </c>
      <c r="H40" s="12">
        <f t="shared" si="1"/>
        <v>88263</v>
      </c>
      <c r="I40" s="12">
        <f t="shared" si="2"/>
        <v>37400</v>
      </c>
      <c r="K40" s="107" t="s">
        <v>8</v>
      </c>
      <c r="L40" s="12">
        <f t="shared" si="3"/>
        <v>27973</v>
      </c>
      <c r="M40" s="12">
        <f t="shared" si="4"/>
        <v>88263</v>
      </c>
      <c r="N40" s="12">
        <f t="shared" si="5"/>
        <v>37400</v>
      </c>
    </row>
    <row r="41" spans="1:14" s="16" customFormat="1" ht="20.25" customHeight="1">
      <c r="A41" s="108"/>
      <c r="B41" s="12">
        <f t="shared" si="7"/>
        <v>15591</v>
      </c>
      <c r="C41" s="12">
        <f t="shared" si="7"/>
        <v>20308</v>
      </c>
      <c r="D41" s="12">
        <f t="shared" si="7"/>
        <v>19967</v>
      </c>
      <c r="F41" s="108"/>
      <c r="G41" s="12">
        <f t="shared" si="0"/>
        <v>15591</v>
      </c>
      <c r="H41" s="12">
        <f t="shared" si="1"/>
        <v>20308</v>
      </c>
      <c r="I41" s="12">
        <f t="shared" si="2"/>
        <v>19967</v>
      </c>
      <c r="K41" s="108"/>
      <c r="L41" s="12">
        <f t="shared" si="3"/>
        <v>15591</v>
      </c>
      <c r="M41" s="12">
        <f t="shared" si="4"/>
        <v>20308</v>
      </c>
      <c r="N41" s="12">
        <f t="shared" si="5"/>
        <v>19967</v>
      </c>
    </row>
    <row r="42" spans="1:14" s="16" customFormat="1" ht="20.25" customHeight="1">
      <c r="A42" s="14" t="s">
        <v>9</v>
      </c>
      <c r="B42" s="12">
        <f t="shared" si="7"/>
        <v>50148</v>
      </c>
      <c r="C42" s="12">
        <f t="shared" si="7"/>
        <v>66094</v>
      </c>
      <c r="D42" s="12">
        <f t="shared" si="7"/>
        <v>47428</v>
      </c>
      <c r="F42" s="14" t="s">
        <v>9</v>
      </c>
      <c r="G42" s="12">
        <f t="shared" si="0"/>
        <v>50148</v>
      </c>
      <c r="H42" s="12">
        <f t="shared" si="1"/>
        <v>66094</v>
      </c>
      <c r="I42" s="12">
        <f t="shared" si="2"/>
        <v>47428</v>
      </c>
      <c r="K42" s="14" t="s">
        <v>9</v>
      </c>
      <c r="L42" s="12">
        <f t="shared" si="3"/>
        <v>50148</v>
      </c>
      <c r="M42" s="12">
        <f t="shared" si="4"/>
        <v>66094</v>
      </c>
      <c r="N42" s="12">
        <f t="shared" si="5"/>
        <v>47428</v>
      </c>
    </row>
    <row r="43" spans="1:14" s="16" customFormat="1" ht="20.25" customHeight="1">
      <c r="A43" s="14" t="s">
        <v>10</v>
      </c>
      <c r="B43" s="12">
        <f t="shared" si="7"/>
        <v>94536</v>
      </c>
      <c r="C43" s="12">
        <f t="shared" si="7"/>
        <v>13418</v>
      </c>
      <c r="D43" s="12" t="str">
        <f t="shared" si="7"/>
        <v>09467</v>
      </c>
      <c r="F43" s="14" t="s">
        <v>10</v>
      </c>
      <c r="G43" s="12">
        <f t="shared" si="0"/>
        <v>94536</v>
      </c>
      <c r="H43" s="12">
        <f t="shared" si="1"/>
        <v>13418</v>
      </c>
      <c r="I43" s="12" t="str">
        <f t="shared" si="2"/>
        <v>09467</v>
      </c>
      <c r="K43" s="14" t="s">
        <v>10</v>
      </c>
      <c r="L43" s="12">
        <f t="shared" si="3"/>
        <v>94536</v>
      </c>
      <c r="M43" s="12">
        <f t="shared" si="4"/>
        <v>13418</v>
      </c>
      <c r="N43" s="12" t="str">
        <f t="shared" si="5"/>
        <v>09467</v>
      </c>
    </row>
    <row r="44" spans="1:14" s="19" customFormat="1" ht="27" customHeight="1">
      <c r="A44" s="18" t="s">
        <v>16</v>
      </c>
      <c r="B44" s="18">
        <f>IF(B19&lt;10,"00000"&amp;B19,IF(B19&lt;100,"0000"&amp;B19,IF(B19&lt;1000,"000"&amp;B19,IF(B19&lt;10000,"00"&amp;B19,IF(B19&lt;100000,"0"&amp;B19,B19)))))</f>
        <v>872640</v>
      </c>
      <c r="C44" s="18">
        <f>IF(C19&lt;10,"00000"&amp;C19,IF(C19&lt;100,"0000"&amp;C19,IF(C19&lt;1000,"000"&amp;C19,IF(C19&lt;10000,"00"&amp;C19,IF(C19&lt;100000,"0"&amp;C19,C19)))))</f>
        <v>726353</v>
      </c>
      <c r="D44" s="18">
        <f>IF(D19&lt;10,"00000"&amp;D19,IF(D19&lt;100,"0000"&amp;D19,IF(D19&lt;1000,"000"&amp;D19,IF(D19&lt;10000,"00"&amp;D19,IF(D19&lt;100000,"0"&amp;D19,D19)))))</f>
        <v>969089</v>
      </c>
      <c r="F44" s="18" t="s">
        <v>16</v>
      </c>
      <c r="G44" s="18">
        <f t="shared" si="0"/>
        <v>872640</v>
      </c>
      <c r="H44" s="18">
        <f t="shared" si="1"/>
        <v>726353</v>
      </c>
      <c r="I44" s="18">
        <f t="shared" si="2"/>
        <v>969089</v>
      </c>
      <c r="K44" s="18" t="s">
        <v>17</v>
      </c>
      <c r="L44" s="18">
        <f t="shared" si="3"/>
        <v>872640</v>
      </c>
      <c r="M44" s="18">
        <f t="shared" si="4"/>
        <v>726353</v>
      </c>
      <c r="N44" s="18">
        <f t="shared" si="5"/>
        <v>969089</v>
      </c>
    </row>
    <row r="45" spans="1:14" s="20" customFormat="1" ht="26.25" customHeight="1">
      <c r="A45" s="114"/>
      <c r="B45" s="115"/>
      <c r="C45" s="115"/>
      <c r="D45" s="115"/>
      <c r="E45" s="115"/>
    </row>
    <row r="46" spans="1:14" s="21" customFormat="1" ht="19.5" customHeight="1">
      <c r="A46" s="119" t="s">
        <v>12</v>
      </c>
      <c r="B46" s="118"/>
      <c r="C46" s="118"/>
      <c r="D46" s="118"/>
      <c r="F46" s="119" t="s">
        <v>12</v>
      </c>
      <c r="G46" s="118"/>
      <c r="H46" s="118"/>
      <c r="I46" s="118"/>
      <c r="K46" s="119" t="s">
        <v>12</v>
      </c>
      <c r="L46" s="118"/>
      <c r="M46" s="118"/>
      <c r="N46" s="118"/>
    </row>
    <row r="47" spans="1:14" s="21" customFormat="1" ht="16.5" customHeight="1">
      <c r="A47" s="117" t="s">
        <v>13</v>
      </c>
      <c r="B47" s="118"/>
      <c r="C47" s="118"/>
      <c r="D47" s="118"/>
      <c r="F47" s="117" t="s">
        <v>13</v>
      </c>
      <c r="G47" s="118"/>
      <c r="H47" s="118"/>
      <c r="I47" s="118"/>
      <c r="K47" s="117" t="s">
        <v>13</v>
      </c>
      <c r="L47" s="118"/>
      <c r="M47" s="118"/>
      <c r="N47" s="118"/>
    </row>
    <row r="48" spans="1:14" s="21" customFormat="1" ht="18.75" customHeight="1">
      <c r="A48" s="22" t="str">
        <f>A24</f>
        <v>KQXS ngày 29/07/2011</v>
      </c>
      <c r="B48" s="23"/>
      <c r="C48" s="23"/>
      <c r="D48" s="23"/>
      <c r="F48" s="22" t="str">
        <f>A24</f>
        <v>KQXS ngày 29/07/2011</v>
      </c>
      <c r="G48" s="23"/>
      <c r="H48" s="23"/>
      <c r="I48" s="23"/>
      <c r="K48" s="22" t="str">
        <f>A24</f>
        <v>KQXS ngày 29/07/2011</v>
      </c>
      <c r="L48" s="23"/>
      <c r="M48" s="23"/>
      <c r="N48" s="23"/>
    </row>
    <row r="49" spans="1:14" s="16" customFormat="1" ht="2.25" customHeight="1">
      <c r="A49" s="24"/>
      <c r="B49" s="25"/>
      <c r="C49" s="25"/>
      <c r="D49" s="25"/>
      <c r="F49" s="24"/>
      <c r="G49" s="25"/>
      <c r="H49" s="25"/>
      <c r="I49" s="25"/>
      <c r="K49" s="24"/>
      <c r="L49" s="25"/>
      <c r="M49" s="25"/>
      <c r="N49" s="25"/>
    </row>
    <row r="50" spans="1:14" s="17" customFormat="1" ht="39" customHeight="1">
      <c r="A50" s="13" t="s">
        <v>15</v>
      </c>
      <c r="B50" s="26" t="str">
        <f t="shared" ref="B50:D68" si="8">B26</f>
        <v>Bình Dương (BD)</v>
      </c>
      <c r="C50" s="26" t="str">
        <f t="shared" si="8"/>
        <v>Trà Vinh (TV)</v>
      </c>
      <c r="D50" s="26" t="str">
        <f t="shared" si="8"/>
        <v>Vĩnh Long (VL)</v>
      </c>
      <c r="F50" s="13" t="s">
        <v>15</v>
      </c>
      <c r="G50" s="13" t="str">
        <f t="shared" ref="G50:G68" si="9">B26</f>
        <v>Bình Dương (BD)</v>
      </c>
      <c r="H50" s="13" t="str">
        <f t="shared" ref="H50:H68" si="10">C26</f>
        <v>Trà Vinh (TV)</v>
      </c>
      <c r="I50" s="13" t="str">
        <f t="shared" ref="I50:I68" si="11">D26</f>
        <v>Vĩnh Long (VL)</v>
      </c>
      <c r="K50" s="13" t="s">
        <v>15</v>
      </c>
      <c r="L50" s="13" t="str">
        <f t="shared" ref="L50:L68" si="12">B26</f>
        <v>Bình Dương (BD)</v>
      </c>
      <c r="M50" s="13" t="str">
        <f t="shared" ref="M50:M68" si="13">C26</f>
        <v>Trà Vinh (TV)</v>
      </c>
      <c r="N50" s="13" t="str">
        <f t="shared" ref="N50:N68" si="14">D26</f>
        <v>Vĩnh Long (VL)</v>
      </c>
    </row>
    <row r="51" spans="1:14" s="16" customFormat="1" ht="21.75" customHeight="1">
      <c r="A51" s="14" t="s">
        <v>3</v>
      </c>
      <c r="B51" s="15">
        <f t="shared" si="8"/>
        <v>89</v>
      </c>
      <c r="C51" s="15">
        <f t="shared" si="8"/>
        <v>27</v>
      </c>
      <c r="D51" s="15">
        <f t="shared" si="8"/>
        <v>18</v>
      </c>
      <c r="F51" s="14" t="s">
        <v>3</v>
      </c>
      <c r="G51" s="15">
        <f t="shared" si="9"/>
        <v>89</v>
      </c>
      <c r="H51" s="15">
        <f t="shared" si="10"/>
        <v>27</v>
      </c>
      <c r="I51" s="15">
        <f t="shared" si="11"/>
        <v>18</v>
      </c>
      <c r="K51" s="14" t="s">
        <v>3</v>
      </c>
      <c r="L51" s="15">
        <f t="shared" si="12"/>
        <v>89</v>
      </c>
      <c r="M51" s="15">
        <f t="shared" si="13"/>
        <v>27</v>
      </c>
      <c r="N51" s="15">
        <f t="shared" si="14"/>
        <v>18</v>
      </c>
    </row>
    <row r="52" spans="1:14" s="16" customFormat="1" ht="18.75" customHeight="1">
      <c r="A52" s="14" t="s">
        <v>4</v>
      </c>
      <c r="B52" s="12">
        <f t="shared" si="8"/>
        <v>778</v>
      </c>
      <c r="C52" s="12">
        <f t="shared" si="8"/>
        <v>686</v>
      </c>
      <c r="D52" s="12">
        <f t="shared" si="8"/>
        <v>904</v>
      </c>
      <c r="F52" s="14" t="s">
        <v>4</v>
      </c>
      <c r="G52" s="12">
        <f t="shared" si="9"/>
        <v>778</v>
      </c>
      <c r="H52" s="12">
        <f t="shared" si="10"/>
        <v>686</v>
      </c>
      <c r="I52" s="12">
        <f t="shared" si="11"/>
        <v>904</v>
      </c>
      <c r="K52" s="14" t="s">
        <v>4</v>
      </c>
      <c r="L52" s="12">
        <f t="shared" si="12"/>
        <v>778</v>
      </c>
      <c r="M52" s="12">
        <f t="shared" si="13"/>
        <v>686</v>
      </c>
      <c r="N52" s="12">
        <f t="shared" si="14"/>
        <v>904</v>
      </c>
    </row>
    <row r="53" spans="1:14" s="16" customFormat="1" ht="18.75" customHeight="1">
      <c r="A53" s="116" t="s">
        <v>5</v>
      </c>
      <c r="B53" s="12">
        <f t="shared" si="8"/>
        <v>8264</v>
      </c>
      <c r="C53" s="12" t="str">
        <f t="shared" si="8"/>
        <v>0652</v>
      </c>
      <c r="D53" s="12">
        <f t="shared" si="8"/>
        <v>6111</v>
      </c>
      <c r="F53" s="107" t="s">
        <v>5</v>
      </c>
      <c r="G53" s="12">
        <f t="shared" si="9"/>
        <v>8264</v>
      </c>
      <c r="H53" s="12" t="str">
        <f t="shared" si="10"/>
        <v>0652</v>
      </c>
      <c r="I53" s="12">
        <f t="shared" si="11"/>
        <v>6111</v>
      </c>
      <c r="K53" s="116" t="s">
        <v>5</v>
      </c>
      <c r="L53" s="12">
        <f t="shared" si="12"/>
        <v>8264</v>
      </c>
      <c r="M53" s="12" t="str">
        <f t="shared" si="13"/>
        <v>0652</v>
      </c>
      <c r="N53" s="12">
        <f t="shared" si="14"/>
        <v>6111</v>
      </c>
    </row>
    <row r="54" spans="1:14" s="16" customFormat="1" ht="18.75" customHeight="1">
      <c r="A54" s="113"/>
      <c r="B54" s="12">
        <f t="shared" si="8"/>
        <v>6068</v>
      </c>
      <c r="C54" s="12">
        <f t="shared" si="8"/>
        <v>5396</v>
      </c>
      <c r="D54" s="12">
        <f t="shared" si="8"/>
        <v>7537</v>
      </c>
      <c r="F54" s="113"/>
      <c r="G54" s="12">
        <f t="shared" si="9"/>
        <v>6068</v>
      </c>
      <c r="H54" s="12">
        <f t="shared" si="10"/>
        <v>5396</v>
      </c>
      <c r="I54" s="12">
        <f t="shared" si="11"/>
        <v>7537</v>
      </c>
      <c r="K54" s="113"/>
      <c r="L54" s="12">
        <f t="shared" si="12"/>
        <v>6068</v>
      </c>
      <c r="M54" s="12">
        <f t="shared" si="13"/>
        <v>5396</v>
      </c>
      <c r="N54" s="12">
        <f t="shared" si="14"/>
        <v>7537</v>
      </c>
    </row>
    <row r="55" spans="1:14" s="16" customFormat="1" ht="18.75" customHeight="1">
      <c r="A55" s="113"/>
      <c r="B55" s="12">
        <f t="shared" si="8"/>
        <v>9631</v>
      </c>
      <c r="C55" s="12" t="str">
        <f t="shared" si="8"/>
        <v>0079</v>
      </c>
      <c r="D55" s="12">
        <f t="shared" si="8"/>
        <v>3810</v>
      </c>
      <c r="F55" s="108"/>
      <c r="G55" s="12">
        <f t="shared" si="9"/>
        <v>9631</v>
      </c>
      <c r="H55" s="12" t="str">
        <f t="shared" si="10"/>
        <v>0079</v>
      </c>
      <c r="I55" s="12">
        <f t="shared" si="11"/>
        <v>3810</v>
      </c>
      <c r="K55" s="113"/>
      <c r="L55" s="12">
        <f t="shared" si="12"/>
        <v>9631</v>
      </c>
      <c r="M55" s="12" t="str">
        <f t="shared" si="13"/>
        <v>0079</v>
      </c>
      <c r="N55" s="12">
        <f t="shared" si="14"/>
        <v>3810</v>
      </c>
    </row>
    <row r="56" spans="1:14" s="16" customFormat="1" ht="18.75" customHeight="1">
      <c r="A56" s="14" t="s">
        <v>6</v>
      </c>
      <c r="B56" s="12">
        <f t="shared" si="8"/>
        <v>4494</v>
      </c>
      <c r="C56" s="12">
        <f t="shared" si="8"/>
        <v>8054</v>
      </c>
      <c r="D56" s="12">
        <f t="shared" si="8"/>
        <v>6793</v>
      </c>
      <c r="F56" s="14" t="s">
        <v>6</v>
      </c>
      <c r="G56" s="12">
        <f t="shared" si="9"/>
        <v>4494</v>
      </c>
      <c r="H56" s="12">
        <f t="shared" si="10"/>
        <v>8054</v>
      </c>
      <c r="I56" s="12">
        <f t="shared" si="11"/>
        <v>6793</v>
      </c>
      <c r="K56" s="14" t="s">
        <v>6</v>
      </c>
      <c r="L56" s="12">
        <f t="shared" si="12"/>
        <v>4494</v>
      </c>
      <c r="M56" s="12">
        <f t="shared" si="13"/>
        <v>8054</v>
      </c>
      <c r="N56" s="12">
        <f t="shared" si="14"/>
        <v>6793</v>
      </c>
    </row>
    <row r="57" spans="1:14" s="16" customFormat="1" ht="18.75" customHeight="1">
      <c r="A57" s="107" t="s">
        <v>7</v>
      </c>
      <c r="B57" s="12">
        <f t="shared" si="8"/>
        <v>49183</v>
      </c>
      <c r="C57" s="12">
        <f t="shared" si="8"/>
        <v>75947</v>
      </c>
      <c r="D57" s="12" t="str">
        <f t="shared" si="8"/>
        <v>04969</v>
      </c>
      <c r="F57" s="107" t="s">
        <v>7</v>
      </c>
      <c r="G57" s="12">
        <f t="shared" si="9"/>
        <v>49183</v>
      </c>
      <c r="H57" s="12">
        <f t="shared" si="10"/>
        <v>75947</v>
      </c>
      <c r="I57" s="12" t="str">
        <f t="shared" si="11"/>
        <v>04969</v>
      </c>
      <c r="K57" s="107" t="s">
        <v>7</v>
      </c>
      <c r="L57" s="12">
        <f t="shared" si="12"/>
        <v>49183</v>
      </c>
      <c r="M57" s="12">
        <f t="shared" si="13"/>
        <v>75947</v>
      </c>
      <c r="N57" s="12" t="str">
        <f t="shared" si="14"/>
        <v>04969</v>
      </c>
    </row>
    <row r="58" spans="1:14" s="16" customFormat="1" ht="18.75" customHeight="1">
      <c r="A58" s="113"/>
      <c r="B58" s="12">
        <f t="shared" si="8"/>
        <v>20320</v>
      </c>
      <c r="C58" s="12">
        <f t="shared" si="8"/>
        <v>79028</v>
      </c>
      <c r="D58" s="12">
        <f t="shared" si="8"/>
        <v>45654</v>
      </c>
      <c r="F58" s="113"/>
      <c r="G58" s="12">
        <f t="shared" si="9"/>
        <v>20320</v>
      </c>
      <c r="H58" s="12">
        <f t="shared" si="10"/>
        <v>79028</v>
      </c>
      <c r="I58" s="12">
        <f t="shared" si="11"/>
        <v>45654</v>
      </c>
      <c r="K58" s="113"/>
      <c r="L58" s="12">
        <f t="shared" si="12"/>
        <v>20320</v>
      </c>
      <c r="M58" s="12">
        <f t="shared" si="13"/>
        <v>79028</v>
      </c>
      <c r="N58" s="12">
        <f t="shared" si="14"/>
        <v>45654</v>
      </c>
    </row>
    <row r="59" spans="1:14" s="16" customFormat="1" ht="18.75" customHeight="1">
      <c r="A59" s="113"/>
      <c r="B59" s="12">
        <f t="shared" si="8"/>
        <v>62467</v>
      </c>
      <c r="C59" s="12">
        <f t="shared" si="8"/>
        <v>71582</v>
      </c>
      <c r="D59" s="12">
        <f t="shared" si="8"/>
        <v>44705</v>
      </c>
      <c r="F59" s="113"/>
      <c r="G59" s="12">
        <f t="shared" si="9"/>
        <v>62467</v>
      </c>
      <c r="H59" s="12">
        <f t="shared" si="10"/>
        <v>71582</v>
      </c>
      <c r="I59" s="12">
        <f t="shared" si="11"/>
        <v>44705</v>
      </c>
      <c r="K59" s="113"/>
      <c r="L59" s="12">
        <f t="shared" si="12"/>
        <v>62467</v>
      </c>
      <c r="M59" s="12">
        <f t="shared" si="13"/>
        <v>71582</v>
      </c>
      <c r="N59" s="12">
        <f t="shared" si="14"/>
        <v>44705</v>
      </c>
    </row>
    <row r="60" spans="1:14" s="16" customFormat="1" ht="18.75" customHeight="1">
      <c r="A60" s="113"/>
      <c r="B60" s="12">
        <f t="shared" si="8"/>
        <v>63086</v>
      </c>
      <c r="C60" s="12">
        <f t="shared" si="8"/>
        <v>16580</v>
      </c>
      <c r="D60" s="12">
        <f t="shared" si="8"/>
        <v>28292</v>
      </c>
      <c r="F60" s="113"/>
      <c r="G60" s="12">
        <f t="shared" si="9"/>
        <v>63086</v>
      </c>
      <c r="H60" s="12">
        <f t="shared" si="10"/>
        <v>16580</v>
      </c>
      <c r="I60" s="12">
        <f t="shared" si="11"/>
        <v>28292</v>
      </c>
      <c r="K60" s="113"/>
      <c r="L60" s="12">
        <f t="shared" si="12"/>
        <v>63086</v>
      </c>
      <c r="M60" s="12">
        <f t="shared" si="13"/>
        <v>16580</v>
      </c>
      <c r="N60" s="12">
        <f t="shared" si="14"/>
        <v>28292</v>
      </c>
    </row>
    <row r="61" spans="1:14" s="16" customFormat="1" ht="18.75" customHeight="1">
      <c r="A61" s="113"/>
      <c r="B61" s="12">
        <f t="shared" si="8"/>
        <v>75058</v>
      </c>
      <c r="C61" s="12" t="str">
        <f t="shared" si="8"/>
        <v>04925</v>
      </c>
      <c r="D61" s="12">
        <f t="shared" si="8"/>
        <v>72837</v>
      </c>
      <c r="F61" s="113"/>
      <c r="G61" s="12">
        <f t="shared" si="9"/>
        <v>75058</v>
      </c>
      <c r="H61" s="12" t="str">
        <f t="shared" si="10"/>
        <v>04925</v>
      </c>
      <c r="I61" s="12">
        <f t="shared" si="11"/>
        <v>72837</v>
      </c>
      <c r="K61" s="113"/>
      <c r="L61" s="12">
        <f t="shared" si="12"/>
        <v>75058</v>
      </c>
      <c r="M61" s="12" t="str">
        <f t="shared" si="13"/>
        <v>04925</v>
      </c>
      <c r="N61" s="12">
        <f t="shared" si="14"/>
        <v>72837</v>
      </c>
    </row>
    <row r="62" spans="1:14" s="16" customFormat="1" ht="18.75" customHeight="1">
      <c r="A62" s="113"/>
      <c r="B62" s="12">
        <f t="shared" si="8"/>
        <v>62830</v>
      </c>
      <c r="C62" s="12">
        <f t="shared" si="8"/>
        <v>15735</v>
      </c>
      <c r="D62" s="12">
        <f t="shared" si="8"/>
        <v>59273</v>
      </c>
      <c r="F62" s="113"/>
      <c r="G62" s="12">
        <f t="shared" si="9"/>
        <v>62830</v>
      </c>
      <c r="H62" s="12">
        <f t="shared" si="10"/>
        <v>15735</v>
      </c>
      <c r="I62" s="12">
        <f t="shared" si="11"/>
        <v>59273</v>
      </c>
      <c r="K62" s="113"/>
      <c r="L62" s="12">
        <f t="shared" si="12"/>
        <v>62830</v>
      </c>
      <c r="M62" s="12">
        <f t="shared" si="13"/>
        <v>15735</v>
      </c>
      <c r="N62" s="12">
        <f t="shared" si="14"/>
        <v>59273</v>
      </c>
    </row>
    <row r="63" spans="1:14" s="16" customFormat="1" ht="18.75" customHeight="1">
      <c r="A63" s="108"/>
      <c r="B63" s="12">
        <f t="shared" si="8"/>
        <v>25945</v>
      </c>
      <c r="C63" s="12">
        <f t="shared" si="8"/>
        <v>33214</v>
      </c>
      <c r="D63" s="12">
        <f t="shared" si="8"/>
        <v>69101</v>
      </c>
      <c r="F63" s="108"/>
      <c r="G63" s="12">
        <f t="shared" si="9"/>
        <v>25945</v>
      </c>
      <c r="H63" s="12">
        <f t="shared" si="10"/>
        <v>33214</v>
      </c>
      <c r="I63" s="12">
        <f t="shared" si="11"/>
        <v>69101</v>
      </c>
      <c r="K63" s="108"/>
      <c r="L63" s="12">
        <f t="shared" si="12"/>
        <v>25945</v>
      </c>
      <c r="M63" s="12">
        <f t="shared" si="13"/>
        <v>33214</v>
      </c>
      <c r="N63" s="12">
        <f t="shared" si="14"/>
        <v>69101</v>
      </c>
    </row>
    <row r="64" spans="1:14" s="16" customFormat="1" ht="18.75" customHeight="1">
      <c r="A64" s="107" t="s">
        <v>8</v>
      </c>
      <c r="B64" s="12">
        <f t="shared" si="8"/>
        <v>27973</v>
      </c>
      <c r="C64" s="12">
        <f t="shared" si="8"/>
        <v>88263</v>
      </c>
      <c r="D64" s="12">
        <f t="shared" si="8"/>
        <v>37400</v>
      </c>
      <c r="F64" s="107" t="s">
        <v>8</v>
      </c>
      <c r="G64" s="12">
        <f t="shared" si="9"/>
        <v>27973</v>
      </c>
      <c r="H64" s="12">
        <f t="shared" si="10"/>
        <v>88263</v>
      </c>
      <c r="I64" s="12">
        <f t="shared" si="11"/>
        <v>37400</v>
      </c>
      <c r="K64" s="107" t="s">
        <v>8</v>
      </c>
      <c r="L64" s="12">
        <f t="shared" si="12"/>
        <v>27973</v>
      </c>
      <c r="M64" s="12">
        <f t="shared" si="13"/>
        <v>88263</v>
      </c>
      <c r="N64" s="12">
        <f t="shared" si="14"/>
        <v>37400</v>
      </c>
    </row>
    <row r="65" spans="1:14" s="16" customFormat="1" ht="18.75" customHeight="1">
      <c r="A65" s="108"/>
      <c r="B65" s="12">
        <f t="shared" si="8"/>
        <v>15591</v>
      </c>
      <c r="C65" s="12">
        <f t="shared" si="8"/>
        <v>20308</v>
      </c>
      <c r="D65" s="12">
        <f t="shared" si="8"/>
        <v>19967</v>
      </c>
      <c r="F65" s="108"/>
      <c r="G65" s="12">
        <f t="shared" si="9"/>
        <v>15591</v>
      </c>
      <c r="H65" s="12">
        <f t="shared" si="10"/>
        <v>20308</v>
      </c>
      <c r="I65" s="12">
        <f t="shared" si="11"/>
        <v>19967</v>
      </c>
      <c r="K65" s="108"/>
      <c r="L65" s="12">
        <f t="shared" si="12"/>
        <v>15591</v>
      </c>
      <c r="M65" s="12">
        <f t="shared" si="13"/>
        <v>20308</v>
      </c>
      <c r="N65" s="12">
        <f t="shared" si="14"/>
        <v>19967</v>
      </c>
    </row>
    <row r="66" spans="1:14" s="16" customFormat="1" ht="18.75" customHeight="1">
      <c r="A66" s="14" t="s">
        <v>9</v>
      </c>
      <c r="B66" s="12">
        <f t="shared" si="8"/>
        <v>50148</v>
      </c>
      <c r="C66" s="12">
        <f t="shared" si="8"/>
        <v>66094</v>
      </c>
      <c r="D66" s="12">
        <f t="shared" si="8"/>
        <v>47428</v>
      </c>
      <c r="F66" s="14" t="s">
        <v>9</v>
      </c>
      <c r="G66" s="12">
        <f t="shared" si="9"/>
        <v>50148</v>
      </c>
      <c r="H66" s="12">
        <f t="shared" si="10"/>
        <v>66094</v>
      </c>
      <c r="I66" s="12">
        <f t="shared" si="11"/>
        <v>47428</v>
      </c>
      <c r="K66" s="14" t="s">
        <v>9</v>
      </c>
      <c r="L66" s="12">
        <f t="shared" si="12"/>
        <v>50148</v>
      </c>
      <c r="M66" s="12">
        <f t="shared" si="13"/>
        <v>66094</v>
      </c>
      <c r="N66" s="12">
        <f t="shared" si="14"/>
        <v>47428</v>
      </c>
    </row>
    <row r="67" spans="1:14" s="16" customFormat="1" ht="18.75" customHeight="1">
      <c r="A67" s="14" t="s">
        <v>10</v>
      </c>
      <c r="B67" s="12">
        <f t="shared" si="8"/>
        <v>94536</v>
      </c>
      <c r="C67" s="12">
        <f t="shared" si="8"/>
        <v>13418</v>
      </c>
      <c r="D67" s="12" t="str">
        <f t="shared" si="8"/>
        <v>09467</v>
      </c>
      <c r="F67" s="14" t="s">
        <v>10</v>
      </c>
      <c r="G67" s="12">
        <f t="shared" si="9"/>
        <v>94536</v>
      </c>
      <c r="H67" s="12">
        <f t="shared" si="10"/>
        <v>13418</v>
      </c>
      <c r="I67" s="12" t="str">
        <f t="shared" si="11"/>
        <v>09467</v>
      </c>
      <c r="K67" s="14" t="s">
        <v>10</v>
      </c>
      <c r="L67" s="12">
        <f t="shared" si="12"/>
        <v>94536</v>
      </c>
      <c r="M67" s="12">
        <f t="shared" si="13"/>
        <v>13418</v>
      </c>
      <c r="N67" s="12" t="str">
        <f t="shared" si="14"/>
        <v>09467</v>
      </c>
    </row>
    <row r="68" spans="1:14" s="19" customFormat="1" ht="23.25" customHeight="1">
      <c r="A68" s="18" t="s">
        <v>16</v>
      </c>
      <c r="B68" s="18">
        <f t="shared" si="8"/>
        <v>872640</v>
      </c>
      <c r="C68" s="18">
        <f t="shared" si="8"/>
        <v>726353</v>
      </c>
      <c r="D68" s="18">
        <f t="shared" si="8"/>
        <v>969089</v>
      </c>
      <c r="F68" s="18" t="s">
        <v>17</v>
      </c>
      <c r="G68" s="18">
        <f t="shared" si="9"/>
        <v>872640</v>
      </c>
      <c r="H68" s="18">
        <f t="shared" si="10"/>
        <v>726353</v>
      </c>
      <c r="I68" s="18">
        <f t="shared" si="11"/>
        <v>969089</v>
      </c>
      <c r="K68" s="18" t="s">
        <v>17</v>
      </c>
      <c r="L68" s="18">
        <f t="shared" si="12"/>
        <v>872640</v>
      </c>
      <c r="M68" s="18">
        <f t="shared" si="13"/>
        <v>726353</v>
      </c>
      <c r="N68" s="18">
        <f t="shared" si="14"/>
        <v>969089</v>
      </c>
    </row>
  </sheetData>
  <mergeCells count="34">
    <mergeCell ref="F64:F65"/>
    <mergeCell ref="K29:K31"/>
    <mergeCell ref="K33:K39"/>
    <mergeCell ref="K47:N47"/>
    <mergeCell ref="A46:D46"/>
    <mergeCell ref="K46:N46"/>
    <mergeCell ref="A64:A65"/>
    <mergeCell ref="F47:I47"/>
    <mergeCell ref="K64:K65"/>
    <mergeCell ref="F46:I46"/>
    <mergeCell ref="A4:A6"/>
    <mergeCell ref="K53:K55"/>
    <mergeCell ref="K57:K63"/>
    <mergeCell ref="A33:A39"/>
    <mergeCell ref="F29:F31"/>
    <mergeCell ref="K40:K41"/>
    <mergeCell ref="A40:A41"/>
    <mergeCell ref="F53:F55"/>
    <mergeCell ref="F57:F63"/>
    <mergeCell ref="K22:N22"/>
    <mergeCell ref="A15:A16"/>
    <mergeCell ref="F23:I23"/>
    <mergeCell ref="F22:I22"/>
    <mergeCell ref="A45:E45"/>
    <mergeCell ref="A29:A31"/>
    <mergeCell ref="A47:D47"/>
    <mergeCell ref="A53:A55"/>
    <mergeCell ref="A57:A63"/>
    <mergeCell ref="K23:N23"/>
    <mergeCell ref="F40:F41"/>
    <mergeCell ref="A23:D23"/>
    <mergeCell ref="A22:D22"/>
    <mergeCell ref="A8:A14"/>
    <mergeCell ref="F33:F39"/>
  </mergeCells>
  <pageMargins left="0" right="0" top="0" bottom="0" header="0" footer="0"/>
  <pageSetup paperSize="512" scale="9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A10" zoomScaleNormal="100" workbookViewId="0">
      <selection activeCell="B24" sqref="B24"/>
    </sheetView>
  </sheetViews>
  <sheetFormatPr defaultColWidth="9" defaultRowHeight="21"/>
  <cols>
    <col min="1" max="1" width="4.3984375" style="1" customWidth="1"/>
    <col min="2" max="2" width="9.296875" style="1" customWidth="1"/>
    <col min="3" max="3" width="9.09765625" style="1" customWidth="1"/>
    <col min="4" max="4" width="9.3984375" style="1" bestFit="1" customWidth="1"/>
    <col min="5" max="5" width="2.69921875" style="1" customWidth="1"/>
    <col min="6" max="6" width="4.3984375" style="1" customWidth="1"/>
    <col min="7" max="7" width="9.296875" style="1" customWidth="1"/>
    <col min="8" max="8" width="9.3984375" style="1" customWidth="1"/>
    <col min="9" max="9" width="9.09765625" style="1" customWidth="1"/>
    <col min="10" max="10" width="2.69921875" style="1" customWidth="1"/>
    <col min="11" max="11" width="4.69921875" style="1" customWidth="1"/>
    <col min="12" max="13" width="9.296875" style="1" customWidth="1"/>
    <col min="14" max="14" width="9.09765625" style="1" customWidth="1"/>
    <col min="15" max="16" width="9" style="1" customWidth="1"/>
    <col min="17" max="16384" width="9" style="1"/>
  </cols>
  <sheetData>
    <row r="1" spans="1:8" ht="31.5" customHeight="1" thickBot="1">
      <c r="B1" s="27" t="s">
        <v>18</v>
      </c>
      <c r="C1" s="27" t="s">
        <v>19</v>
      </c>
      <c r="D1" s="27" t="s">
        <v>20</v>
      </c>
      <c r="G1" s="7" t="s">
        <v>21</v>
      </c>
      <c r="H1" s="38"/>
    </row>
    <row r="2" spans="1:8" ht="21.75" customHeight="1" thickTop="1" thickBot="1">
      <c r="A2" s="4" t="s">
        <v>3</v>
      </c>
      <c r="B2" s="39">
        <v>37</v>
      </c>
      <c r="C2" s="39">
        <v>5</v>
      </c>
      <c r="D2" s="39">
        <v>65</v>
      </c>
    </row>
    <row r="3" spans="1:8" ht="16.5" customHeight="1" thickTop="1" thickBot="1">
      <c r="A3" s="4" t="s">
        <v>4</v>
      </c>
      <c r="B3" s="40">
        <v>97</v>
      </c>
      <c r="C3" s="40">
        <v>434</v>
      </c>
      <c r="D3" s="40">
        <v>498</v>
      </c>
    </row>
    <row r="4" spans="1:8" ht="16.5" customHeight="1" thickTop="1">
      <c r="A4" s="111" t="s">
        <v>5</v>
      </c>
      <c r="B4" s="41">
        <v>2436</v>
      </c>
      <c r="C4" s="41">
        <v>1027</v>
      </c>
      <c r="D4" s="41">
        <v>8217</v>
      </c>
    </row>
    <row r="5" spans="1:8" ht="16.5" customHeight="1">
      <c r="A5" s="112"/>
      <c r="B5" s="41">
        <v>1730</v>
      </c>
      <c r="C5" s="41">
        <v>2541</v>
      </c>
      <c r="D5" s="41">
        <v>6210</v>
      </c>
    </row>
    <row r="6" spans="1:8" ht="16.5" customHeight="1" thickBot="1">
      <c r="A6" s="112"/>
      <c r="B6" s="42">
        <v>7614</v>
      </c>
      <c r="C6" s="42">
        <v>7040</v>
      </c>
      <c r="D6" s="42">
        <v>6766</v>
      </c>
    </row>
    <row r="7" spans="1:8" ht="16.5" customHeight="1" thickTop="1" thickBot="1">
      <c r="A7" s="4" t="s">
        <v>6</v>
      </c>
      <c r="B7" s="40">
        <v>8353</v>
      </c>
      <c r="C7" s="40">
        <v>5634</v>
      </c>
      <c r="D7" s="40">
        <v>9349</v>
      </c>
    </row>
    <row r="8" spans="1:8" ht="16.5" customHeight="1" thickTop="1">
      <c r="A8" s="111" t="s">
        <v>7</v>
      </c>
      <c r="B8" s="41">
        <v>52672</v>
      </c>
      <c r="C8" s="41">
        <v>37811</v>
      </c>
      <c r="D8" s="41">
        <v>80396</v>
      </c>
    </row>
    <row r="9" spans="1:8" ht="16.5" customHeight="1">
      <c r="A9" s="112"/>
      <c r="B9" s="41">
        <v>27776</v>
      </c>
      <c r="C9" s="41">
        <v>90402</v>
      </c>
      <c r="D9" s="41">
        <v>61761</v>
      </c>
    </row>
    <row r="10" spans="1:8" ht="16.5" customHeight="1">
      <c r="A10" s="112"/>
      <c r="B10" s="41">
        <v>86767</v>
      </c>
      <c r="C10" s="41">
        <v>89959</v>
      </c>
      <c r="D10" s="41">
        <v>88305</v>
      </c>
    </row>
    <row r="11" spans="1:8" ht="16.5" customHeight="1">
      <c r="A11" s="112"/>
      <c r="B11" s="41">
        <v>67711</v>
      </c>
      <c r="C11" s="41">
        <v>38953</v>
      </c>
      <c r="D11" s="41">
        <v>85218</v>
      </c>
    </row>
    <row r="12" spans="1:8" ht="16.5" customHeight="1">
      <c r="A12" s="112"/>
      <c r="B12" s="41">
        <v>49512</v>
      </c>
      <c r="C12" s="41">
        <v>60148</v>
      </c>
      <c r="D12" s="41">
        <v>92298</v>
      </c>
    </row>
    <row r="13" spans="1:8" ht="16.5" customHeight="1">
      <c r="A13" s="112"/>
      <c r="B13" s="41">
        <v>94642</v>
      </c>
      <c r="C13" s="41">
        <v>28903</v>
      </c>
      <c r="D13" s="41">
        <v>85817</v>
      </c>
    </row>
    <row r="14" spans="1:8" ht="16.5" customHeight="1" thickBot="1">
      <c r="A14" s="112"/>
      <c r="B14" s="42">
        <v>87171</v>
      </c>
      <c r="C14" s="42">
        <v>65155</v>
      </c>
      <c r="D14" s="42">
        <v>66532</v>
      </c>
    </row>
    <row r="15" spans="1:8" ht="16.5" customHeight="1" thickTop="1">
      <c r="A15" s="111" t="s">
        <v>8</v>
      </c>
      <c r="B15" s="43">
        <v>23964</v>
      </c>
      <c r="C15" s="43">
        <v>84347</v>
      </c>
      <c r="D15" s="43">
        <v>47454</v>
      </c>
    </row>
    <row r="16" spans="1:8" ht="16.5" customHeight="1" thickBot="1">
      <c r="A16" s="112"/>
      <c r="B16" s="40">
        <v>13730</v>
      </c>
      <c r="C16" s="40">
        <v>27317</v>
      </c>
      <c r="D16" s="40">
        <v>97108</v>
      </c>
    </row>
    <row r="17" spans="1:16" ht="16.5" customHeight="1" thickTop="1" thickBot="1">
      <c r="A17" s="4" t="s">
        <v>9</v>
      </c>
      <c r="B17" s="42">
        <v>15977</v>
      </c>
      <c r="C17" s="42">
        <v>37058</v>
      </c>
      <c r="D17" s="42">
        <v>44820</v>
      </c>
    </row>
    <row r="18" spans="1:16" ht="16.5" customHeight="1" thickTop="1" thickBot="1">
      <c r="A18" s="4" t="s">
        <v>10</v>
      </c>
      <c r="B18" s="40">
        <v>61081</v>
      </c>
      <c r="C18" s="40">
        <v>77756</v>
      </c>
      <c r="D18" s="40">
        <v>34059</v>
      </c>
    </row>
    <row r="19" spans="1:16" ht="16.5" customHeight="1" thickTop="1">
      <c r="A19" s="4" t="s">
        <v>11</v>
      </c>
      <c r="B19" s="44">
        <v>875227</v>
      </c>
      <c r="C19" s="44">
        <v>140353</v>
      </c>
      <c r="D19" s="44">
        <v>276605</v>
      </c>
      <c r="P19" s="36"/>
    </row>
    <row r="20" spans="1:16" ht="16.5" customHeight="1">
      <c r="A20" s="4"/>
      <c r="B20" s="6"/>
      <c r="C20" s="6"/>
      <c r="D20" s="6"/>
    </row>
    <row r="21" spans="1:16">
      <c r="A21" s="37"/>
    </row>
    <row r="22" spans="1:16" s="7" customFormat="1" ht="26.25" customHeight="1">
      <c r="A22" s="109" t="s">
        <v>12</v>
      </c>
      <c r="B22" s="110"/>
      <c r="C22" s="110"/>
      <c r="D22" s="110"/>
      <c r="F22" s="109" t="s">
        <v>12</v>
      </c>
      <c r="G22" s="110"/>
      <c r="H22" s="110"/>
      <c r="I22" s="110"/>
      <c r="K22" s="109" t="s">
        <v>12</v>
      </c>
      <c r="L22" s="110"/>
      <c r="M22" s="110"/>
      <c r="N22" s="110"/>
    </row>
    <row r="23" spans="1:16" s="30" customFormat="1" ht="14.25" customHeight="1">
      <c r="A23" s="121" t="s">
        <v>13</v>
      </c>
      <c r="B23" s="122"/>
      <c r="C23" s="122"/>
      <c r="D23" s="122"/>
      <c r="F23" s="121" t="s">
        <v>13</v>
      </c>
      <c r="G23" s="122"/>
      <c r="H23" s="122"/>
      <c r="I23" s="122"/>
      <c r="K23" s="121" t="s">
        <v>13</v>
      </c>
      <c r="L23" s="122"/>
      <c r="M23" s="122"/>
      <c r="N23" s="122"/>
    </row>
    <row r="24" spans="1:16" s="11" customFormat="1" ht="14.25" customHeight="1">
      <c r="A24" s="28" t="s">
        <v>22</v>
      </c>
      <c r="B24" s="29"/>
      <c r="C24" s="29"/>
      <c r="D24" s="29"/>
      <c r="F24" s="8" t="str">
        <f>A24</f>
        <v>KQXS ngày 31/07/2011</v>
      </c>
      <c r="G24" s="9"/>
      <c r="H24" s="9"/>
      <c r="I24" s="9"/>
      <c r="K24" s="8" t="str">
        <f>A24</f>
        <v>KQXS ngày 31/07/2011</v>
      </c>
      <c r="L24" s="9"/>
      <c r="M24" s="9"/>
      <c r="N24" s="9"/>
    </row>
    <row r="25" spans="1:16" ht="3.75" customHeight="1">
      <c r="A25" s="2">
        <v>0</v>
      </c>
      <c r="B25" s="3"/>
      <c r="C25" s="3"/>
      <c r="D25" s="3"/>
      <c r="F25" s="2"/>
      <c r="G25" s="3"/>
      <c r="H25" s="3"/>
      <c r="I25" s="3"/>
      <c r="K25" s="2"/>
      <c r="L25" s="3"/>
      <c r="M25" s="3"/>
      <c r="N25" s="3"/>
    </row>
    <row r="26" spans="1:16" s="17" customFormat="1" ht="36.75" customHeight="1">
      <c r="A26" s="34" t="s">
        <v>15</v>
      </c>
      <c r="B26" s="13" t="str">
        <f>B1</f>
        <v>Tiền Giang</v>
      </c>
      <c r="C26" s="13" t="str">
        <f>C1</f>
        <v>Kiên Giang</v>
      </c>
      <c r="D26" s="13" t="str">
        <f>D1</f>
        <v>Đà Lạt</v>
      </c>
      <c r="F26" s="34" t="s">
        <v>15</v>
      </c>
      <c r="G26" s="13" t="str">
        <f t="shared" ref="G26:G44" si="0">B26</f>
        <v>Tiền Giang</v>
      </c>
      <c r="H26" s="13" t="str">
        <f t="shared" ref="H26:H44" si="1">C26</f>
        <v>Kiên Giang</v>
      </c>
      <c r="I26" s="13" t="str">
        <f t="shared" ref="I26:I44" si="2">D26</f>
        <v>Đà Lạt</v>
      </c>
      <c r="K26" s="34" t="s">
        <v>15</v>
      </c>
      <c r="L26" s="13" t="str">
        <f t="shared" ref="L26:L44" si="3">B26</f>
        <v>Tiền Giang</v>
      </c>
      <c r="M26" s="13" t="str">
        <f t="shared" ref="M26:M44" si="4">C26</f>
        <v>Kiên Giang</v>
      </c>
      <c r="N26" s="13" t="str">
        <f t="shared" ref="N26:N44" si="5">D26</f>
        <v>Đà Lạt</v>
      </c>
    </row>
    <row r="27" spans="1:16" s="16" customFormat="1" ht="22.5" customHeight="1">
      <c r="A27" s="35" t="s">
        <v>3</v>
      </c>
      <c r="B27" s="15">
        <f>IF(B2&lt;10,"0"&amp;B2,B2)</f>
        <v>37</v>
      </c>
      <c r="C27" s="15" t="str">
        <f>IF(C2&lt;10,"0"&amp;C2,C2)</f>
        <v>05</v>
      </c>
      <c r="D27" s="15">
        <f>IF(D2&lt;10,"0"&amp;D2,D2)</f>
        <v>65</v>
      </c>
      <c r="F27" s="35" t="s">
        <v>3</v>
      </c>
      <c r="G27" s="15">
        <f t="shared" si="0"/>
        <v>37</v>
      </c>
      <c r="H27" s="15" t="str">
        <f t="shared" si="1"/>
        <v>05</v>
      </c>
      <c r="I27" s="15">
        <f t="shared" si="2"/>
        <v>65</v>
      </c>
      <c r="K27" s="35" t="s">
        <v>3</v>
      </c>
      <c r="L27" s="15">
        <f t="shared" si="3"/>
        <v>37</v>
      </c>
      <c r="M27" s="15" t="str">
        <f t="shared" si="4"/>
        <v>05</v>
      </c>
      <c r="N27" s="15">
        <f t="shared" si="5"/>
        <v>65</v>
      </c>
    </row>
    <row r="28" spans="1:16" s="16" customFormat="1" ht="20.25" customHeight="1">
      <c r="A28" s="35" t="s">
        <v>4</v>
      </c>
      <c r="B28" s="12" t="str">
        <f>IF(B3&lt;10,"00"&amp;B3,IF(B3&lt;100,"0"&amp;B3,B3))</f>
        <v>097</v>
      </c>
      <c r="C28" s="12">
        <f>IF(C3&lt;10,"00"&amp;C3,IF(C3&lt;100,"0"&amp;C3,C3))</f>
        <v>434</v>
      </c>
      <c r="D28" s="12">
        <f>IF(D3&lt;10,"00"&amp;D3,IF(D3&lt;100,"0"&amp;D3,D3))</f>
        <v>498</v>
      </c>
      <c r="F28" s="35" t="s">
        <v>4</v>
      </c>
      <c r="G28" s="12" t="str">
        <f t="shared" si="0"/>
        <v>097</v>
      </c>
      <c r="H28" s="12">
        <f t="shared" si="1"/>
        <v>434</v>
      </c>
      <c r="I28" s="12">
        <f t="shared" si="2"/>
        <v>498</v>
      </c>
      <c r="K28" s="35" t="s">
        <v>4</v>
      </c>
      <c r="L28" s="12" t="str">
        <f t="shared" si="3"/>
        <v>097</v>
      </c>
      <c r="M28" s="12">
        <f t="shared" si="4"/>
        <v>434</v>
      </c>
      <c r="N28" s="12">
        <f t="shared" si="5"/>
        <v>498</v>
      </c>
    </row>
    <row r="29" spans="1:16" s="16" customFormat="1" ht="20.25" customHeight="1">
      <c r="A29" s="123" t="s">
        <v>5</v>
      </c>
      <c r="B29" s="12">
        <f t="shared" ref="B29:D32" si="6">IF(B4&lt;10,"000"&amp;B4,IF(B4&lt;100,"00"&amp;B4,IF(B4&lt;1000,"0"&amp;B4,B4)))</f>
        <v>2436</v>
      </c>
      <c r="C29" s="12">
        <f t="shared" si="6"/>
        <v>1027</v>
      </c>
      <c r="D29" s="12">
        <f t="shared" si="6"/>
        <v>8217</v>
      </c>
      <c r="F29" s="123" t="s">
        <v>5</v>
      </c>
      <c r="G29" s="12">
        <f t="shared" si="0"/>
        <v>2436</v>
      </c>
      <c r="H29" s="12">
        <f t="shared" si="1"/>
        <v>1027</v>
      </c>
      <c r="I29" s="12">
        <f t="shared" si="2"/>
        <v>8217</v>
      </c>
      <c r="K29" s="123" t="s">
        <v>5</v>
      </c>
      <c r="L29" s="12">
        <f t="shared" si="3"/>
        <v>2436</v>
      </c>
      <c r="M29" s="12">
        <f t="shared" si="4"/>
        <v>1027</v>
      </c>
      <c r="N29" s="12">
        <f t="shared" si="5"/>
        <v>8217</v>
      </c>
    </row>
    <row r="30" spans="1:16" s="16" customFormat="1" ht="20.25" customHeight="1">
      <c r="A30" s="113"/>
      <c r="B30" s="12">
        <f t="shared" si="6"/>
        <v>1730</v>
      </c>
      <c r="C30" s="12">
        <f t="shared" si="6"/>
        <v>2541</v>
      </c>
      <c r="D30" s="12">
        <f t="shared" si="6"/>
        <v>6210</v>
      </c>
      <c r="F30" s="113"/>
      <c r="G30" s="12">
        <f t="shared" si="0"/>
        <v>1730</v>
      </c>
      <c r="H30" s="12">
        <f t="shared" si="1"/>
        <v>2541</v>
      </c>
      <c r="I30" s="12">
        <f t="shared" si="2"/>
        <v>6210</v>
      </c>
      <c r="K30" s="113"/>
      <c r="L30" s="12">
        <f t="shared" si="3"/>
        <v>1730</v>
      </c>
      <c r="M30" s="12">
        <f t="shared" si="4"/>
        <v>2541</v>
      </c>
      <c r="N30" s="12">
        <f t="shared" si="5"/>
        <v>6210</v>
      </c>
    </row>
    <row r="31" spans="1:16" s="16" customFormat="1" ht="20.25" customHeight="1">
      <c r="A31" s="113"/>
      <c r="B31" s="12">
        <f t="shared" si="6"/>
        <v>7614</v>
      </c>
      <c r="C31" s="12">
        <f t="shared" si="6"/>
        <v>7040</v>
      </c>
      <c r="D31" s="12">
        <f t="shared" si="6"/>
        <v>6766</v>
      </c>
      <c r="F31" s="113"/>
      <c r="G31" s="12">
        <f t="shared" si="0"/>
        <v>7614</v>
      </c>
      <c r="H31" s="12">
        <f t="shared" si="1"/>
        <v>7040</v>
      </c>
      <c r="I31" s="12">
        <f t="shared" si="2"/>
        <v>6766</v>
      </c>
      <c r="K31" s="113"/>
      <c r="L31" s="12">
        <f t="shared" si="3"/>
        <v>7614</v>
      </c>
      <c r="M31" s="12">
        <f t="shared" si="4"/>
        <v>7040</v>
      </c>
      <c r="N31" s="12">
        <f t="shared" si="5"/>
        <v>6766</v>
      </c>
    </row>
    <row r="32" spans="1:16" s="16" customFormat="1" ht="20.25" customHeight="1">
      <c r="A32" s="35" t="s">
        <v>6</v>
      </c>
      <c r="B32" s="12">
        <f t="shared" si="6"/>
        <v>8353</v>
      </c>
      <c r="C32" s="12">
        <f t="shared" si="6"/>
        <v>5634</v>
      </c>
      <c r="D32" s="12">
        <f t="shared" si="6"/>
        <v>9349</v>
      </c>
      <c r="F32" s="35" t="s">
        <v>6</v>
      </c>
      <c r="G32" s="12">
        <f t="shared" si="0"/>
        <v>8353</v>
      </c>
      <c r="H32" s="12">
        <f t="shared" si="1"/>
        <v>5634</v>
      </c>
      <c r="I32" s="12">
        <f t="shared" si="2"/>
        <v>9349</v>
      </c>
      <c r="K32" s="35" t="s">
        <v>6</v>
      </c>
      <c r="L32" s="12">
        <f t="shared" si="3"/>
        <v>8353</v>
      </c>
      <c r="M32" s="12">
        <f t="shared" si="4"/>
        <v>5634</v>
      </c>
      <c r="N32" s="12">
        <f t="shared" si="5"/>
        <v>9349</v>
      </c>
    </row>
    <row r="33" spans="1:14" s="16" customFormat="1" ht="20.25" customHeight="1">
      <c r="A33" s="120" t="s">
        <v>7</v>
      </c>
      <c r="B33" s="12">
        <f t="shared" ref="B33:D43" si="7">IF(B8&lt;10,"0000"&amp;B8,IF(B8&lt;100,"000"&amp;B8,IF(B8&lt;1000,"00"&amp;B8,IF(B8&lt;10000,"0"&amp;B8,B8))))</f>
        <v>52672</v>
      </c>
      <c r="C33" s="12">
        <f t="shared" si="7"/>
        <v>37811</v>
      </c>
      <c r="D33" s="12">
        <f t="shared" si="7"/>
        <v>80396</v>
      </c>
      <c r="F33" s="120" t="s">
        <v>7</v>
      </c>
      <c r="G33" s="12">
        <f t="shared" si="0"/>
        <v>52672</v>
      </c>
      <c r="H33" s="12">
        <f t="shared" si="1"/>
        <v>37811</v>
      </c>
      <c r="I33" s="12">
        <f t="shared" si="2"/>
        <v>80396</v>
      </c>
      <c r="K33" s="120" t="s">
        <v>7</v>
      </c>
      <c r="L33" s="12">
        <f t="shared" si="3"/>
        <v>52672</v>
      </c>
      <c r="M33" s="12">
        <f t="shared" si="4"/>
        <v>37811</v>
      </c>
      <c r="N33" s="12">
        <f t="shared" si="5"/>
        <v>80396</v>
      </c>
    </row>
    <row r="34" spans="1:14" s="16" customFormat="1" ht="20.25" customHeight="1">
      <c r="A34" s="113"/>
      <c r="B34" s="12">
        <f t="shared" si="7"/>
        <v>27776</v>
      </c>
      <c r="C34" s="12">
        <f t="shared" si="7"/>
        <v>90402</v>
      </c>
      <c r="D34" s="12">
        <f t="shared" si="7"/>
        <v>61761</v>
      </c>
      <c r="F34" s="113"/>
      <c r="G34" s="12">
        <f t="shared" si="0"/>
        <v>27776</v>
      </c>
      <c r="H34" s="12">
        <f t="shared" si="1"/>
        <v>90402</v>
      </c>
      <c r="I34" s="12">
        <f t="shared" si="2"/>
        <v>61761</v>
      </c>
      <c r="K34" s="113"/>
      <c r="L34" s="12">
        <f t="shared" si="3"/>
        <v>27776</v>
      </c>
      <c r="M34" s="12">
        <f t="shared" si="4"/>
        <v>90402</v>
      </c>
      <c r="N34" s="12">
        <f t="shared" si="5"/>
        <v>61761</v>
      </c>
    </row>
    <row r="35" spans="1:14" s="16" customFormat="1" ht="20.25" customHeight="1">
      <c r="A35" s="113"/>
      <c r="B35" s="12">
        <f t="shared" si="7"/>
        <v>86767</v>
      </c>
      <c r="C35" s="12">
        <f t="shared" si="7"/>
        <v>89959</v>
      </c>
      <c r="D35" s="12">
        <f t="shared" si="7"/>
        <v>88305</v>
      </c>
      <c r="F35" s="113"/>
      <c r="G35" s="12">
        <f t="shared" si="0"/>
        <v>86767</v>
      </c>
      <c r="H35" s="12">
        <f t="shared" si="1"/>
        <v>89959</v>
      </c>
      <c r="I35" s="12">
        <f t="shared" si="2"/>
        <v>88305</v>
      </c>
      <c r="K35" s="113"/>
      <c r="L35" s="12">
        <f t="shared" si="3"/>
        <v>86767</v>
      </c>
      <c r="M35" s="12">
        <f t="shared" si="4"/>
        <v>89959</v>
      </c>
      <c r="N35" s="12">
        <f t="shared" si="5"/>
        <v>88305</v>
      </c>
    </row>
    <row r="36" spans="1:14" s="16" customFormat="1" ht="20.25" customHeight="1">
      <c r="A36" s="113"/>
      <c r="B36" s="12">
        <f t="shared" si="7"/>
        <v>67711</v>
      </c>
      <c r="C36" s="12">
        <f t="shared" si="7"/>
        <v>38953</v>
      </c>
      <c r="D36" s="12">
        <f t="shared" si="7"/>
        <v>85218</v>
      </c>
      <c r="F36" s="113"/>
      <c r="G36" s="12">
        <f t="shared" si="0"/>
        <v>67711</v>
      </c>
      <c r="H36" s="12">
        <f t="shared" si="1"/>
        <v>38953</v>
      </c>
      <c r="I36" s="12">
        <f t="shared" si="2"/>
        <v>85218</v>
      </c>
      <c r="K36" s="113"/>
      <c r="L36" s="12">
        <f t="shared" si="3"/>
        <v>67711</v>
      </c>
      <c r="M36" s="12">
        <f t="shared" si="4"/>
        <v>38953</v>
      </c>
      <c r="N36" s="12">
        <f t="shared" si="5"/>
        <v>85218</v>
      </c>
    </row>
    <row r="37" spans="1:14" s="16" customFormat="1" ht="20.25" customHeight="1">
      <c r="A37" s="113"/>
      <c r="B37" s="12">
        <f t="shared" si="7"/>
        <v>49512</v>
      </c>
      <c r="C37" s="12">
        <f t="shared" si="7"/>
        <v>60148</v>
      </c>
      <c r="D37" s="12">
        <f t="shared" si="7"/>
        <v>92298</v>
      </c>
      <c r="F37" s="113"/>
      <c r="G37" s="12">
        <f t="shared" si="0"/>
        <v>49512</v>
      </c>
      <c r="H37" s="12">
        <f t="shared" si="1"/>
        <v>60148</v>
      </c>
      <c r="I37" s="12">
        <f t="shared" si="2"/>
        <v>92298</v>
      </c>
      <c r="K37" s="113"/>
      <c r="L37" s="12">
        <f t="shared" si="3"/>
        <v>49512</v>
      </c>
      <c r="M37" s="12">
        <f t="shared" si="4"/>
        <v>60148</v>
      </c>
      <c r="N37" s="12">
        <f t="shared" si="5"/>
        <v>92298</v>
      </c>
    </row>
    <row r="38" spans="1:14" s="16" customFormat="1" ht="20.25" customHeight="1">
      <c r="A38" s="113"/>
      <c r="B38" s="12">
        <f t="shared" si="7"/>
        <v>94642</v>
      </c>
      <c r="C38" s="12">
        <f t="shared" si="7"/>
        <v>28903</v>
      </c>
      <c r="D38" s="12">
        <f t="shared" si="7"/>
        <v>85817</v>
      </c>
      <c r="F38" s="113"/>
      <c r="G38" s="12">
        <f t="shared" si="0"/>
        <v>94642</v>
      </c>
      <c r="H38" s="12">
        <f t="shared" si="1"/>
        <v>28903</v>
      </c>
      <c r="I38" s="12">
        <f t="shared" si="2"/>
        <v>85817</v>
      </c>
      <c r="K38" s="113"/>
      <c r="L38" s="12">
        <f t="shared" si="3"/>
        <v>94642</v>
      </c>
      <c r="M38" s="12">
        <f t="shared" si="4"/>
        <v>28903</v>
      </c>
      <c r="N38" s="12">
        <f t="shared" si="5"/>
        <v>85817</v>
      </c>
    </row>
    <row r="39" spans="1:14" s="16" customFormat="1" ht="20.25" customHeight="1">
      <c r="A39" s="108"/>
      <c r="B39" s="12">
        <f t="shared" si="7"/>
        <v>87171</v>
      </c>
      <c r="C39" s="12">
        <f t="shared" si="7"/>
        <v>65155</v>
      </c>
      <c r="D39" s="12">
        <f t="shared" si="7"/>
        <v>66532</v>
      </c>
      <c r="F39" s="108"/>
      <c r="G39" s="12">
        <f t="shared" si="0"/>
        <v>87171</v>
      </c>
      <c r="H39" s="12">
        <f t="shared" si="1"/>
        <v>65155</v>
      </c>
      <c r="I39" s="12">
        <f t="shared" si="2"/>
        <v>66532</v>
      </c>
      <c r="K39" s="108"/>
      <c r="L39" s="12">
        <f t="shared" si="3"/>
        <v>87171</v>
      </c>
      <c r="M39" s="12">
        <f t="shared" si="4"/>
        <v>65155</v>
      </c>
      <c r="N39" s="12">
        <f t="shared" si="5"/>
        <v>66532</v>
      </c>
    </row>
    <row r="40" spans="1:14" s="16" customFormat="1" ht="20.25" customHeight="1">
      <c r="A40" s="120" t="s">
        <v>8</v>
      </c>
      <c r="B40" s="12">
        <f t="shared" si="7"/>
        <v>23964</v>
      </c>
      <c r="C40" s="12">
        <f t="shared" si="7"/>
        <v>84347</v>
      </c>
      <c r="D40" s="12">
        <f t="shared" si="7"/>
        <v>47454</v>
      </c>
      <c r="F40" s="120" t="s">
        <v>8</v>
      </c>
      <c r="G40" s="12">
        <f t="shared" si="0"/>
        <v>23964</v>
      </c>
      <c r="H40" s="12">
        <f t="shared" si="1"/>
        <v>84347</v>
      </c>
      <c r="I40" s="12">
        <f t="shared" si="2"/>
        <v>47454</v>
      </c>
      <c r="K40" s="120" t="s">
        <v>8</v>
      </c>
      <c r="L40" s="12">
        <f t="shared" si="3"/>
        <v>23964</v>
      </c>
      <c r="M40" s="12">
        <f t="shared" si="4"/>
        <v>84347</v>
      </c>
      <c r="N40" s="12">
        <f t="shared" si="5"/>
        <v>47454</v>
      </c>
    </row>
    <row r="41" spans="1:14" s="16" customFormat="1" ht="20.25" customHeight="1">
      <c r="A41" s="108"/>
      <c r="B41" s="12">
        <f t="shared" si="7"/>
        <v>13730</v>
      </c>
      <c r="C41" s="12">
        <f t="shared" si="7"/>
        <v>27317</v>
      </c>
      <c r="D41" s="12">
        <f t="shared" si="7"/>
        <v>97108</v>
      </c>
      <c r="F41" s="108"/>
      <c r="G41" s="12">
        <f t="shared" si="0"/>
        <v>13730</v>
      </c>
      <c r="H41" s="12">
        <f t="shared" si="1"/>
        <v>27317</v>
      </c>
      <c r="I41" s="12">
        <f t="shared" si="2"/>
        <v>97108</v>
      </c>
      <c r="K41" s="108"/>
      <c r="L41" s="12">
        <f t="shared" si="3"/>
        <v>13730</v>
      </c>
      <c r="M41" s="12">
        <f t="shared" si="4"/>
        <v>27317</v>
      </c>
      <c r="N41" s="12">
        <f t="shared" si="5"/>
        <v>97108</v>
      </c>
    </row>
    <row r="42" spans="1:14" s="16" customFormat="1" ht="20.25" customHeight="1">
      <c r="A42" s="35" t="s">
        <v>9</v>
      </c>
      <c r="B42" s="12">
        <f t="shared" si="7"/>
        <v>15977</v>
      </c>
      <c r="C42" s="12">
        <f t="shared" si="7"/>
        <v>37058</v>
      </c>
      <c r="D42" s="12">
        <f t="shared" si="7"/>
        <v>44820</v>
      </c>
      <c r="F42" s="35" t="s">
        <v>9</v>
      </c>
      <c r="G42" s="12">
        <f t="shared" si="0"/>
        <v>15977</v>
      </c>
      <c r="H42" s="12">
        <f t="shared" si="1"/>
        <v>37058</v>
      </c>
      <c r="I42" s="12">
        <f t="shared" si="2"/>
        <v>44820</v>
      </c>
      <c r="K42" s="35" t="s">
        <v>9</v>
      </c>
      <c r="L42" s="12">
        <f t="shared" si="3"/>
        <v>15977</v>
      </c>
      <c r="M42" s="12">
        <f t="shared" si="4"/>
        <v>37058</v>
      </c>
      <c r="N42" s="12">
        <f t="shared" si="5"/>
        <v>44820</v>
      </c>
    </row>
    <row r="43" spans="1:14" s="16" customFormat="1" ht="20.25" customHeight="1">
      <c r="A43" s="35" t="s">
        <v>10</v>
      </c>
      <c r="B43" s="12">
        <f t="shared" si="7"/>
        <v>61081</v>
      </c>
      <c r="C43" s="12">
        <f t="shared" si="7"/>
        <v>77756</v>
      </c>
      <c r="D43" s="12">
        <f t="shared" si="7"/>
        <v>34059</v>
      </c>
      <c r="F43" s="35" t="s">
        <v>10</v>
      </c>
      <c r="G43" s="12">
        <f t="shared" si="0"/>
        <v>61081</v>
      </c>
      <c r="H43" s="12">
        <f t="shared" si="1"/>
        <v>77756</v>
      </c>
      <c r="I43" s="12">
        <f t="shared" si="2"/>
        <v>34059</v>
      </c>
      <c r="K43" s="35" t="s">
        <v>10</v>
      </c>
      <c r="L43" s="12">
        <f t="shared" si="3"/>
        <v>61081</v>
      </c>
      <c r="M43" s="12">
        <f t="shared" si="4"/>
        <v>77756</v>
      </c>
      <c r="N43" s="12">
        <f t="shared" si="5"/>
        <v>34059</v>
      </c>
    </row>
    <row r="44" spans="1:14" s="33" customFormat="1" ht="27" customHeight="1">
      <c r="A44" s="32" t="s">
        <v>16</v>
      </c>
      <c r="B44" s="32">
        <f>IF(B19&lt;10,"00000"&amp;B19,IF(B19&lt;100,"0000"&amp;B19,IF(B19&lt;1000,"000"&amp;B19,IF(B19&lt;10000,"00"&amp;B19,IF(B19&lt;100000,"0"&amp;B19,B19)))))</f>
        <v>875227</v>
      </c>
      <c r="C44" s="32">
        <f>IF(C19&lt;10,"00000"&amp;C19,IF(C19&lt;100,"0000"&amp;C19,IF(C19&lt;1000,"000"&amp;C19,IF(C19&lt;10000,"00"&amp;C19,IF(C19&lt;100000,"0"&amp;C19,C19)))))</f>
        <v>140353</v>
      </c>
      <c r="D44" s="32">
        <f>IF(D19&lt;10,"00000"&amp;D19,IF(D19&lt;100,"0000"&amp;D19,IF(D19&lt;1000,"000"&amp;D19,IF(D19&lt;10000,"00"&amp;D19,IF(D19&lt;100000,"0"&amp;D19,D19)))))</f>
        <v>276605</v>
      </c>
      <c r="F44" s="32" t="s">
        <v>16</v>
      </c>
      <c r="G44" s="32">
        <f t="shared" si="0"/>
        <v>875227</v>
      </c>
      <c r="H44" s="32">
        <f t="shared" si="1"/>
        <v>140353</v>
      </c>
      <c r="I44" s="32">
        <f t="shared" si="2"/>
        <v>276605</v>
      </c>
      <c r="K44" s="32" t="s">
        <v>16</v>
      </c>
      <c r="L44" s="32">
        <f t="shared" si="3"/>
        <v>875227</v>
      </c>
      <c r="M44" s="32">
        <f t="shared" si="4"/>
        <v>140353</v>
      </c>
      <c r="N44" s="32">
        <f t="shared" si="5"/>
        <v>276605</v>
      </c>
    </row>
    <row r="45" spans="1:14" s="20" customFormat="1" ht="26.25" customHeight="1">
      <c r="A45" s="114"/>
      <c r="B45" s="115"/>
      <c r="C45" s="115"/>
      <c r="D45" s="115"/>
      <c r="E45" s="115"/>
    </row>
    <row r="46" spans="1:14" s="21" customFormat="1" ht="19.5" customHeight="1">
      <c r="A46" s="119" t="s">
        <v>12</v>
      </c>
      <c r="B46" s="118"/>
      <c r="C46" s="118"/>
      <c r="D46" s="118"/>
      <c r="F46" s="119" t="s">
        <v>12</v>
      </c>
      <c r="G46" s="118"/>
      <c r="H46" s="118"/>
      <c r="I46" s="118"/>
      <c r="K46" s="119" t="s">
        <v>12</v>
      </c>
      <c r="L46" s="118"/>
      <c r="M46" s="118"/>
      <c r="N46" s="118"/>
    </row>
    <row r="47" spans="1:14" s="31" customFormat="1" ht="14.25" customHeight="1">
      <c r="A47" s="124" t="s">
        <v>13</v>
      </c>
      <c r="B47" s="125"/>
      <c r="C47" s="125"/>
      <c r="D47" s="125"/>
      <c r="F47" s="124" t="s">
        <v>13</v>
      </c>
      <c r="G47" s="125"/>
      <c r="H47" s="125"/>
      <c r="I47" s="125"/>
      <c r="K47" s="124" t="s">
        <v>13</v>
      </c>
      <c r="L47" s="125"/>
      <c r="M47" s="125"/>
      <c r="N47" s="125"/>
    </row>
    <row r="48" spans="1:14" s="21" customFormat="1" ht="12.75" customHeight="1">
      <c r="A48" s="22" t="str">
        <f>A24</f>
        <v>KQXS ngày 31/07/2011</v>
      </c>
      <c r="B48" s="23"/>
      <c r="C48" s="23"/>
      <c r="D48" s="23"/>
      <c r="F48" s="22" t="str">
        <f>A24</f>
        <v>KQXS ngày 31/07/2011</v>
      </c>
      <c r="G48" s="23"/>
      <c r="H48" s="23"/>
      <c r="I48" s="23"/>
      <c r="K48" s="22" t="str">
        <f>A24</f>
        <v>KQXS ngày 31/07/2011</v>
      </c>
      <c r="L48" s="23"/>
      <c r="M48" s="23"/>
      <c r="N48" s="23"/>
    </row>
    <row r="49" spans="1:14" s="16" customFormat="1" ht="3.75" customHeight="1">
      <c r="A49" s="24"/>
      <c r="B49" s="25"/>
      <c r="C49" s="25"/>
      <c r="D49" s="25"/>
      <c r="F49" s="24"/>
      <c r="G49" s="25"/>
      <c r="H49" s="25"/>
      <c r="I49" s="25"/>
      <c r="K49" s="24"/>
      <c r="L49" s="25"/>
      <c r="M49" s="25"/>
      <c r="N49" s="25"/>
    </row>
    <row r="50" spans="1:14" s="17" customFormat="1" ht="39" customHeight="1">
      <c r="A50" s="34" t="s">
        <v>15</v>
      </c>
      <c r="B50" s="13" t="str">
        <f t="shared" ref="B50:D68" si="8">B26</f>
        <v>Tiền Giang</v>
      </c>
      <c r="C50" s="13" t="str">
        <f t="shared" si="8"/>
        <v>Kiên Giang</v>
      </c>
      <c r="D50" s="13" t="str">
        <f t="shared" si="8"/>
        <v>Đà Lạt</v>
      </c>
      <c r="F50" s="34" t="s">
        <v>15</v>
      </c>
      <c r="G50" s="13" t="str">
        <f t="shared" ref="G50:G68" si="9">B26</f>
        <v>Tiền Giang</v>
      </c>
      <c r="H50" s="13" t="str">
        <f t="shared" ref="H50:H68" si="10">C26</f>
        <v>Kiên Giang</v>
      </c>
      <c r="I50" s="13" t="str">
        <f t="shared" ref="I50:I68" si="11">D26</f>
        <v>Đà Lạt</v>
      </c>
      <c r="K50" s="34" t="s">
        <v>15</v>
      </c>
      <c r="L50" s="13" t="str">
        <f t="shared" ref="L50:L68" si="12">B26</f>
        <v>Tiền Giang</v>
      </c>
      <c r="M50" s="13" t="str">
        <f t="shared" ref="M50:M68" si="13">C26</f>
        <v>Kiên Giang</v>
      </c>
      <c r="N50" s="13" t="str">
        <f t="shared" ref="N50:N68" si="14">D26</f>
        <v>Đà Lạt</v>
      </c>
    </row>
    <row r="51" spans="1:14" s="16" customFormat="1" ht="21.75" customHeight="1">
      <c r="A51" s="35" t="s">
        <v>3</v>
      </c>
      <c r="B51" s="15">
        <f t="shared" si="8"/>
        <v>37</v>
      </c>
      <c r="C51" s="15" t="str">
        <f t="shared" si="8"/>
        <v>05</v>
      </c>
      <c r="D51" s="15">
        <f t="shared" si="8"/>
        <v>65</v>
      </c>
      <c r="F51" s="35" t="s">
        <v>3</v>
      </c>
      <c r="G51" s="15">
        <f t="shared" si="9"/>
        <v>37</v>
      </c>
      <c r="H51" s="15" t="str">
        <f t="shared" si="10"/>
        <v>05</v>
      </c>
      <c r="I51" s="15">
        <f t="shared" si="11"/>
        <v>65</v>
      </c>
      <c r="K51" s="35" t="s">
        <v>3</v>
      </c>
      <c r="L51" s="15">
        <f t="shared" si="12"/>
        <v>37</v>
      </c>
      <c r="M51" s="15" t="str">
        <f t="shared" si="13"/>
        <v>05</v>
      </c>
      <c r="N51" s="15">
        <f t="shared" si="14"/>
        <v>65</v>
      </c>
    </row>
    <row r="52" spans="1:14" s="16" customFormat="1" ht="18.75" customHeight="1">
      <c r="A52" s="35" t="s">
        <v>4</v>
      </c>
      <c r="B52" s="12" t="str">
        <f t="shared" si="8"/>
        <v>097</v>
      </c>
      <c r="C52" s="12">
        <f t="shared" si="8"/>
        <v>434</v>
      </c>
      <c r="D52" s="12">
        <f t="shared" si="8"/>
        <v>498</v>
      </c>
      <c r="F52" s="35" t="s">
        <v>4</v>
      </c>
      <c r="G52" s="12" t="str">
        <f t="shared" si="9"/>
        <v>097</v>
      </c>
      <c r="H52" s="12">
        <f t="shared" si="10"/>
        <v>434</v>
      </c>
      <c r="I52" s="12">
        <f t="shared" si="11"/>
        <v>498</v>
      </c>
      <c r="K52" s="35" t="s">
        <v>4</v>
      </c>
      <c r="L52" s="12" t="str">
        <f t="shared" si="12"/>
        <v>097</v>
      </c>
      <c r="M52" s="12">
        <f t="shared" si="13"/>
        <v>434</v>
      </c>
      <c r="N52" s="12">
        <f t="shared" si="14"/>
        <v>498</v>
      </c>
    </row>
    <row r="53" spans="1:14" s="16" customFormat="1" ht="18.75" customHeight="1">
      <c r="A53" s="123" t="s">
        <v>5</v>
      </c>
      <c r="B53" s="12">
        <f t="shared" si="8"/>
        <v>2436</v>
      </c>
      <c r="C53" s="12">
        <f t="shared" si="8"/>
        <v>1027</v>
      </c>
      <c r="D53" s="12">
        <f t="shared" si="8"/>
        <v>8217</v>
      </c>
      <c r="F53" s="123" t="s">
        <v>5</v>
      </c>
      <c r="G53" s="12">
        <f t="shared" si="9"/>
        <v>2436</v>
      </c>
      <c r="H53" s="12">
        <f t="shared" si="10"/>
        <v>1027</v>
      </c>
      <c r="I53" s="12">
        <f t="shared" si="11"/>
        <v>8217</v>
      </c>
      <c r="K53" s="123" t="s">
        <v>5</v>
      </c>
      <c r="L53" s="12">
        <f t="shared" si="12"/>
        <v>2436</v>
      </c>
      <c r="M53" s="12">
        <f t="shared" si="13"/>
        <v>1027</v>
      </c>
      <c r="N53" s="12">
        <f t="shared" si="14"/>
        <v>8217</v>
      </c>
    </row>
    <row r="54" spans="1:14" s="16" customFormat="1" ht="18.75" customHeight="1">
      <c r="A54" s="113"/>
      <c r="B54" s="12">
        <f t="shared" si="8"/>
        <v>1730</v>
      </c>
      <c r="C54" s="12">
        <f t="shared" si="8"/>
        <v>2541</v>
      </c>
      <c r="D54" s="12">
        <f t="shared" si="8"/>
        <v>6210</v>
      </c>
      <c r="F54" s="113"/>
      <c r="G54" s="12">
        <f t="shared" si="9"/>
        <v>1730</v>
      </c>
      <c r="H54" s="12">
        <f t="shared" si="10"/>
        <v>2541</v>
      </c>
      <c r="I54" s="12">
        <f t="shared" si="11"/>
        <v>6210</v>
      </c>
      <c r="K54" s="113"/>
      <c r="L54" s="12">
        <f t="shared" si="12"/>
        <v>1730</v>
      </c>
      <c r="M54" s="12">
        <f t="shared" si="13"/>
        <v>2541</v>
      </c>
      <c r="N54" s="12">
        <f t="shared" si="14"/>
        <v>6210</v>
      </c>
    </row>
    <row r="55" spans="1:14" s="16" customFormat="1" ht="18.75" customHeight="1">
      <c r="A55" s="113"/>
      <c r="B55" s="12">
        <f t="shared" si="8"/>
        <v>7614</v>
      </c>
      <c r="C55" s="12">
        <f t="shared" si="8"/>
        <v>7040</v>
      </c>
      <c r="D55" s="12">
        <f t="shared" si="8"/>
        <v>6766</v>
      </c>
      <c r="F55" s="113"/>
      <c r="G55" s="12">
        <f t="shared" si="9"/>
        <v>7614</v>
      </c>
      <c r="H55" s="12">
        <f t="shared" si="10"/>
        <v>7040</v>
      </c>
      <c r="I55" s="12">
        <f t="shared" si="11"/>
        <v>6766</v>
      </c>
      <c r="K55" s="113"/>
      <c r="L55" s="12">
        <f t="shared" si="12"/>
        <v>7614</v>
      </c>
      <c r="M55" s="12">
        <f t="shared" si="13"/>
        <v>7040</v>
      </c>
      <c r="N55" s="12">
        <f t="shared" si="14"/>
        <v>6766</v>
      </c>
    </row>
    <row r="56" spans="1:14" s="16" customFormat="1" ht="18.75" customHeight="1">
      <c r="A56" s="35" t="s">
        <v>6</v>
      </c>
      <c r="B56" s="12">
        <f t="shared" si="8"/>
        <v>8353</v>
      </c>
      <c r="C56" s="12">
        <f t="shared" si="8"/>
        <v>5634</v>
      </c>
      <c r="D56" s="12">
        <f t="shared" si="8"/>
        <v>9349</v>
      </c>
      <c r="F56" s="35" t="s">
        <v>6</v>
      </c>
      <c r="G56" s="12">
        <f t="shared" si="9"/>
        <v>8353</v>
      </c>
      <c r="H56" s="12">
        <f t="shared" si="10"/>
        <v>5634</v>
      </c>
      <c r="I56" s="12">
        <f t="shared" si="11"/>
        <v>9349</v>
      </c>
      <c r="K56" s="35" t="s">
        <v>6</v>
      </c>
      <c r="L56" s="12">
        <f t="shared" si="12"/>
        <v>8353</v>
      </c>
      <c r="M56" s="12">
        <f t="shared" si="13"/>
        <v>5634</v>
      </c>
      <c r="N56" s="12">
        <f t="shared" si="14"/>
        <v>9349</v>
      </c>
    </row>
    <row r="57" spans="1:14" s="16" customFormat="1" ht="18.75" customHeight="1">
      <c r="A57" s="120" t="s">
        <v>7</v>
      </c>
      <c r="B57" s="12">
        <f t="shared" si="8"/>
        <v>52672</v>
      </c>
      <c r="C57" s="12">
        <f t="shared" si="8"/>
        <v>37811</v>
      </c>
      <c r="D57" s="12">
        <f t="shared" si="8"/>
        <v>80396</v>
      </c>
      <c r="F57" s="120" t="s">
        <v>7</v>
      </c>
      <c r="G57" s="12">
        <f t="shared" si="9"/>
        <v>52672</v>
      </c>
      <c r="H57" s="12">
        <f t="shared" si="10"/>
        <v>37811</v>
      </c>
      <c r="I57" s="12">
        <f t="shared" si="11"/>
        <v>80396</v>
      </c>
      <c r="K57" s="120" t="s">
        <v>7</v>
      </c>
      <c r="L57" s="12">
        <f t="shared" si="12"/>
        <v>52672</v>
      </c>
      <c r="M57" s="12">
        <f t="shared" si="13"/>
        <v>37811</v>
      </c>
      <c r="N57" s="12">
        <f t="shared" si="14"/>
        <v>80396</v>
      </c>
    </row>
    <row r="58" spans="1:14" s="16" customFormat="1" ht="18.75" customHeight="1">
      <c r="A58" s="113"/>
      <c r="B58" s="12">
        <f t="shared" si="8"/>
        <v>27776</v>
      </c>
      <c r="C58" s="12">
        <f t="shared" si="8"/>
        <v>90402</v>
      </c>
      <c r="D58" s="12">
        <f t="shared" si="8"/>
        <v>61761</v>
      </c>
      <c r="F58" s="113"/>
      <c r="G58" s="12">
        <f t="shared" si="9"/>
        <v>27776</v>
      </c>
      <c r="H58" s="12">
        <f t="shared" si="10"/>
        <v>90402</v>
      </c>
      <c r="I58" s="12">
        <f t="shared" si="11"/>
        <v>61761</v>
      </c>
      <c r="K58" s="113"/>
      <c r="L58" s="12">
        <f t="shared" si="12"/>
        <v>27776</v>
      </c>
      <c r="M58" s="12">
        <f t="shared" si="13"/>
        <v>90402</v>
      </c>
      <c r="N58" s="12">
        <f t="shared" si="14"/>
        <v>61761</v>
      </c>
    </row>
    <row r="59" spans="1:14" s="16" customFormat="1" ht="18.75" customHeight="1">
      <c r="A59" s="113"/>
      <c r="B59" s="12">
        <f t="shared" si="8"/>
        <v>86767</v>
      </c>
      <c r="C59" s="12">
        <f t="shared" si="8"/>
        <v>89959</v>
      </c>
      <c r="D59" s="12">
        <f t="shared" si="8"/>
        <v>88305</v>
      </c>
      <c r="F59" s="113"/>
      <c r="G59" s="12">
        <f t="shared" si="9"/>
        <v>86767</v>
      </c>
      <c r="H59" s="12">
        <f t="shared" si="10"/>
        <v>89959</v>
      </c>
      <c r="I59" s="12">
        <f t="shared" si="11"/>
        <v>88305</v>
      </c>
      <c r="K59" s="113"/>
      <c r="L59" s="12">
        <f t="shared" si="12"/>
        <v>86767</v>
      </c>
      <c r="M59" s="12">
        <f t="shared" si="13"/>
        <v>89959</v>
      </c>
      <c r="N59" s="12">
        <f t="shared" si="14"/>
        <v>88305</v>
      </c>
    </row>
    <row r="60" spans="1:14" s="16" customFormat="1" ht="18.75" customHeight="1">
      <c r="A60" s="113"/>
      <c r="B60" s="12">
        <f t="shared" si="8"/>
        <v>67711</v>
      </c>
      <c r="C60" s="12">
        <f t="shared" si="8"/>
        <v>38953</v>
      </c>
      <c r="D60" s="12">
        <f t="shared" si="8"/>
        <v>85218</v>
      </c>
      <c r="F60" s="113"/>
      <c r="G60" s="12">
        <f t="shared" si="9"/>
        <v>67711</v>
      </c>
      <c r="H60" s="12">
        <f t="shared" si="10"/>
        <v>38953</v>
      </c>
      <c r="I60" s="12">
        <f t="shared" si="11"/>
        <v>85218</v>
      </c>
      <c r="K60" s="113"/>
      <c r="L60" s="12">
        <f t="shared" si="12"/>
        <v>67711</v>
      </c>
      <c r="M60" s="12">
        <f t="shared" si="13"/>
        <v>38953</v>
      </c>
      <c r="N60" s="12">
        <f t="shared" si="14"/>
        <v>85218</v>
      </c>
    </row>
    <row r="61" spans="1:14" s="16" customFormat="1" ht="18.75" customHeight="1">
      <c r="A61" s="113"/>
      <c r="B61" s="12">
        <f t="shared" si="8"/>
        <v>49512</v>
      </c>
      <c r="C61" s="12">
        <f t="shared" si="8"/>
        <v>60148</v>
      </c>
      <c r="D61" s="12">
        <f t="shared" si="8"/>
        <v>92298</v>
      </c>
      <c r="F61" s="113"/>
      <c r="G61" s="12">
        <f t="shared" si="9"/>
        <v>49512</v>
      </c>
      <c r="H61" s="12">
        <f t="shared" si="10"/>
        <v>60148</v>
      </c>
      <c r="I61" s="12">
        <f t="shared" si="11"/>
        <v>92298</v>
      </c>
      <c r="K61" s="113"/>
      <c r="L61" s="12">
        <f t="shared" si="12"/>
        <v>49512</v>
      </c>
      <c r="M61" s="12">
        <f t="shared" si="13"/>
        <v>60148</v>
      </c>
      <c r="N61" s="12">
        <f t="shared" si="14"/>
        <v>92298</v>
      </c>
    </row>
    <row r="62" spans="1:14" s="16" customFormat="1" ht="18.75" customHeight="1">
      <c r="A62" s="113"/>
      <c r="B62" s="12">
        <f t="shared" si="8"/>
        <v>94642</v>
      </c>
      <c r="C62" s="12">
        <f t="shared" si="8"/>
        <v>28903</v>
      </c>
      <c r="D62" s="12">
        <f t="shared" si="8"/>
        <v>85817</v>
      </c>
      <c r="F62" s="113"/>
      <c r="G62" s="12">
        <f t="shared" si="9"/>
        <v>94642</v>
      </c>
      <c r="H62" s="12">
        <f t="shared" si="10"/>
        <v>28903</v>
      </c>
      <c r="I62" s="12">
        <f t="shared" si="11"/>
        <v>85817</v>
      </c>
      <c r="K62" s="113"/>
      <c r="L62" s="12">
        <f t="shared" si="12"/>
        <v>94642</v>
      </c>
      <c r="M62" s="12">
        <f t="shared" si="13"/>
        <v>28903</v>
      </c>
      <c r="N62" s="12">
        <f t="shared" si="14"/>
        <v>85817</v>
      </c>
    </row>
    <row r="63" spans="1:14" s="16" customFormat="1" ht="18.75" customHeight="1">
      <c r="A63" s="108"/>
      <c r="B63" s="12">
        <f t="shared" si="8"/>
        <v>87171</v>
      </c>
      <c r="C63" s="12">
        <f t="shared" si="8"/>
        <v>65155</v>
      </c>
      <c r="D63" s="12">
        <f t="shared" si="8"/>
        <v>66532</v>
      </c>
      <c r="F63" s="108"/>
      <c r="G63" s="12">
        <f t="shared" si="9"/>
        <v>87171</v>
      </c>
      <c r="H63" s="12">
        <f t="shared" si="10"/>
        <v>65155</v>
      </c>
      <c r="I63" s="12">
        <f t="shared" si="11"/>
        <v>66532</v>
      </c>
      <c r="K63" s="108"/>
      <c r="L63" s="12">
        <f t="shared" si="12"/>
        <v>87171</v>
      </c>
      <c r="M63" s="12">
        <f t="shared" si="13"/>
        <v>65155</v>
      </c>
      <c r="N63" s="12">
        <f t="shared" si="14"/>
        <v>66532</v>
      </c>
    </row>
    <row r="64" spans="1:14" s="16" customFormat="1" ht="18.75" customHeight="1">
      <c r="A64" s="120" t="s">
        <v>8</v>
      </c>
      <c r="B64" s="12">
        <f t="shared" si="8"/>
        <v>23964</v>
      </c>
      <c r="C64" s="12">
        <f t="shared" si="8"/>
        <v>84347</v>
      </c>
      <c r="D64" s="12">
        <f t="shared" si="8"/>
        <v>47454</v>
      </c>
      <c r="F64" s="120" t="s">
        <v>8</v>
      </c>
      <c r="G64" s="12">
        <f t="shared" si="9"/>
        <v>23964</v>
      </c>
      <c r="H64" s="12">
        <f t="shared" si="10"/>
        <v>84347</v>
      </c>
      <c r="I64" s="12">
        <f t="shared" si="11"/>
        <v>47454</v>
      </c>
      <c r="K64" s="120" t="s">
        <v>8</v>
      </c>
      <c r="L64" s="12">
        <f t="shared" si="12"/>
        <v>23964</v>
      </c>
      <c r="M64" s="12">
        <f t="shared" si="13"/>
        <v>84347</v>
      </c>
      <c r="N64" s="12">
        <f t="shared" si="14"/>
        <v>47454</v>
      </c>
    </row>
    <row r="65" spans="1:14" s="16" customFormat="1" ht="18.75" customHeight="1">
      <c r="A65" s="108"/>
      <c r="B65" s="12">
        <f t="shared" si="8"/>
        <v>13730</v>
      </c>
      <c r="C65" s="12">
        <f t="shared" si="8"/>
        <v>27317</v>
      </c>
      <c r="D65" s="12">
        <f t="shared" si="8"/>
        <v>97108</v>
      </c>
      <c r="F65" s="108"/>
      <c r="G65" s="12">
        <f t="shared" si="9"/>
        <v>13730</v>
      </c>
      <c r="H65" s="12">
        <f t="shared" si="10"/>
        <v>27317</v>
      </c>
      <c r="I65" s="12">
        <f t="shared" si="11"/>
        <v>97108</v>
      </c>
      <c r="K65" s="108"/>
      <c r="L65" s="12">
        <f t="shared" si="12"/>
        <v>13730</v>
      </c>
      <c r="M65" s="12">
        <f t="shared" si="13"/>
        <v>27317</v>
      </c>
      <c r="N65" s="12">
        <f t="shared" si="14"/>
        <v>97108</v>
      </c>
    </row>
    <row r="66" spans="1:14" s="16" customFormat="1" ht="18.75" customHeight="1">
      <c r="A66" s="35" t="s">
        <v>9</v>
      </c>
      <c r="B66" s="12">
        <f t="shared" si="8"/>
        <v>15977</v>
      </c>
      <c r="C66" s="12">
        <f t="shared" si="8"/>
        <v>37058</v>
      </c>
      <c r="D66" s="12">
        <f t="shared" si="8"/>
        <v>44820</v>
      </c>
      <c r="F66" s="35" t="s">
        <v>9</v>
      </c>
      <c r="G66" s="12">
        <f t="shared" si="9"/>
        <v>15977</v>
      </c>
      <c r="H66" s="12">
        <f t="shared" si="10"/>
        <v>37058</v>
      </c>
      <c r="I66" s="12">
        <f t="shared" si="11"/>
        <v>44820</v>
      </c>
      <c r="K66" s="35" t="s">
        <v>9</v>
      </c>
      <c r="L66" s="12">
        <f t="shared" si="12"/>
        <v>15977</v>
      </c>
      <c r="M66" s="12">
        <f t="shared" si="13"/>
        <v>37058</v>
      </c>
      <c r="N66" s="12">
        <f t="shared" si="14"/>
        <v>44820</v>
      </c>
    </row>
    <row r="67" spans="1:14" s="16" customFormat="1" ht="18.75" customHeight="1">
      <c r="A67" s="35" t="s">
        <v>10</v>
      </c>
      <c r="B67" s="12">
        <f t="shared" si="8"/>
        <v>61081</v>
      </c>
      <c r="C67" s="12">
        <f t="shared" si="8"/>
        <v>77756</v>
      </c>
      <c r="D67" s="12">
        <f t="shared" si="8"/>
        <v>34059</v>
      </c>
      <c r="F67" s="35" t="s">
        <v>10</v>
      </c>
      <c r="G67" s="12">
        <f t="shared" si="9"/>
        <v>61081</v>
      </c>
      <c r="H67" s="12">
        <f t="shared" si="10"/>
        <v>77756</v>
      </c>
      <c r="I67" s="12">
        <f t="shared" si="11"/>
        <v>34059</v>
      </c>
      <c r="K67" s="35" t="s">
        <v>10</v>
      </c>
      <c r="L67" s="12">
        <f t="shared" si="12"/>
        <v>61081</v>
      </c>
      <c r="M67" s="12">
        <f t="shared" si="13"/>
        <v>77756</v>
      </c>
      <c r="N67" s="12">
        <f t="shared" si="14"/>
        <v>34059</v>
      </c>
    </row>
    <row r="68" spans="1:14" s="19" customFormat="1" ht="23.25" customHeight="1">
      <c r="A68" s="32" t="s">
        <v>16</v>
      </c>
      <c r="B68" s="18">
        <f t="shared" si="8"/>
        <v>875227</v>
      </c>
      <c r="C68" s="18">
        <f t="shared" si="8"/>
        <v>140353</v>
      </c>
      <c r="D68" s="18">
        <f t="shared" si="8"/>
        <v>276605</v>
      </c>
      <c r="F68" s="32" t="s">
        <v>16</v>
      </c>
      <c r="G68" s="18">
        <f t="shared" si="9"/>
        <v>875227</v>
      </c>
      <c r="H68" s="18">
        <f t="shared" si="10"/>
        <v>140353</v>
      </c>
      <c r="I68" s="18">
        <f t="shared" si="11"/>
        <v>276605</v>
      </c>
      <c r="K68" s="32" t="s">
        <v>16</v>
      </c>
      <c r="L68" s="18">
        <f t="shared" si="12"/>
        <v>875227</v>
      </c>
      <c r="M68" s="18">
        <f t="shared" si="13"/>
        <v>140353</v>
      </c>
      <c r="N68" s="18">
        <f t="shared" si="14"/>
        <v>276605</v>
      </c>
    </row>
  </sheetData>
  <mergeCells count="34">
    <mergeCell ref="F64:F65"/>
    <mergeCell ref="K33:K39"/>
    <mergeCell ref="A46:D46"/>
    <mergeCell ref="K46:N46"/>
    <mergeCell ref="K22:N22"/>
    <mergeCell ref="A64:A65"/>
    <mergeCell ref="F47:I47"/>
    <mergeCell ref="K64:K65"/>
    <mergeCell ref="F23:I23"/>
    <mergeCell ref="F46:I46"/>
    <mergeCell ref="F22:I22"/>
    <mergeCell ref="A4:A6"/>
    <mergeCell ref="K53:K55"/>
    <mergeCell ref="K57:K63"/>
    <mergeCell ref="A33:A39"/>
    <mergeCell ref="F29:F31"/>
    <mergeCell ref="K40:K41"/>
    <mergeCell ref="A40:A41"/>
    <mergeCell ref="F53:F55"/>
    <mergeCell ref="F57:F63"/>
    <mergeCell ref="K29:K31"/>
    <mergeCell ref="K47:N47"/>
    <mergeCell ref="A15:A16"/>
    <mergeCell ref="A45:E45"/>
    <mergeCell ref="A29:A31"/>
    <mergeCell ref="A47:D47"/>
    <mergeCell ref="A53:A55"/>
    <mergeCell ref="A57:A63"/>
    <mergeCell ref="F40:F41"/>
    <mergeCell ref="A23:D23"/>
    <mergeCell ref="K23:N23"/>
    <mergeCell ref="A22:D22"/>
    <mergeCell ref="A8:A14"/>
    <mergeCell ref="F33:F39"/>
  </mergeCells>
  <pageMargins left="0" right="0" top="0" bottom="0" header="0" footer="0"/>
  <pageSetup paperSize="512" scale="9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8"/>
  <sheetViews>
    <sheetView topLeftCell="A7" zoomScaleNormal="100" workbookViewId="0">
      <selection activeCell="H17" sqref="H17"/>
    </sheetView>
  </sheetViews>
  <sheetFormatPr defaultColWidth="9" defaultRowHeight="21"/>
  <cols>
    <col min="1" max="1" width="4.3984375" style="1" customWidth="1"/>
    <col min="2" max="2" width="9.296875" style="1" customWidth="1"/>
    <col min="3" max="3" width="9.09765625" style="1" customWidth="1"/>
    <col min="4" max="4" width="9.3984375" style="1" bestFit="1" customWidth="1"/>
    <col min="5" max="5" width="2.69921875" style="1" customWidth="1"/>
    <col min="6" max="6" width="4.3984375" style="1" customWidth="1"/>
    <col min="7" max="7" width="9.296875" style="1" customWidth="1"/>
    <col min="8" max="8" width="9.3984375" style="1" customWidth="1"/>
    <col min="9" max="9" width="9.09765625" style="1" customWidth="1"/>
    <col min="10" max="10" width="2.69921875" style="1" customWidth="1"/>
    <col min="11" max="11" width="4.69921875" style="1" customWidth="1"/>
    <col min="12" max="13" width="9.296875" style="1" customWidth="1"/>
    <col min="14" max="14" width="9.09765625" style="1" customWidth="1"/>
    <col min="15" max="16" width="9" style="1" customWidth="1"/>
    <col min="17" max="16384" width="9" style="1"/>
  </cols>
  <sheetData>
    <row r="1" spans="1:14" ht="31.5" customHeight="1" thickBot="1">
      <c r="B1" s="27" t="s">
        <v>23</v>
      </c>
      <c r="C1" s="27" t="s">
        <v>24</v>
      </c>
      <c r="D1" s="27" t="s">
        <v>25</v>
      </c>
      <c r="G1" s="126" t="s">
        <v>26</v>
      </c>
      <c r="H1" s="112"/>
      <c r="I1" s="112"/>
      <c r="J1" s="112"/>
      <c r="K1" s="112"/>
      <c r="L1" s="112"/>
      <c r="M1" s="112"/>
      <c r="N1" s="112"/>
    </row>
    <row r="2" spans="1:14" ht="21.75" customHeight="1" thickTop="1" thickBot="1">
      <c r="A2" s="4" t="s">
        <v>3</v>
      </c>
      <c r="B2" s="39">
        <v>2</v>
      </c>
      <c r="C2" s="39">
        <v>21</v>
      </c>
      <c r="D2" s="39">
        <v>14</v>
      </c>
      <c r="G2" s="112"/>
      <c r="H2" s="112"/>
      <c r="I2" s="112"/>
      <c r="J2" s="112"/>
      <c r="K2" s="112"/>
      <c r="L2" s="112"/>
      <c r="M2" s="112"/>
      <c r="N2" s="112"/>
    </row>
    <row r="3" spans="1:14" ht="16.5" customHeight="1" thickTop="1" thickBot="1">
      <c r="A3" s="4" t="s">
        <v>4</v>
      </c>
      <c r="B3" s="40">
        <v>867</v>
      </c>
      <c r="C3" s="40">
        <v>704</v>
      </c>
      <c r="D3" s="40">
        <v>623</v>
      </c>
      <c r="G3" s="45" t="s">
        <v>27</v>
      </c>
    </row>
    <row r="4" spans="1:14" ht="16.5" customHeight="1" thickTop="1">
      <c r="A4" s="111" t="s">
        <v>5</v>
      </c>
      <c r="B4" s="41">
        <v>2299</v>
      </c>
      <c r="C4" s="41">
        <v>1620</v>
      </c>
      <c r="D4" s="41">
        <v>8113</v>
      </c>
      <c r="G4" s="46" t="s">
        <v>28</v>
      </c>
    </row>
    <row r="5" spans="1:14" ht="16.5" customHeight="1">
      <c r="A5" s="112"/>
      <c r="B5" s="41">
        <v>6063</v>
      </c>
      <c r="C5" s="41">
        <v>4915</v>
      </c>
      <c r="D5" s="41">
        <v>6221</v>
      </c>
      <c r="G5" s="45" t="s">
        <v>29</v>
      </c>
    </row>
    <row r="6" spans="1:14" ht="16.5" customHeight="1" thickBot="1">
      <c r="A6" s="112"/>
      <c r="B6" s="42">
        <v>9678</v>
      </c>
      <c r="C6" s="42">
        <v>4103</v>
      </c>
      <c r="D6" s="42">
        <v>4237</v>
      </c>
      <c r="G6" s="46" t="s">
        <v>30</v>
      </c>
    </row>
    <row r="7" spans="1:14" ht="16.5" customHeight="1" thickTop="1" thickBot="1">
      <c r="A7" s="4" t="s">
        <v>6</v>
      </c>
      <c r="B7" s="40">
        <v>8488</v>
      </c>
      <c r="C7" s="40">
        <v>5229</v>
      </c>
      <c r="D7" s="40">
        <v>7939</v>
      </c>
    </row>
    <row r="8" spans="1:14" ht="16.5" customHeight="1" thickTop="1">
      <c r="A8" s="111" t="s">
        <v>7</v>
      </c>
      <c r="B8" s="41">
        <v>34871</v>
      </c>
      <c r="C8" s="41">
        <v>61285</v>
      </c>
      <c r="D8" s="41">
        <v>24593</v>
      </c>
    </row>
    <row r="9" spans="1:14" ht="16.5" customHeight="1">
      <c r="A9" s="112"/>
      <c r="B9" s="41">
        <v>52510</v>
      </c>
      <c r="C9" s="41">
        <v>81506</v>
      </c>
      <c r="D9" s="41">
        <v>32996</v>
      </c>
    </row>
    <row r="10" spans="1:14" ht="16.5" customHeight="1">
      <c r="A10" s="112"/>
      <c r="B10" s="41">
        <v>9609</v>
      </c>
      <c r="C10" s="41">
        <v>6363</v>
      </c>
      <c r="D10" s="41">
        <v>47689</v>
      </c>
    </row>
    <row r="11" spans="1:14" ht="16.5" customHeight="1">
      <c r="A11" s="112"/>
      <c r="B11" s="41">
        <v>57217</v>
      </c>
      <c r="C11" s="41">
        <v>39204</v>
      </c>
      <c r="D11" s="41">
        <v>18046</v>
      </c>
    </row>
    <row r="12" spans="1:14" ht="16.5" customHeight="1">
      <c r="A12" s="112"/>
      <c r="B12" s="41">
        <v>7399</v>
      </c>
      <c r="C12" s="41">
        <v>43622</v>
      </c>
      <c r="D12" s="41">
        <v>21941</v>
      </c>
    </row>
    <row r="13" spans="1:14" ht="16.5" customHeight="1">
      <c r="A13" s="112"/>
      <c r="B13" s="41">
        <v>51237</v>
      </c>
      <c r="C13" s="41">
        <v>80021</v>
      </c>
      <c r="D13" s="41">
        <v>34089</v>
      </c>
    </row>
    <row r="14" spans="1:14" ht="16.5" customHeight="1" thickBot="1">
      <c r="A14" s="112"/>
      <c r="B14" s="42">
        <v>45075</v>
      </c>
      <c r="C14" s="42">
        <v>6728</v>
      </c>
      <c r="D14" s="42">
        <v>24789</v>
      </c>
    </row>
    <row r="15" spans="1:14" ht="16.5" customHeight="1" thickTop="1">
      <c r="A15" s="111" t="s">
        <v>8</v>
      </c>
      <c r="B15" s="43">
        <v>6064</v>
      </c>
      <c r="C15" s="43">
        <v>92920</v>
      </c>
      <c r="D15" s="43">
        <v>24281</v>
      </c>
    </row>
    <row r="16" spans="1:14" ht="16.5" customHeight="1" thickBot="1">
      <c r="A16" s="112"/>
      <c r="B16" s="40">
        <v>46734</v>
      </c>
      <c r="C16" s="40">
        <v>29230</v>
      </c>
      <c r="D16" s="40">
        <v>6997</v>
      </c>
    </row>
    <row r="17" spans="1:16" ht="16.5" customHeight="1" thickTop="1" thickBot="1">
      <c r="A17" s="4" t="s">
        <v>9</v>
      </c>
      <c r="B17" s="42">
        <v>25767</v>
      </c>
      <c r="C17" s="42">
        <v>99246</v>
      </c>
      <c r="D17" s="42">
        <v>91770</v>
      </c>
    </row>
    <row r="18" spans="1:16" ht="16.5" customHeight="1" thickTop="1" thickBot="1">
      <c r="A18" s="4" t="s">
        <v>10</v>
      </c>
      <c r="B18" s="40">
        <v>66218</v>
      </c>
      <c r="C18" s="40">
        <v>3992</v>
      </c>
      <c r="D18" s="40">
        <v>88300</v>
      </c>
    </row>
    <row r="19" spans="1:16" ht="16.5" customHeight="1" thickTop="1">
      <c r="A19" s="4" t="s">
        <v>11</v>
      </c>
      <c r="B19" s="44">
        <v>442550</v>
      </c>
      <c r="C19" s="44">
        <v>93090</v>
      </c>
      <c r="D19" s="44">
        <v>608496</v>
      </c>
      <c r="P19" s="36"/>
    </row>
    <row r="20" spans="1:16" ht="16.5" customHeight="1">
      <c r="A20" s="4"/>
      <c r="B20" s="6"/>
      <c r="C20" s="6"/>
      <c r="D20" s="6"/>
    </row>
    <row r="21" spans="1:16">
      <c r="A21" s="37"/>
    </row>
    <row r="22" spans="1:16" s="7" customFormat="1" ht="26.25" customHeight="1">
      <c r="A22" s="109" t="s">
        <v>12</v>
      </c>
      <c r="B22" s="110"/>
      <c r="C22" s="110"/>
      <c r="D22" s="110"/>
      <c r="F22" s="109" t="s">
        <v>12</v>
      </c>
      <c r="G22" s="110"/>
      <c r="H22" s="110"/>
      <c r="I22" s="110"/>
      <c r="K22" s="109" t="s">
        <v>12</v>
      </c>
      <c r="L22" s="110"/>
      <c r="M22" s="110"/>
      <c r="N22" s="110"/>
    </row>
    <row r="23" spans="1:16" s="30" customFormat="1" ht="14.25" customHeight="1">
      <c r="A23" s="121" t="s">
        <v>13</v>
      </c>
      <c r="B23" s="122"/>
      <c r="C23" s="122"/>
      <c r="D23" s="122"/>
      <c r="F23" s="121" t="s">
        <v>13</v>
      </c>
      <c r="G23" s="122"/>
      <c r="H23" s="122"/>
      <c r="I23" s="122"/>
      <c r="K23" s="121" t="s">
        <v>13</v>
      </c>
      <c r="L23" s="122"/>
      <c r="M23" s="122"/>
      <c r="N23" s="122"/>
    </row>
    <row r="24" spans="1:16" s="11" customFormat="1" ht="14.25" customHeight="1">
      <c r="A24" s="28" t="s">
        <v>31</v>
      </c>
      <c r="B24" s="29"/>
      <c r="C24" s="29"/>
      <c r="D24" s="29"/>
      <c r="F24" s="8" t="str">
        <f>A24</f>
        <v>KQXS ngày 02/08/2011</v>
      </c>
      <c r="G24" s="9"/>
      <c r="H24" s="9"/>
      <c r="I24" s="9"/>
      <c r="K24" s="8" t="str">
        <f>A24</f>
        <v>KQXS ngày 02/08/2011</v>
      </c>
      <c r="L24" s="9"/>
      <c r="M24" s="9"/>
      <c r="N24" s="9"/>
    </row>
    <row r="25" spans="1:16" ht="3.75" customHeight="1">
      <c r="A25" s="2">
        <v>0</v>
      </c>
      <c r="B25" s="3"/>
      <c r="C25" s="3"/>
      <c r="D25" s="3"/>
      <c r="F25" s="2"/>
      <c r="G25" s="3"/>
      <c r="H25" s="3"/>
      <c r="I25" s="3"/>
      <c r="K25" s="2"/>
      <c r="L25" s="3"/>
      <c r="M25" s="3"/>
      <c r="N25" s="3"/>
    </row>
    <row r="26" spans="1:16" s="17" customFormat="1" ht="36.75" customHeight="1">
      <c r="A26" s="34" t="s">
        <v>15</v>
      </c>
      <c r="B26" s="13" t="str">
        <f>B1</f>
        <v>Vũng Tàu</v>
      </c>
      <c r="C26" s="13" t="str">
        <f>C1</f>
        <v>Bến Tre</v>
      </c>
      <c r="D26" s="13" t="str">
        <f>D1</f>
        <v>Bạc Liêu</v>
      </c>
      <c r="F26" s="34" t="s">
        <v>15</v>
      </c>
      <c r="G26" s="13" t="str">
        <f t="shared" ref="G26:G44" si="0">B26</f>
        <v>Vũng Tàu</v>
      </c>
      <c r="H26" s="13" t="str">
        <f t="shared" ref="H26:H44" si="1">C26</f>
        <v>Bến Tre</v>
      </c>
      <c r="I26" s="13" t="str">
        <f t="shared" ref="I26:I44" si="2">D26</f>
        <v>Bạc Liêu</v>
      </c>
      <c r="K26" s="34" t="s">
        <v>15</v>
      </c>
      <c r="L26" s="13" t="str">
        <f t="shared" ref="L26:L44" si="3">B26</f>
        <v>Vũng Tàu</v>
      </c>
      <c r="M26" s="13" t="str">
        <f t="shared" ref="M26:M44" si="4">C26</f>
        <v>Bến Tre</v>
      </c>
      <c r="N26" s="13" t="str">
        <f t="shared" ref="N26:N44" si="5">D26</f>
        <v>Bạc Liêu</v>
      </c>
    </row>
    <row r="27" spans="1:16" s="16" customFormat="1" ht="22.5" customHeight="1">
      <c r="A27" s="35" t="s">
        <v>3</v>
      </c>
      <c r="B27" s="15" t="str">
        <f>IF(B2&lt;10,"0"&amp;B2,B2)</f>
        <v>02</v>
      </c>
      <c r="C27" s="15">
        <f>IF(C2&lt;10,"0"&amp;C2,C2)</f>
        <v>21</v>
      </c>
      <c r="D27" s="15">
        <f>IF(D2&lt;10,"0"&amp;D2,D2)</f>
        <v>14</v>
      </c>
      <c r="F27" s="35" t="s">
        <v>3</v>
      </c>
      <c r="G27" s="15" t="str">
        <f t="shared" si="0"/>
        <v>02</v>
      </c>
      <c r="H27" s="15">
        <f t="shared" si="1"/>
        <v>21</v>
      </c>
      <c r="I27" s="15">
        <f t="shared" si="2"/>
        <v>14</v>
      </c>
      <c r="K27" s="35" t="s">
        <v>3</v>
      </c>
      <c r="L27" s="15" t="str">
        <f t="shared" si="3"/>
        <v>02</v>
      </c>
      <c r="M27" s="15">
        <f t="shared" si="4"/>
        <v>21</v>
      </c>
      <c r="N27" s="15">
        <f t="shared" si="5"/>
        <v>14</v>
      </c>
    </row>
    <row r="28" spans="1:16" s="16" customFormat="1" ht="20.25" customHeight="1">
      <c r="A28" s="35" t="s">
        <v>4</v>
      </c>
      <c r="B28" s="12">
        <f>IF(B3&lt;10,"00"&amp;B3,IF(B3&lt;100,"0"&amp;B3,B3))</f>
        <v>867</v>
      </c>
      <c r="C28" s="12">
        <f>IF(C3&lt;10,"00"&amp;C3,IF(C3&lt;100,"0"&amp;C3,C3))</f>
        <v>704</v>
      </c>
      <c r="D28" s="12">
        <f>IF(D3&lt;10,"00"&amp;D3,IF(D3&lt;100,"0"&amp;D3,D3))</f>
        <v>623</v>
      </c>
      <c r="F28" s="35" t="s">
        <v>4</v>
      </c>
      <c r="G28" s="12">
        <f t="shared" si="0"/>
        <v>867</v>
      </c>
      <c r="H28" s="12">
        <f t="shared" si="1"/>
        <v>704</v>
      </c>
      <c r="I28" s="12">
        <f t="shared" si="2"/>
        <v>623</v>
      </c>
      <c r="K28" s="35" t="s">
        <v>4</v>
      </c>
      <c r="L28" s="12">
        <f t="shared" si="3"/>
        <v>867</v>
      </c>
      <c r="M28" s="12">
        <f t="shared" si="4"/>
        <v>704</v>
      </c>
      <c r="N28" s="12">
        <f t="shared" si="5"/>
        <v>623</v>
      </c>
    </row>
    <row r="29" spans="1:16" s="16" customFormat="1" ht="20.25" customHeight="1">
      <c r="A29" s="123" t="s">
        <v>5</v>
      </c>
      <c r="B29" s="12">
        <f t="shared" ref="B29:D32" si="6">IF(B4&lt;10,"000"&amp;B4,IF(B4&lt;100,"00"&amp;B4,IF(B4&lt;1000,"0"&amp;B4,B4)))</f>
        <v>2299</v>
      </c>
      <c r="C29" s="12">
        <f t="shared" si="6"/>
        <v>1620</v>
      </c>
      <c r="D29" s="12">
        <f t="shared" si="6"/>
        <v>8113</v>
      </c>
      <c r="F29" s="123" t="s">
        <v>5</v>
      </c>
      <c r="G29" s="12">
        <f t="shared" si="0"/>
        <v>2299</v>
      </c>
      <c r="H29" s="12">
        <f t="shared" si="1"/>
        <v>1620</v>
      </c>
      <c r="I29" s="12">
        <f t="shared" si="2"/>
        <v>8113</v>
      </c>
      <c r="K29" s="123" t="s">
        <v>5</v>
      </c>
      <c r="L29" s="12">
        <f t="shared" si="3"/>
        <v>2299</v>
      </c>
      <c r="M29" s="12">
        <f t="shared" si="4"/>
        <v>1620</v>
      </c>
      <c r="N29" s="12">
        <f t="shared" si="5"/>
        <v>8113</v>
      </c>
    </row>
    <row r="30" spans="1:16" s="16" customFormat="1" ht="20.25" customHeight="1">
      <c r="A30" s="113"/>
      <c r="B30" s="12">
        <f t="shared" si="6"/>
        <v>6063</v>
      </c>
      <c r="C30" s="12">
        <f t="shared" si="6"/>
        <v>4915</v>
      </c>
      <c r="D30" s="12">
        <f t="shared" si="6"/>
        <v>6221</v>
      </c>
      <c r="F30" s="113"/>
      <c r="G30" s="12">
        <f t="shared" si="0"/>
        <v>6063</v>
      </c>
      <c r="H30" s="12">
        <f t="shared" si="1"/>
        <v>4915</v>
      </c>
      <c r="I30" s="12">
        <f t="shared" si="2"/>
        <v>6221</v>
      </c>
      <c r="K30" s="113"/>
      <c r="L30" s="12">
        <f t="shared" si="3"/>
        <v>6063</v>
      </c>
      <c r="M30" s="12">
        <f t="shared" si="4"/>
        <v>4915</v>
      </c>
      <c r="N30" s="12">
        <f t="shared" si="5"/>
        <v>6221</v>
      </c>
    </row>
    <row r="31" spans="1:16" s="16" customFormat="1" ht="20.25" customHeight="1">
      <c r="A31" s="113"/>
      <c r="B31" s="12">
        <f t="shared" si="6"/>
        <v>9678</v>
      </c>
      <c r="C31" s="12">
        <f t="shared" si="6"/>
        <v>4103</v>
      </c>
      <c r="D31" s="12">
        <f t="shared" si="6"/>
        <v>4237</v>
      </c>
      <c r="F31" s="113"/>
      <c r="G31" s="12">
        <f t="shared" si="0"/>
        <v>9678</v>
      </c>
      <c r="H31" s="12">
        <f t="shared" si="1"/>
        <v>4103</v>
      </c>
      <c r="I31" s="12">
        <f t="shared" si="2"/>
        <v>4237</v>
      </c>
      <c r="K31" s="113"/>
      <c r="L31" s="12">
        <f t="shared" si="3"/>
        <v>9678</v>
      </c>
      <c r="M31" s="12">
        <f t="shared" si="4"/>
        <v>4103</v>
      </c>
      <c r="N31" s="12">
        <f t="shared" si="5"/>
        <v>4237</v>
      </c>
    </row>
    <row r="32" spans="1:16" s="16" customFormat="1" ht="20.25" customHeight="1">
      <c r="A32" s="35" t="s">
        <v>6</v>
      </c>
      <c r="B32" s="12">
        <f t="shared" si="6"/>
        <v>8488</v>
      </c>
      <c r="C32" s="12">
        <f t="shared" si="6"/>
        <v>5229</v>
      </c>
      <c r="D32" s="12">
        <f t="shared" si="6"/>
        <v>7939</v>
      </c>
      <c r="F32" s="35" t="s">
        <v>6</v>
      </c>
      <c r="G32" s="12">
        <f t="shared" si="0"/>
        <v>8488</v>
      </c>
      <c r="H32" s="12">
        <f t="shared" si="1"/>
        <v>5229</v>
      </c>
      <c r="I32" s="12">
        <f t="shared" si="2"/>
        <v>7939</v>
      </c>
      <c r="K32" s="35" t="s">
        <v>6</v>
      </c>
      <c r="L32" s="12">
        <f t="shared" si="3"/>
        <v>8488</v>
      </c>
      <c r="M32" s="12">
        <f t="shared" si="4"/>
        <v>5229</v>
      </c>
      <c r="N32" s="12">
        <f t="shared" si="5"/>
        <v>7939</v>
      </c>
    </row>
    <row r="33" spans="1:14" s="16" customFormat="1" ht="20.25" customHeight="1">
      <c r="A33" s="120" t="s">
        <v>7</v>
      </c>
      <c r="B33" s="12">
        <f t="shared" ref="B33:D43" si="7">IF(B8&lt;10,"0000"&amp;B8,IF(B8&lt;100,"000"&amp;B8,IF(B8&lt;1000,"00"&amp;B8,IF(B8&lt;10000,"0"&amp;B8,B8))))</f>
        <v>34871</v>
      </c>
      <c r="C33" s="12">
        <f t="shared" si="7"/>
        <v>61285</v>
      </c>
      <c r="D33" s="12">
        <f t="shared" si="7"/>
        <v>24593</v>
      </c>
      <c r="F33" s="120" t="s">
        <v>7</v>
      </c>
      <c r="G33" s="12">
        <f t="shared" si="0"/>
        <v>34871</v>
      </c>
      <c r="H33" s="12">
        <f t="shared" si="1"/>
        <v>61285</v>
      </c>
      <c r="I33" s="12">
        <f t="shared" si="2"/>
        <v>24593</v>
      </c>
      <c r="K33" s="120" t="s">
        <v>7</v>
      </c>
      <c r="L33" s="12">
        <f t="shared" si="3"/>
        <v>34871</v>
      </c>
      <c r="M33" s="12">
        <f t="shared" si="4"/>
        <v>61285</v>
      </c>
      <c r="N33" s="12">
        <f t="shared" si="5"/>
        <v>24593</v>
      </c>
    </row>
    <row r="34" spans="1:14" s="16" customFormat="1" ht="20.25" customHeight="1">
      <c r="A34" s="113"/>
      <c r="B34" s="12">
        <f t="shared" si="7"/>
        <v>52510</v>
      </c>
      <c r="C34" s="12">
        <f t="shared" si="7"/>
        <v>81506</v>
      </c>
      <c r="D34" s="12">
        <f t="shared" si="7"/>
        <v>32996</v>
      </c>
      <c r="F34" s="113"/>
      <c r="G34" s="12">
        <f t="shared" si="0"/>
        <v>52510</v>
      </c>
      <c r="H34" s="12">
        <f t="shared" si="1"/>
        <v>81506</v>
      </c>
      <c r="I34" s="12">
        <f t="shared" si="2"/>
        <v>32996</v>
      </c>
      <c r="K34" s="113"/>
      <c r="L34" s="12">
        <f t="shared" si="3"/>
        <v>52510</v>
      </c>
      <c r="M34" s="12">
        <f t="shared" si="4"/>
        <v>81506</v>
      </c>
      <c r="N34" s="12">
        <f t="shared" si="5"/>
        <v>32996</v>
      </c>
    </row>
    <row r="35" spans="1:14" s="16" customFormat="1" ht="20.25" customHeight="1">
      <c r="A35" s="113"/>
      <c r="B35" s="12" t="str">
        <f t="shared" si="7"/>
        <v>09609</v>
      </c>
      <c r="C35" s="12" t="str">
        <f t="shared" si="7"/>
        <v>06363</v>
      </c>
      <c r="D35" s="12">
        <f t="shared" si="7"/>
        <v>47689</v>
      </c>
      <c r="F35" s="113"/>
      <c r="G35" s="12" t="str">
        <f t="shared" si="0"/>
        <v>09609</v>
      </c>
      <c r="H35" s="12" t="str">
        <f t="shared" si="1"/>
        <v>06363</v>
      </c>
      <c r="I35" s="12">
        <f t="shared" si="2"/>
        <v>47689</v>
      </c>
      <c r="K35" s="113"/>
      <c r="L35" s="12" t="str">
        <f t="shared" si="3"/>
        <v>09609</v>
      </c>
      <c r="M35" s="12" t="str">
        <f t="shared" si="4"/>
        <v>06363</v>
      </c>
      <c r="N35" s="12">
        <f t="shared" si="5"/>
        <v>47689</v>
      </c>
    </row>
    <row r="36" spans="1:14" s="16" customFormat="1" ht="20.25" customHeight="1">
      <c r="A36" s="113"/>
      <c r="B36" s="12">
        <f t="shared" si="7"/>
        <v>57217</v>
      </c>
      <c r="C36" s="12">
        <f t="shared" si="7"/>
        <v>39204</v>
      </c>
      <c r="D36" s="12">
        <f t="shared" si="7"/>
        <v>18046</v>
      </c>
      <c r="F36" s="113"/>
      <c r="G36" s="12">
        <f t="shared" si="0"/>
        <v>57217</v>
      </c>
      <c r="H36" s="12">
        <f t="shared" si="1"/>
        <v>39204</v>
      </c>
      <c r="I36" s="12">
        <f t="shared" si="2"/>
        <v>18046</v>
      </c>
      <c r="K36" s="113"/>
      <c r="L36" s="12">
        <f t="shared" si="3"/>
        <v>57217</v>
      </c>
      <c r="M36" s="12">
        <f t="shared" si="4"/>
        <v>39204</v>
      </c>
      <c r="N36" s="12">
        <f t="shared" si="5"/>
        <v>18046</v>
      </c>
    </row>
    <row r="37" spans="1:14" s="16" customFormat="1" ht="20.25" customHeight="1">
      <c r="A37" s="113"/>
      <c r="B37" s="12" t="str">
        <f t="shared" si="7"/>
        <v>07399</v>
      </c>
      <c r="C37" s="12">
        <f t="shared" si="7"/>
        <v>43622</v>
      </c>
      <c r="D37" s="12">
        <f t="shared" si="7"/>
        <v>21941</v>
      </c>
      <c r="F37" s="113"/>
      <c r="G37" s="12" t="str">
        <f t="shared" si="0"/>
        <v>07399</v>
      </c>
      <c r="H37" s="12">
        <f t="shared" si="1"/>
        <v>43622</v>
      </c>
      <c r="I37" s="12">
        <f t="shared" si="2"/>
        <v>21941</v>
      </c>
      <c r="K37" s="113"/>
      <c r="L37" s="12" t="str">
        <f t="shared" si="3"/>
        <v>07399</v>
      </c>
      <c r="M37" s="12">
        <f t="shared" si="4"/>
        <v>43622</v>
      </c>
      <c r="N37" s="12">
        <f t="shared" si="5"/>
        <v>21941</v>
      </c>
    </row>
    <row r="38" spans="1:14" s="16" customFormat="1" ht="20.25" customHeight="1">
      <c r="A38" s="113"/>
      <c r="B38" s="12">
        <f t="shared" si="7"/>
        <v>51237</v>
      </c>
      <c r="C38" s="12">
        <f t="shared" si="7"/>
        <v>80021</v>
      </c>
      <c r="D38" s="12">
        <f t="shared" si="7"/>
        <v>34089</v>
      </c>
      <c r="F38" s="113"/>
      <c r="G38" s="12">
        <f t="shared" si="0"/>
        <v>51237</v>
      </c>
      <c r="H38" s="12">
        <f t="shared" si="1"/>
        <v>80021</v>
      </c>
      <c r="I38" s="12">
        <f t="shared" si="2"/>
        <v>34089</v>
      </c>
      <c r="K38" s="113"/>
      <c r="L38" s="12">
        <f t="shared" si="3"/>
        <v>51237</v>
      </c>
      <c r="M38" s="12">
        <f t="shared" si="4"/>
        <v>80021</v>
      </c>
      <c r="N38" s="12">
        <f t="shared" si="5"/>
        <v>34089</v>
      </c>
    </row>
    <row r="39" spans="1:14" s="16" customFormat="1" ht="20.25" customHeight="1">
      <c r="A39" s="108"/>
      <c r="B39" s="12">
        <f t="shared" si="7"/>
        <v>45075</v>
      </c>
      <c r="C39" s="12" t="str">
        <f t="shared" si="7"/>
        <v>06728</v>
      </c>
      <c r="D39" s="12">
        <f t="shared" si="7"/>
        <v>24789</v>
      </c>
      <c r="F39" s="108"/>
      <c r="G39" s="12">
        <f t="shared" si="0"/>
        <v>45075</v>
      </c>
      <c r="H39" s="12" t="str">
        <f t="shared" si="1"/>
        <v>06728</v>
      </c>
      <c r="I39" s="12">
        <f t="shared" si="2"/>
        <v>24789</v>
      </c>
      <c r="K39" s="108"/>
      <c r="L39" s="12">
        <f t="shared" si="3"/>
        <v>45075</v>
      </c>
      <c r="M39" s="12" t="str">
        <f t="shared" si="4"/>
        <v>06728</v>
      </c>
      <c r="N39" s="12">
        <f t="shared" si="5"/>
        <v>24789</v>
      </c>
    </row>
    <row r="40" spans="1:14" s="16" customFormat="1" ht="20.25" customHeight="1">
      <c r="A40" s="120" t="s">
        <v>8</v>
      </c>
      <c r="B40" s="12" t="str">
        <f t="shared" si="7"/>
        <v>06064</v>
      </c>
      <c r="C40" s="12">
        <f t="shared" si="7"/>
        <v>92920</v>
      </c>
      <c r="D40" s="12">
        <f t="shared" si="7"/>
        <v>24281</v>
      </c>
      <c r="F40" s="120" t="s">
        <v>8</v>
      </c>
      <c r="G40" s="12" t="str">
        <f t="shared" si="0"/>
        <v>06064</v>
      </c>
      <c r="H40" s="12">
        <f t="shared" si="1"/>
        <v>92920</v>
      </c>
      <c r="I40" s="12">
        <f t="shared" si="2"/>
        <v>24281</v>
      </c>
      <c r="K40" s="120" t="s">
        <v>8</v>
      </c>
      <c r="L40" s="12" t="str">
        <f t="shared" si="3"/>
        <v>06064</v>
      </c>
      <c r="M40" s="12">
        <f t="shared" si="4"/>
        <v>92920</v>
      </c>
      <c r="N40" s="12">
        <f t="shared" si="5"/>
        <v>24281</v>
      </c>
    </row>
    <row r="41" spans="1:14" s="16" customFormat="1" ht="20.25" customHeight="1">
      <c r="A41" s="108"/>
      <c r="B41" s="12">
        <f t="shared" si="7"/>
        <v>46734</v>
      </c>
      <c r="C41" s="12">
        <f t="shared" si="7"/>
        <v>29230</v>
      </c>
      <c r="D41" s="12" t="str">
        <f t="shared" si="7"/>
        <v>06997</v>
      </c>
      <c r="F41" s="108"/>
      <c r="G41" s="12">
        <f t="shared" si="0"/>
        <v>46734</v>
      </c>
      <c r="H41" s="12">
        <f t="shared" si="1"/>
        <v>29230</v>
      </c>
      <c r="I41" s="12" t="str">
        <f t="shared" si="2"/>
        <v>06997</v>
      </c>
      <c r="K41" s="108"/>
      <c r="L41" s="12">
        <f t="shared" si="3"/>
        <v>46734</v>
      </c>
      <c r="M41" s="12">
        <f t="shared" si="4"/>
        <v>29230</v>
      </c>
      <c r="N41" s="12" t="str">
        <f t="shared" si="5"/>
        <v>06997</v>
      </c>
    </row>
    <row r="42" spans="1:14" s="16" customFormat="1" ht="20.25" customHeight="1">
      <c r="A42" s="35" t="s">
        <v>9</v>
      </c>
      <c r="B42" s="12">
        <f t="shared" si="7"/>
        <v>25767</v>
      </c>
      <c r="C42" s="12">
        <f t="shared" si="7"/>
        <v>99246</v>
      </c>
      <c r="D42" s="12">
        <f t="shared" si="7"/>
        <v>91770</v>
      </c>
      <c r="F42" s="35" t="s">
        <v>9</v>
      </c>
      <c r="G42" s="12">
        <f t="shared" si="0"/>
        <v>25767</v>
      </c>
      <c r="H42" s="12">
        <f t="shared" si="1"/>
        <v>99246</v>
      </c>
      <c r="I42" s="12">
        <f t="shared" si="2"/>
        <v>91770</v>
      </c>
      <c r="K42" s="35" t="s">
        <v>9</v>
      </c>
      <c r="L42" s="12">
        <f t="shared" si="3"/>
        <v>25767</v>
      </c>
      <c r="M42" s="12">
        <f t="shared" si="4"/>
        <v>99246</v>
      </c>
      <c r="N42" s="12">
        <f t="shared" si="5"/>
        <v>91770</v>
      </c>
    </row>
    <row r="43" spans="1:14" s="16" customFormat="1" ht="20.25" customHeight="1">
      <c r="A43" s="35" t="s">
        <v>10</v>
      </c>
      <c r="B43" s="12">
        <f t="shared" si="7"/>
        <v>66218</v>
      </c>
      <c r="C43" s="12" t="str">
        <f t="shared" si="7"/>
        <v>03992</v>
      </c>
      <c r="D43" s="12">
        <f t="shared" si="7"/>
        <v>88300</v>
      </c>
      <c r="F43" s="35" t="s">
        <v>10</v>
      </c>
      <c r="G43" s="12">
        <f t="shared" si="0"/>
        <v>66218</v>
      </c>
      <c r="H43" s="12" t="str">
        <f t="shared" si="1"/>
        <v>03992</v>
      </c>
      <c r="I43" s="12">
        <f t="shared" si="2"/>
        <v>88300</v>
      </c>
      <c r="K43" s="35" t="s">
        <v>10</v>
      </c>
      <c r="L43" s="12">
        <f t="shared" si="3"/>
        <v>66218</v>
      </c>
      <c r="M43" s="12" t="str">
        <f t="shared" si="4"/>
        <v>03992</v>
      </c>
      <c r="N43" s="12">
        <f t="shared" si="5"/>
        <v>88300</v>
      </c>
    </row>
    <row r="44" spans="1:14" s="33" customFormat="1" ht="27" customHeight="1">
      <c r="A44" s="32" t="s">
        <v>16</v>
      </c>
      <c r="B44" s="32">
        <f>IF(B19&lt;10,"00000"&amp;B19,IF(B19&lt;100,"0000"&amp;B19,IF(B19&lt;1000,"000"&amp;B19,IF(B19&lt;10000,"00"&amp;B19,IF(B19&lt;100000,"0"&amp;B19,B19)))))</f>
        <v>442550</v>
      </c>
      <c r="C44" s="32" t="str">
        <f>IF(C19&lt;10,"00000"&amp;C19,IF(C19&lt;100,"0000"&amp;C19,IF(C19&lt;1000,"000"&amp;C19,IF(C19&lt;10000,"00"&amp;C19,IF(C19&lt;100000,"0"&amp;C19,C19)))))</f>
        <v>093090</v>
      </c>
      <c r="D44" s="32">
        <f>IF(D19&lt;10,"00000"&amp;D19,IF(D19&lt;100,"0000"&amp;D19,IF(D19&lt;1000,"000"&amp;D19,IF(D19&lt;10000,"00"&amp;D19,IF(D19&lt;100000,"0"&amp;D19,D19)))))</f>
        <v>608496</v>
      </c>
      <c r="F44" s="32" t="s">
        <v>16</v>
      </c>
      <c r="G44" s="32">
        <f t="shared" si="0"/>
        <v>442550</v>
      </c>
      <c r="H44" s="32" t="str">
        <f t="shared" si="1"/>
        <v>093090</v>
      </c>
      <c r="I44" s="32">
        <f t="shared" si="2"/>
        <v>608496</v>
      </c>
      <c r="K44" s="32" t="s">
        <v>16</v>
      </c>
      <c r="L44" s="32">
        <f t="shared" si="3"/>
        <v>442550</v>
      </c>
      <c r="M44" s="32" t="str">
        <f t="shared" si="4"/>
        <v>093090</v>
      </c>
      <c r="N44" s="32">
        <f t="shared" si="5"/>
        <v>608496</v>
      </c>
    </row>
    <row r="45" spans="1:14" s="20" customFormat="1" ht="26.25" customHeight="1">
      <c r="A45" s="114"/>
      <c r="B45" s="115"/>
      <c r="C45" s="115"/>
      <c r="D45" s="115"/>
      <c r="E45" s="115"/>
    </row>
    <row r="46" spans="1:14" s="21" customFormat="1" ht="19.5" customHeight="1">
      <c r="A46" s="119" t="s">
        <v>12</v>
      </c>
      <c r="B46" s="118"/>
      <c r="C46" s="118"/>
      <c r="D46" s="118"/>
      <c r="F46" s="119" t="s">
        <v>12</v>
      </c>
      <c r="G46" s="118"/>
      <c r="H46" s="118"/>
      <c r="I46" s="118"/>
      <c r="K46" s="119" t="s">
        <v>12</v>
      </c>
      <c r="L46" s="118"/>
      <c r="M46" s="118"/>
      <c r="N46" s="118"/>
    </row>
    <row r="47" spans="1:14" s="31" customFormat="1" ht="14.25" customHeight="1">
      <c r="A47" s="124" t="s">
        <v>13</v>
      </c>
      <c r="B47" s="125"/>
      <c r="C47" s="125"/>
      <c r="D47" s="125"/>
      <c r="F47" s="124" t="s">
        <v>13</v>
      </c>
      <c r="G47" s="125"/>
      <c r="H47" s="125"/>
      <c r="I47" s="125"/>
      <c r="K47" s="124" t="s">
        <v>13</v>
      </c>
      <c r="L47" s="125"/>
      <c r="M47" s="125"/>
      <c r="N47" s="125"/>
    </row>
    <row r="48" spans="1:14" s="21" customFormat="1" ht="12.75" customHeight="1">
      <c r="A48" s="22" t="str">
        <f>A24</f>
        <v>KQXS ngày 02/08/2011</v>
      </c>
      <c r="B48" s="23"/>
      <c r="C48" s="23"/>
      <c r="D48" s="23"/>
      <c r="F48" s="22" t="str">
        <f>A24</f>
        <v>KQXS ngày 02/08/2011</v>
      </c>
      <c r="G48" s="23"/>
      <c r="H48" s="23"/>
      <c r="I48" s="23"/>
      <c r="K48" s="22" t="str">
        <f>A24</f>
        <v>KQXS ngày 02/08/2011</v>
      </c>
      <c r="L48" s="23"/>
      <c r="M48" s="23"/>
      <c r="N48" s="23"/>
    </row>
    <row r="49" spans="1:14" s="16" customFormat="1" ht="3.75" customHeight="1">
      <c r="A49" s="24"/>
      <c r="B49" s="25"/>
      <c r="C49" s="25"/>
      <c r="D49" s="25"/>
      <c r="F49" s="24"/>
      <c r="G49" s="25"/>
      <c r="H49" s="25"/>
      <c r="I49" s="25"/>
      <c r="K49" s="24"/>
      <c r="L49" s="25"/>
      <c r="M49" s="25"/>
      <c r="N49" s="25"/>
    </row>
    <row r="50" spans="1:14" s="17" customFormat="1" ht="39" customHeight="1">
      <c r="A50" s="34" t="s">
        <v>15</v>
      </c>
      <c r="B50" s="13" t="str">
        <f t="shared" ref="B50:D68" si="8">B26</f>
        <v>Vũng Tàu</v>
      </c>
      <c r="C50" s="13" t="str">
        <f t="shared" si="8"/>
        <v>Bến Tre</v>
      </c>
      <c r="D50" s="13" t="str">
        <f t="shared" si="8"/>
        <v>Bạc Liêu</v>
      </c>
      <c r="F50" s="34" t="s">
        <v>15</v>
      </c>
      <c r="G50" s="13" t="str">
        <f t="shared" ref="G50:G68" si="9">B26</f>
        <v>Vũng Tàu</v>
      </c>
      <c r="H50" s="13" t="str">
        <f t="shared" ref="H50:H68" si="10">C26</f>
        <v>Bến Tre</v>
      </c>
      <c r="I50" s="13" t="str">
        <f t="shared" ref="I50:I68" si="11">D26</f>
        <v>Bạc Liêu</v>
      </c>
      <c r="K50" s="34" t="s">
        <v>15</v>
      </c>
      <c r="L50" s="13" t="str">
        <f t="shared" ref="L50:L68" si="12">B26</f>
        <v>Vũng Tàu</v>
      </c>
      <c r="M50" s="13" t="str">
        <f t="shared" ref="M50:M68" si="13">C26</f>
        <v>Bến Tre</v>
      </c>
      <c r="N50" s="13" t="str">
        <f t="shared" ref="N50:N68" si="14">D26</f>
        <v>Bạc Liêu</v>
      </c>
    </row>
    <row r="51" spans="1:14" s="16" customFormat="1" ht="21.75" customHeight="1">
      <c r="A51" s="35" t="s">
        <v>3</v>
      </c>
      <c r="B51" s="15" t="str">
        <f t="shared" si="8"/>
        <v>02</v>
      </c>
      <c r="C51" s="15">
        <f t="shared" si="8"/>
        <v>21</v>
      </c>
      <c r="D51" s="15">
        <f t="shared" si="8"/>
        <v>14</v>
      </c>
      <c r="F51" s="35" t="s">
        <v>3</v>
      </c>
      <c r="G51" s="15" t="str">
        <f t="shared" si="9"/>
        <v>02</v>
      </c>
      <c r="H51" s="15">
        <f t="shared" si="10"/>
        <v>21</v>
      </c>
      <c r="I51" s="15">
        <f t="shared" si="11"/>
        <v>14</v>
      </c>
      <c r="K51" s="35" t="s">
        <v>3</v>
      </c>
      <c r="L51" s="15" t="str">
        <f t="shared" si="12"/>
        <v>02</v>
      </c>
      <c r="M51" s="15">
        <f t="shared" si="13"/>
        <v>21</v>
      </c>
      <c r="N51" s="15">
        <f t="shared" si="14"/>
        <v>14</v>
      </c>
    </row>
    <row r="52" spans="1:14" s="16" customFormat="1" ht="18.75" customHeight="1">
      <c r="A52" s="35" t="s">
        <v>4</v>
      </c>
      <c r="B52" s="12">
        <f t="shared" si="8"/>
        <v>867</v>
      </c>
      <c r="C52" s="12">
        <f t="shared" si="8"/>
        <v>704</v>
      </c>
      <c r="D52" s="12">
        <f t="shared" si="8"/>
        <v>623</v>
      </c>
      <c r="F52" s="35" t="s">
        <v>4</v>
      </c>
      <c r="G52" s="12">
        <f t="shared" si="9"/>
        <v>867</v>
      </c>
      <c r="H52" s="12">
        <f t="shared" si="10"/>
        <v>704</v>
      </c>
      <c r="I52" s="12">
        <f t="shared" si="11"/>
        <v>623</v>
      </c>
      <c r="K52" s="35" t="s">
        <v>4</v>
      </c>
      <c r="L52" s="12">
        <f t="shared" si="12"/>
        <v>867</v>
      </c>
      <c r="M52" s="12">
        <f t="shared" si="13"/>
        <v>704</v>
      </c>
      <c r="N52" s="12">
        <f t="shared" si="14"/>
        <v>623</v>
      </c>
    </row>
    <row r="53" spans="1:14" s="16" customFormat="1" ht="18.75" customHeight="1">
      <c r="A53" s="123" t="s">
        <v>5</v>
      </c>
      <c r="B53" s="12">
        <f t="shared" si="8"/>
        <v>2299</v>
      </c>
      <c r="C53" s="12">
        <f t="shared" si="8"/>
        <v>1620</v>
      </c>
      <c r="D53" s="12">
        <f t="shared" si="8"/>
        <v>8113</v>
      </c>
      <c r="F53" s="123" t="s">
        <v>5</v>
      </c>
      <c r="G53" s="12">
        <f t="shared" si="9"/>
        <v>2299</v>
      </c>
      <c r="H53" s="12">
        <f t="shared" si="10"/>
        <v>1620</v>
      </c>
      <c r="I53" s="12">
        <f t="shared" si="11"/>
        <v>8113</v>
      </c>
      <c r="K53" s="123" t="s">
        <v>5</v>
      </c>
      <c r="L53" s="12">
        <f t="shared" si="12"/>
        <v>2299</v>
      </c>
      <c r="M53" s="12">
        <f t="shared" si="13"/>
        <v>1620</v>
      </c>
      <c r="N53" s="12">
        <f t="shared" si="14"/>
        <v>8113</v>
      </c>
    </row>
    <row r="54" spans="1:14" s="16" customFormat="1" ht="18.75" customHeight="1">
      <c r="A54" s="113"/>
      <c r="B54" s="12">
        <f t="shared" si="8"/>
        <v>6063</v>
      </c>
      <c r="C54" s="12">
        <f t="shared" si="8"/>
        <v>4915</v>
      </c>
      <c r="D54" s="12">
        <f t="shared" si="8"/>
        <v>6221</v>
      </c>
      <c r="F54" s="113"/>
      <c r="G54" s="12">
        <f t="shared" si="9"/>
        <v>6063</v>
      </c>
      <c r="H54" s="12">
        <f t="shared" si="10"/>
        <v>4915</v>
      </c>
      <c r="I54" s="12">
        <f t="shared" si="11"/>
        <v>6221</v>
      </c>
      <c r="K54" s="113"/>
      <c r="L54" s="12">
        <f t="shared" si="12"/>
        <v>6063</v>
      </c>
      <c r="M54" s="12">
        <f t="shared" si="13"/>
        <v>4915</v>
      </c>
      <c r="N54" s="12">
        <f t="shared" si="14"/>
        <v>6221</v>
      </c>
    </row>
    <row r="55" spans="1:14" s="16" customFormat="1" ht="18.75" customHeight="1">
      <c r="A55" s="113"/>
      <c r="B55" s="12">
        <f t="shared" si="8"/>
        <v>9678</v>
      </c>
      <c r="C55" s="12">
        <f t="shared" si="8"/>
        <v>4103</v>
      </c>
      <c r="D55" s="12">
        <f t="shared" si="8"/>
        <v>4237</v>
      </c>
      <c r="F55" s="113"/>
      <c r="G55" s="12">
        <f t="shared" si="9"/>
        <v>9678</v>
      </c>
      <c r="H55" s="12">
        <f t="shared" si="10"/>
        <v>4103</v>
      </c>
      <c r="I55" s="12">
        <f t="shared" si="11"/>
        <v>4237</v>
      </c>
      <c r="K55" s="113"/>
      <c r="L55" s="12">
        <f t="shared" si="12"/>
        <v>9678</v>
      </c>
      <c r="M55" s="12">
        <f t="shared" si="13"/>
        <v>4103</v>
      </c>
      <c r="N55" s="12">
        <f t="shared" si="14"/>
        <v>4237</v>
      </c>
    </row>
    <row r="56" spans="1:14" s="16" customFormat="1" ht="18.75" customHeight="1">
      <c r="A56" s="35" t="s">
        <v>6</v>
      </c>
      <c r="B56" s="12">
        <f t="shared" si="8"/>
        <v>8488</v>
      </c>
      <c r="C56" s="12">
        <f t="shared" si="8"/>
        <v>5229</v>
      </c>
      <c r="D56" s="12">
        <f t="shared" si="8"/>
        <v>7939</v>
      </c>
      <c r="F56" s="35" t="s">
        <v>6</v>
      </c>
      <c r="G56" s="12">
        <f t="shared" si="9"/>
        <v>8488</v>
      </c>
      <c r="H56" s="12">
        <f t="shared" si="10"/>
        <v>5229</v>
      </c>
      <c r="I56" s="12">
        <f t="shared" si="11"/>
        <v>7939</v>
      </c>
      <c r="K56" s="35" t="s">
        <v>6</v>
      </c>
      <c r="L56" s="12">
        <f t="shared" si="12"/>
        <v>8488</v>
      </c>
      <c r="M56" s="12">
        <f t="shared" si="13"/>
        <v>5229</v>
      </c>
      <c r="N56" s="12">
        <f t="shared" si="14"/>
        <v>7939</v>
      </c>
    </row>
    <row r="57" spans="1:14" s="16" customFormat="1" ht="18.75" customHeight="1">
      <c r="A57" s="120" t="s">
        <v>7</v>
      </c>
      <c r="B57" s="12">
        <f t="shared" si="8"/>
        <v>34871</v>
      </c>
      <c r="C57" s="12">
        <f t="shared" si="8"/>
        <v>61285</v>
      </c>
      <c r="D57" s="12">
        <f t="shared" si="8"/>
        <v>24593</v>
      </c>
      <c r="F57" s="120" t="s">
        <v>7</v>
      </c>
      <c r="G57" s="12">
        <f t="shared" si="9"/>
        <v>34871</v>
      </c>
      <c r="H57" s="12">
        <f t="shared" si="10"/>
        <v>61285</v>
      </c>
      <c r="I57" s="12">
        <f t="shared" si="11"/>
        <v>24593</v>
      </c>
      <c r="K57" s="120" t="s">
        <v>7</v>
      </c>
      <c r="L57" s="12">
        <f t="shared" si="12"/>
        <v>34871</v>
      </c>
      <c r="M57" s="12">
        <f t="shared" si="13"/>
        <v>61285</v>
      </c>
      <c r="N57" s="12">
        <f t="shared" si="14"/>
        <v>24593</v>
      </c>
    </row>
    <row r="58" spans="1:14" s="16" customFormat="1" ht="18.75" customHeight="1">
      <c r="A58" s="113"/>
      <c r="B58" s="12">
        <f t="shared" si="8"/>
        <v>52510</v>
      </c>
      <c r="C58" s="12">
        <f t="shared" si="8"/>
        <v>81506</v>
      </c>
      <c r="D58" s="12">
        <f t="shared" si="8"/>
        <v>32996</v>
      </c>
      <c r="F58" s="113"/>
      <c r="G58" s="12">
        <f t="shared" si="9"/>
        <v>52510</v>
      </c>
      <c r="H58" s="12">
        <f t="shared" si="10"/>
        <v>81506</v>
      </c>
      <c r="I58" s="12">
        <f t="shared" si="11"/>
        <v>32996</v>
      </c>
      <c r="K58" s="113"/>
      <c r="L58" s="12">
        <f t="shared" si="12"/>
        <v>52510</v>
      </c>
      <c r="M58" s="12">
        <f t="shared" si="13"/>
        <v>81506</v>
      </c>
      <c r="N58" s="12">
        <f t="shared" si="14"/>
        <v>32996</v>
      </c>
    </row>
    <row r="59" spans="1:14" s="16" customFormat="1" ht="18.75" customHeight="1">
      <c r="A59" s="113"/>
      <c r="B59" s="12" t="str">
        <f t="shared" si="8"/>
        <v>09609</v>
      </c>
      <c r="C59" s="12" t="str">
        <f t="shared" si="8"/>
        <v>06363</v>
      </c>
      <c r="D59" s="12">
        <f t="shared" si="8"/>
        <v>47689</v>
      </c>
      <c r="F59" s="113"/>
      <c r="G59" s="12" t="str">
        <f t="shared" si="9"/>
        <v>09609</v>
      </c>
      <c r="H59" s="12" t="str">
        <f t="shared" si="10"/>
        <v>06363</v>
      </c>
      <c r="I59" s="12">
        <f t="shared" si="11"/>
        <v>47689</v>
      </c>
      <c r="K59" s="113"/>
      <c r="L59" s="12" t="str">
        <f t="shared" si="12"/>
        <v>09609</v>
      </c>
      <c r="M59" s="12" t="str">
        <f t="shared" si="13"/>
        <v>06363</v>
      </c>
      <c r="N59" s="12">
        <f t="shared" si="14"/>
        <v>47689</v>
      </c>
    </row>
    <row r="60" spans="1:14" s="16" customFormat="1" ht="18.75" customHeight="1">
      <c r="A60" s="113"/>
      <c r="B60" s="12">
        <f t="shared" si="8"/>
        <v>57217</v>
      </c>
      <c r="C60" s="12">
        <f t="shared" si="8"/>
        <v>39204</v>
      </c>
      <c r="D60" s="12">
        <f t="shared" si="8"/>
        <v>18046</v>
      </c>
      <c r="F60" s="113"/>
      <c r="G60" s="12">
        <f t="shared" si="9"/>
        <v>57217</v>
      </c>
      <c r="H60" s="12">
        <f t="shared" si="10"/>
        <v>39204</v>
      </c>
      <c r="I60" s="12">
        <f t="shared" si="11"/>
        <v>18046</v>
      </c>
      <c r="K60" s="113"/>
      <c r="L60" s="12">
        <f t="shared" si="12"/>
        <v>57217</v>
      </c>
      <c r="M60" s="12">
        <f t="shared" si="13"/>
        <v>39204</v>
      </c>
      <c r="N60" s="12">
        <f t="shared" si="14"/>
        <v>18046</v>
      </c>
    </row>
    <row r="61" spans="1:14" s="16" customFormat="1" ht="18.75" customHeight="1">
      <c r="A61" s="113"/>
      <c r="B61" s="12" t="str">
        <f t="shared" si="8"/>
        <v>07399</v>
      </c>
      <c r="C61" s="12">
        <f t="shared" si="8"/>
        <v>43622</v>
      </c>
      <c r="D61" s="12">
        <f t="shared" si="8"/>
        <v>21941</v>
      </c>
      <c r="F61" s="113"/>
      <c r="G61" s="12" t="str">
        <f t="shared" si="9"/>
        <v>07399</v>
      </c>
      <c r="H61" s="12">
        <f t="shared" si="10"/>
        <v>43622</v>
      </c>
      <c r="I61" s="12">
        <f t="shared" si="11"/>
        <v>21941</v>
      </c>
      <c r="K61" s="113"/>
      <c r="L61" s="12" t="str">
        <f t="shared" si="12"/>
        <v>07399</v>
      </c>
      <c r="M61" s="12">
        <f t="shared" si="13"/>
        <v>43622</v>
      </c>
      <c r="N61" s="12">
        <f t="shared" si="14"/>
        <v>21941</v>
      </c>
    </row>
    <row r="62" spans="1:14" s="16" customFormat="1" ht="18.75" customHeight="1">
      <c r="A62" s="113"/>
      <c r="B62" s="12">
        <f t="shared" si="8"/>
        <v>51237</v>
      </c>
      <c r="C62" s="12">
        <f t="shared" si="8"/>
        <v>80021</v>
      </c>
      <c r="D62" s="12">
        <f t="shared" si="8"/>
        <v>34089</v>
      </c>
      <c r="F62" s="113"/>
      <c r="G62" s="12">
        <f t="shared" si="9"/>
        <v>51237</v>
      </c>
      <c r="H62" s="12">
        <f t="shared" si="10"/>
        <v>80021</v>
      </c>
      <c r="I62" s="12">
        <f t="shared" si="11"/>
        <v>34089</v>
      </c>
      <c r="K62" s="113"/>
      <c r="L62" s="12">
        <f t="shared" si="12"/>
        <v>51237</v>
      </c>
      <c r="M62" s="12">
        <f t="shared" si="13"/>
        <v>80021</v>
      </c>
      <c r="N62" s="12">
        <f t="shared" si="14"/>
        <v>34089</v>
      </c>
    </row>
    <row r="63" spans="1:14" s="16" customFormat="1" ht="18.75" customHeight="1">
      <c r="A63" s="108"/>
      <c r="B63" s="12">
        <f t="shared" si="8"/>
        <v>45075</v>
      </c>
      <c r="C63" s="12" t="str">
        <f t="shared" si="8"/>
        <v>06728</v>
      </c>
      <c r="D63" s="12">
        <f t="shared" si="8"/>
        <v>24789</v>
      </c>
      <c r="F63" s="108"/>
      <c r="G63" s="12">
        <f t="shared" si="9"/>
        <v>45075</v>
      </c>
      <c r="H63" s="12" t="str">
        <f t="shared" si="10"/>
        <v>06728</v>
      </c>
      <c r="I63" s="12">
        <f t="shared" si="11"/>
        <v>24789</v>
      </c>
      <c r="K63" s="108"/>
      <c r="L63" s="12">
        <f t="shared" si="12"/>
        <v>45075</v>
      </c>
      <c r="M63" s="12" t="str">
        <f t="shared" si="13"/>
        <v>06728</v>
      </c>
      <c r="N63" s="12">
        <f t="shared" si="14"/>
        <v>24789</v>
      </c>
    </row>
    <row r="64" spans="1:14" s="16" customFormat="1" ht="18.75" customHeight="1">
      <c r="A64" s="120" t="s">
        <v>8</v>
      </c>
      <c r="B64" s="12" t="str">
        <f t="shared" si="8"/>
        <v>06064</v>
      </c>
      <c r="C64" s="12">
        <f t="shared" si="8"/>
        <v>92920</v>
      </c>
      <c r="D64" s="12">
        <f t="shared" si="8"/>
        <v>24281</v>
      </c>
      <c r="F64" s="120" t="s">
        <v>8</v>
      </c>
      <c r="G64" s="12" t="str">
        <f t="shared" si="9"/>
        <v>06064</v>
      </c>
      <c r="H64" s="12">
        <f t="shared" si="10"/>
        <v>92920</v>
      </c>
      <c r="I64" s="12">
        <f t="shared" si="11"/>
        <v>24281</v>
      </c>
      <c r="K64" s="120" t="s">
        <v>8</v>
      </c>
      <c r="L64" s="12" t="str">
        <f t="shared" si="12"/>
        <v>06064</v>
      </c>
      <c r="M64" s="12">
        <f t="shared" si="13"/>
        <v>92920</v>
      </c>
      <c r="N64" s="12">
        <f t="shared" si="14"/>
        <v>24281</v>
      </c>
    </row>
    <row r="65" spans="1:14" s="16" customFormat="1" ht="18.75" customHeight="1">
      <c r="A65" s="108"/>
      <c r="B65" s="12">
        <f t="shared" si="8"/>
        <v>46734</v>
      </c>
      <c r="C65" s="12">
        <f t="shared" si="8"/>
        <v>29230</v>
      </c>
      <c r="D65" s="12" t="str">
        <f t="shared" si="8"/>
        <v>06997</v>
      </c>
      <c r="F65" s="108"/>
      <c r="G65" s="12">
        <f t="shared" si="9"/>
        <v>46734</v>
      </c>
      <c r="H65" s="12">
        <f t="shared" si="10"/>
        <v>29230</v>
      </c>
      <c r="I65" s="12" t="str">
        <f t="shared" si="11"/>
        <v>06997</v>
      </c>
      <c r="K65" s="108"/>
      <c r="L65" s="12">
        <f t="shared" si="12"/>
        <v>46734</v>
      </c>
      <c r="M65" s="12">
        <f t="shared" si="13"/>
        <v>29230</v>
      </c>
      <c r="N65" s="12" t="str">
        <f t="shared" si="14"/>
        <v>06997</v>
      </c>
    </row>
    <row r="66" spans="1:14" s="16" customFormat="1" ht="18.75" customHeight="1">
      <c r="A66" s="35" t="s">
        <v>9</v>
      </c>
      <c r="B66" s="12">
        <f t="shared" si="8"/>
        <v>25767</v>
      </c>
      <c r="C66" s="12">
        <f t="shared" si="8"/>
        <v>99246</v>
      </c>
      <c r="D66" s="12">
        <f t="shared" si="8"/>
        <v>91770</v>
      </c>
      <c r="F66" s="35" t="s">
        <v>9</v>
      </c>
      <c r="G66" s="12">
        <f t="shared" si="9"/>
        <v>25767</v>
      </c>
      <c r="H66" s="12">
        <f t="shared" si="10"/>
        <v>99246</v>
      </c>
      <c r="I66" s="12">
        <f t="shared" si="11"/>
        <v>91770</v>
      </c>
      <c r="K66" s="35" t="s">
        <v>9</v>
      </c>
      <c r="L66" s="12">
        <f t="shared" si="12"/>
        <v>25767</v>
      </c>
      <c r="M66" s="12">
        <f t="shared" si="13"/>
        <v>99246</v>
      </c>
      <c r="N66" s="12">
        <f t="shared" si="14"/>
        <v>91770</v>
      </c>
    </row>
    <row r="67" spans="1:14" s="16" customFormat="1" ht="18.75" customHeight="1">
      <c r="A67" s="35" t="s">
        <v>10</v>
      </c>
      <c r="B67" s="12">
        <f t="shared" si="8"/>
        <v>66218</v>
      </c>
      <c r="C67" s="12" t="str">
        <f t="shared" si="8"/>
        <v>03992</v>
      </c>
      <c r="D67" s="12">
        <f t="shared" si="8"/>
        <v>88300</v>
      </c>
      <c r="F67" s="35" t="s">
        <v>10</v>
      </c>
      <c r="G67" s="12">
        <f t="shared" si="9"/>
        <v>66218</v>
      </c>
      <c r="H67" s="12" t="str">
        <f t="shared" si="10"/>
        <v>03992</v>
      </c>
      <c r="I67" s="12">
        <f t="shared" si="11"/>
        <v>88300</v>
      </c>
      <c r="K67" s="35" t="s">
        <v>10</v>
      </c>
      <c r="L67" s="12">
        <f t="shared" si="12"/>
        <v>66218</v>
      </c>
      <c r="M67" s="12" t="str">
        <f t="shared" si="13"/>
        <v>03992</v>
      </c>
      <c r="N67" s="12">
        <f t="shared" si="14"/>
        <v>88300</v>
      </c>
    </row>
    <row r="68" spans="1:14" s="19" customFormat="1" ht="23.25" customHeight="1">
      <c r="A68" s="32" t="s">
        <v>16</v>
      </c>
      <c r="B68" s="18">
        <f t="shared" si="8"/>
        <v>442550</v>
      </c>
      <c r="C68" s="18" t="str">
        <f t="shared" si="8"/>
        <v>093090</v>
      </c>
      <c r="D68" s="18">
        <f t="shared" si="8"/>
        <v>608496</v>
      </c>
      <c r="F68" s="32" t="s">
        <v>16</v>
      </c>
      <c r="G68" s="18">
        <f t="shared" si="9"/>
        <v>442550</v>
      </c>
      <c r="H68" s="18" t="str">
        <f t="shared" si="10"/>
        <v>093090</v>
      </c>
      <c r="I68" s="18">
        <f t="shared" si="11"/>
        <v>608496</v>
      </c>
      <c r="K68" s="32" t="s">
        <v>16</v>
      </c>
      <c r="L68" s="18">
        <f t="shared" si="12"/>
        <v>442550</v>
      </c>
      <c r="M68" s="18" t="str">
        <f t="shared" si="13"/>
        <v>093090</v>
      </c>
      <c r="N68" s="18">
        <f t="shared" si="14"/>
        <v>608496</v>
      </c>
    </row>
  </sheetData>
  <mergeCells count="35">
    <mergeCell ref="F64:F65"/>
    <mergeCell ref="K29:K31"/>
    <mergeCell ref="K33:K39"/>
    <mergeCell ref="K47:N47"/>
    <mergeCell ref="A46:D46"/>
    <mergeCell ref="K46:N46"/>
    <mergeCell ref="A64:A65"/>
    <mergeCell ref="F47:I47"/>
    <mergeCell ref="K64:K65"/>
    <mergeCell ref="F46:I46"/>
    <mergeCell ref="A4:A6"/>
    <mergeCell ref="K53:K55"/>
    <mergeCell ref="K57:K63"/>
    <mergeCell ref="A33:A39"/>
    <mergeCell ref="G1:N2"/>
    <mergeCell ref="F29:F31"/>
    <mergeCell ref="K40:K41"/>
    <mergeCell ref="A40:A41"/>
    <mergeCell ref="F53:F55"/>
    <mergeCell ref="F57:F63"/>
    <mergeCell ref="K22:N22"/>
    <mergeCell ref="A15:A16"/>
    <mergeCell ref="F23:I23"/>
    <mergeCell ref="F22:I22"/>
    <mergeCell ref="A45:E45"/>
    <mergeCell ref="A29:A31"/>
    <mergeCell ref="A47:D47"/>
    <mergeCell ref="A53:A55"/>
    <mergeCell ref="A57:A63"/>
    <mergeCell ref="F40:F41"/>
    <mergeCell ref="A23:D23"/>
    <mergeCell ref="K23:N23"/>
    <mergeCell ref="A22:D22"/>
    <mergeCell ref="A8:A14"/>
    <mergeCell ref="F33:F39"/>
  </mergeCells>
  <hyperlinks>
    <hyperlink ref="G4" r:id="rId1" display="http://minhngoc.net.vn/truc-tiep-kqxs/1,mien-nam.html" xr:uid="{00000000-0004-0000-0200-000000000000}"/>
    <hyperlink ref="G6" r:id="rId2" display="http://www.xosotructiep.vn/?pages=miennam" xr:uid="{00000000-0004-0000-0200-000001000000}"/>
  </hyperlinks>
  <pageMargins left="0" right="0" top="0" bottom="0" header="0" footer="0"/>
  <pageSetup paperSize="512" scale="90" orientation="portrait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8"/>
  <sheetViews>
    <sheetView topLeftCell="A13" zoomScaleNormal="100" workbookViewId="0">
      <selection activeCell="H16" sqref="H16"/>
    </sheetView>
  </sheetViews>
  <sheetFormatPr defaultColWidth="9" defaultRowHeight="21"/>
  <cols>
    <col min="1" max="1" width="4.3984375" style="1" customWidth="1"/>
    <col min="2" max="2" width="9.296875" style="1" customWidth="1"/>
    <col min="3" max="3" width="9.09765625" style="1" customWidth="1"/>
    <col min="4" max="4" width="9.3984375" style="1" bestFit="1" customWidth="1"/>
    <col min="5" max="5" width="2.69921875" style="1" customWidth="1"/>
    <col min="6" max="6" width="4.3984375" style="1" customWidth="1"/>
    <col min="7" max="7" width="9.296875" style="1" customWidth="1"/>
    <col min="8" max="8" width="9.3984375" style="1" customWidth="1"/>
    <col min="9" max="9" width="9.09765625" style="1" customWidth="1"/>
    <col min="10" max="10" width="2.69921875" style="1" customWidth="1"/>
    <col min="11" max="11" width="4.69921875" style="1" customWidth="1"/>
    <col min="12" max="13" width="9.296875" style="1" customWidth="1"/>
    <col min="14" max="14" width="9.09765625" style="1" customWidth="1"/>
    <col min="15" max="16" width="9" style="1" customWidth="1"/>
    <col min="17" max="16384" width="9" style="1"/>
  </cols>
  <sheetData>
    <row r="1" spans="1:14" ht="31.5" customHeight="1">
      <c r="B1" s="27" t="s">
        <v>32</v>
      </c>
      <c r="C1" s="27" t="s">
        <v>33</v>
      </c>
      <c r="D1" s="27" t="s">
        <v>34</v>
      </c>
      <c r="G1" s="126" t="s">
        <v>26</v>
      </c>
      <c r="H1" s="112"/>
      <c r="I1" s="112"/>
      <c r="J1" s="112"/>
      <c r="K1" s="112"/>
      <c r="L1" s="112"/>
      <c r="M1" s="112"/>
      <c r="N1" s="112"/>
    </row>
    <row r="2" spans="1:14" ht="21.75" customHeight="1">
      <c r="A2" s="4" t="s">
        <v>3</v>
      </c>
      <c r="B2" s="47">
        <v>27</v>
      </c>
      <c r="C2" s="47">
        <v>82</v>
      </c>
      <c r="D2" s="47">
        <v>20</v>
      </c>
      <c r="G2" s="112"/>
      <c r="H2" s="112"/>
      <c r="I2" s="112"/>
      <c r="J2" s="112"/>
      <c r="K2" s="112"/>
      <c r="L2" s="112"/>
      <c r="M2" s="112"/>
      <c r="N2" s="112"/>
    </row>
    <row r="3" spans="1:14" ht="16.5" customHeight="1">
      <c r="A3" s="4" t="s">
        <v>4</v>
      </c>
      <c r="B3" s="47">
        <v>324</v>
      </c>
      <c r="C3" s="47">
        <v>216</v>
      </c>
      <c r="D3" s="47">
        <v>173</v>
      </c>
      <c r="G3" s="45" t="s">
        <v>27</v>
      </c>
    </row>
    <row r="4" spans="1:14" ht="16.5" customHeight="1">
      <c r="A4" s="111" t="s">
        <v>5</v>
      </c>
      <c r="B4" s="47">
        <v>8144</v>
      </c>
      <c r="C4" s="47">
        <v>3721</v>
      </c>
      <c r="D4" s="47">
        <v>8746</v>
      </c>
      <c r="G4" s="46" t="s">
        <v>28</v>
      </c>
    </row>
    <row r="5" spans="1:14" ht="16.5" customHeight="1">
      <c r="A5" s="112"/>
      <c r="B5" s="47">
        <v>8830</v>
      </c>
      <c r="C5" s="47">
        <v>2242</v>
      </c>
      <c r="D5" s="47">
        <v>5965</v>
      </c>
      <c r="G5" s="45" t="s">
        <v>29</v>
      </c>
    </row>
    <row r="6" spans="1:14" ht="16.5" customHeight="1">
      <c r="A6" s="112"/>
      <c r="B6" s="47">
        <v>3379</v>
      </c>
      <c r="C6" s="47">
        <v>6236</v>
      </c>
      <c r="D6" s="47">
        <v>6274</v>
      </c>
      <c r="G6" s="46" t="s">
        <v>30</v>
      </c>
    </row>
    <row r="7" spans="1:14" ht="16.5" customHeight="1">
      <c r="A7" s="4" t="s">
        <v>6</v>
      </c>
      <c r="B7" s="47">
        <v>5077</v>
      </c>
      <c r="C7" s="47">
        <v>5693</v>
      </c>
      <c r="D7" s="47">
        <v>6220</v>
      </c>
    </row>
    <row r="8" spans="1:14" ht="16.5" customHeight="1">
      <c r="A8" s="111" t="s">
        <v>7</v>
      </c>
      <c r="B8" s="47">
        <v>12161</v>
      </c>
      <c r="C8" s="47">
        <v>67390</v>
      </c>
      <c r="D8" s="47">
        <v>39668</v>
      </c>
    </row>
    <row r="9" spans="1:14" ht="16.5" customHeight="1">
      <c r="A9" s="112"/>
      <c r="B9" s="47">
        <v>23078</v>
      </c>
      <c r="C9" s="47">
        <v>65293</v>
      </c>
      <c r="D9" s="47">
        <v>50572</v>
      </c>
    </row>
    <row r="10" spans="1:14" ht="16.5" customHeight="1">
      <c r="A10" s="112"/>
      <c r="B10" s="47">
        <v>18478</v>
      </c>
      <c r="C10" s="47">
        <v>10205</v>
      </c>
      <c r="D10" s="47">
        <v>50023</v>
      </c>
    </row>
    <row r="11" spans="1:14" ht="16.5" customHeight="1">
      <c r="A11" s="112"/>
      <c r="B11" s="47">
        <v>62988</v>
      </c>
      <c r="C11" s="47">
        <v>29438</v>
      </c>
      <c r="D11" s="47">
        <v>10548</v>
      </c>
    </row>
    <row r="12" spans="1:14" ht="16.5" customHeight="1">
      <c r="A12" s="112"/>
      <c r="B12" s="47">
        <v>52698</v>
      </c>
      <c r="C12" s="47">
        <v>68953</v>
      </c>
      <c r="D12" s="47">
        <v>30806</v>
      </c>
    </row>
    <row r="13" spans="1:14" ht="16.5" customHeight="1">
      <c r="A13" s="112"/>
      <c r="B13" s="47">
        <v>95956</v>
      </c>
      <c r="C13" s="47">
        <v>70975</v>
      </c>
      <c r="D13" s="47">
        <v>87259</v>
      </c>
    </row>
    <row r="14" spans="1:14" ht="16.5" customHeight="1">
      <c r="A14" s="112"/>
      <c r="B14" s="47">
        <v>18486</v>
      </c>
      <c r="C14" s="47">
        <v>67314</v>
      </c>
      <c r="D14" s="47">
        <v>28020</v>
      </c>
    </row>
    <row r="15" spans="1:14" ht="16.5" customHeight="1">
      <c r="A15" s="111" t="s">
        <v>8</v>
      </c>
      <c r="B15" s="47">
        <v>6863</v>
      </c>
      <c r="C15" s="47">
        <v>61336</v>
      </c>
      <c r="D15" s="47">
        <v>76144</v>
      </c>
    </row>
    <row r="16" spans="1:14" ht="16.5" customHeight="1">
      <c r="A16" s="112"/>
      <c r="B16" s="47">
        <v>57436</v>
      </c>
      <c r="C16" s="47">
        <v>35084</v>
      </c>
      <c r="D16" s="47">
        <v>10009</v>
      </c>
    </row>
    <row r="17" spans="1:16" ht="16.5" customHeight="1">
      <c r="A17" s="4" t="s">
        <v>9</v>
      </c>
      <c r="B17" s="47">
        <v>24425</v>
      </c>
      <c r="C17" s="47">
        <v>30497</v>
      </c>
      <c r="D17" s="47">
        <v>4054</v>
      </c>
    </row>
    <row r="18" spans="1:16" ht="16.5" customHeight="1">
      <c r="A18" s="4" t="s">
        <v>10</v>
      </c>
      <c r="B18" s="47">
        <v>4938</v>
      </c>
      <c r="C18" s="47">
        <v>40841</v>
      </c>
      <c r="D18" s="47">
        <v>11240</v>
      </c>
    </row>
    <row r="19" spans="1:16" ht="16.5" customHeight="1">
      <c r="A19" s="4" t="s">
        <v>11</v>
      </c>
      <c r="B19" s="47">
        <v>988334</v>
      </c>
      <c r="C19" s="47">
        <v>834217</v>
      </c>
      <c r="D19" s="47">
        <v>290770</v>
      </c>
      <c r="P19" s="36"/>
    </row>
    <row r="20" spans="1:16" ht="16.5" customHeight="1">
      <c r="A20" s="4"/>
      <c r="B20" s="6"/>
      <c r="C20" s="6"/>
      <c r="D20" s="6"/>
    </row>
    <row r="21" spans="1:16">
      <c r="A21" s="37"/>
    </row>
    <row r="22" spans="1:16" s="7" customFormat="1" ht="26.25" customHeight="1">
      <c r="A22" s="109" t="s">
        <v>12</v>
      </c>
      <c r="B22" s="110"/>
      <c r="C22" s="110"/>
      <c r="D22" s="110"/>
      <c r="F22" s="109" t="s">
        <v>12</v>
      </c>
      <c r="G22" s="110"/>
      <c r="H22" s="110"/>
      <c r="I22" s="110"/>
      <c r="K22" s="109" t="s">
        <v>12</v>
      </c>
      <c r="L22" s="110"/>
      <c r="M22" s="110"/>
      <c r="N22" s="110"/>
    </row>
    <row r="23" spans="1:16" s="30" customFormat="1" ht="14.25" customHeight="1">
      <c r="A23" s="121" t="s">
        <v>13</v>
      </c>
      <c r="B23" s="122"/>
      <c r="C23" s="122"/>
      <c r="D23" s="122"/>
      <c r="F23" s="121" t="s">
        <v>13</v>
      </c>
      <c r="G23" s="122"/>
      <c r="H23" s="122"/>
      <c r="I23" s="122"/>
      <c r="K23" s="121" t="s">
        <v>13</v>
      </c>
      <c r="L23" s="122"/>
      <c r="M23" s="122"/>
      <c r="N23" s="122"/>
    </row>
    <row r="24" spans="1:16" s="11" customFormat="1" ht="14.25" customHeight="1">
      <c r="A24" s="28" t="s">
        <v>35</v>
      </c>
      <c r="B24" s="29"/>
      <c r="C24" s="29"/>
      <c r="D24" s="29"/>
      <c r="F24" s="8" t="str">
        <f>A24</f>
        <v>KQXS ngày 31/12/2012</v>
      </c>
      <c r="G24" s="9"/>
      <c r="H24" s="9"/>
      <c r="I24" s="9"/>
      <c r="K24" s="8" t="str">
        <f>A24</f>
        <v>KQXS ngày 31/12/2012</v>
      </c>
      <c r="L24" s="9"/>
      <c r="M24" s="9"/>
      <c r="N24" s="9"/>
    </row>
    <row r="25" spans="1:16" ht="3.75" customHeight="1">
      <c r="A25" s="2">
        <v>0</v>
      </c>
      <c r="B25" s="3"/>
      <c r="C25" s="3"/>
      <c r="D25" s="3"/>
      <c r="F25" s="2"/>
      <c r="G25" s="3"/>
      <c r="H25" s="3"/>
      <c r="I25" s="3"/>
      <c r="K25" s="2"/>
      <c r="L25" s="3"/>
      <c r="M25" s="3"/>
      <c r="N25" s="3"/>
    </row>
    <row r="26" spans="1:16" s="17" customFormat="1" ht="36.75" customHeight="1">
      <c r="A26" s="34" t="s">
        <v>15</v>
      </c>
      <c r="B26" s="13" t="str">
        <f>B1</f>
        <v>Đồng Tháp</v>
      </c>
      <c r="C26" s="13" t="str">
        <f>C1</f>
        <v>TP.HCM</v>
      </c>
      <c r="D26" s="13" t="str">
        <f>D1</f>
        <v>Cà Mau</v>
      </c>
      <c r="F26" s="34" t="s">
        <v>15</v>
      </c>
      <c r="G26" s="13" t="str">
        <f t="shared" ref="G26:G44" si="0">B26</f>
        <v>Đồng Tháp</v>
      </c>
      <c r="H26" s="13" t="str">
        <f t="shared" ref="H26:H44" si="1">C26</f>
        <v>TP.HCM</v>
      </c>
      <c r="I26" s="13" t="str">
        <f t="shared" ref="I26:I44" si="2">D26</f>
        <v>Cà Mau</v>
      </c>
      <c r="K26" s="34" t="s">
        <v>15</v>
      </c>
      <c r="L26" s="13" t="str">
        <f t="shared" ref="L26:L44" si="3">B26</f>
        <v>Đồng Tháp</v>
      </c>
      <c r="M26" s="13" t="str">
        <f t="shared" ref="M26:M44" si="4">C26</f>
        <v>TP.HCM</v>
      </c>
      <c r="N26" s="13" t="str">
        <f t="shared" ref="N26:N44" si="5">D26</f>
        <v>Cà Mau</v>
      </c>
    </row>
    <row r="27" spans="1:16" s="16" customFormat="1" ht="22.5" customHeight="1">
      <c r="A27" s="35" t="s">
        <v>3</v>
      </c>
      <c r="B27" s="15">
        <f>IF(B2&lt;10,"0"&amp;B2,B2)</f>
        <v>27</v>
      </c>
      <c r="C27" s="15">
        <f>IF(C2&lt;10,"0"&amp;C2,C2)</f>
        <v>82</v>
      </c>
      <c r="D27" s="15">
        <f>IF(D2&lt;10,"0"&amp;D2,D2)</f>
        <v>20</v>
      </c>
      <c r="F27" s="35" t="s">
        <v>3</v>
      </c>
      <c r="G27" s="15">
        <f t="shared" si="0"/>
        <v>27</v>
      </c>
      <c r="H27" s="15">
        <f t="shared" si="1"/>
        <v>82</v>
      </c>
      <c r="I27" s="15">
        <f t="shared" si="2"/>
        <v>20</v>
      </c>
      <c r="K27" s="35" t="s">
        <v>3</v>
      </c>
      <c r="L27" s="15">
        <f t="shared" si="3"/>
        <v>27</v>
      </c>
      <c r="M27" s="15">
        <f t="shared" si="4"/>
        <v>82</v>
      </c>
      <c r="N27" s="15">
        <f t="shared" si="5"/>
        <v>20</v>
      </c>
    </row>
    <row r="28" spans="1:16" s="16" customFormat="1" ht="20.25" customHeight="1">
      <c r="A28" s="35" t="s">
        <v>4</v>
      </c>
      <c r="B28" s="12">
        <f>IF(B3&lt;10,"00"&amp;B3,IF(B3&lt;100,"0"&amp;B3,B3))</f>
        <v>324</v>
      </c>
      <c r="C28" s="12">
        <f>IF(C3&lt;10,"00"&amp;C3,IF(C3&lt;100,"0"&amp;C3,C3))</f>
        <v>216</v>
      </c>
      <c r="D28" s="12">
        <f>IF(D3&lt;10,"00"&amp;D3,IF(D3&lt;100,"0"&amp;D3,D3))</f>
        <v>173</v>
      </c>
      <c r="F28" s="35" t="s">
        <v>4</v>
      </c>
      <c r="G28" s="12">
        <f t="shared" si="0"/>
        <v>324</v>
      </c>
      <c r="H28" s="12">
        <f t="shared" si="1"/>
        <v>216</v>
      </c>
      <c r="I28" s="12">
        <f t="shared" si="2"/>
        <v>173</v>
      </c>
      <c r="K28" s="35" t="s">
        <v>4</v>
      </c>
      <c r="L28" s="12">
        <f t="shared" si="3"/>
        <v>324</v>
      </c>
      <c r="M28" s="12">
        <f t="shared" si="4"/>
        <v>216</v>
      </c>
      <c r="N28" s="12">
        <f t="shared" si="5"/>
        <v>173</v>
      </c>
    </row>
    <row r="29" spans="1:16" s="16" customFormat="1" ht="20.25" customHeight="1">
      <c r="A29" s="123" t="s">
        <v>5</v>
      </c>
      <c r="B29" s="12">
        <f t="shared" ref="B29:D32" si="6">IF(B4&lt;10,"000"&amp;B4,IF(B4&lt;100,"00"&amp;B4,IF(B4&lt;1000,"0"&amp;B4,B4)))</f>
        <v>8144</v>
      </c>
      <c r="C29" s="12">
        <f t="shared" si="6"/>
        <v>3721</v>
      </c>
      <c r="D29" s="12">
        <f t="shared" si="6"/>
        <v>8746</v>
      </c>
      <c r="F29" s="123" t="s">
        <v>5</v>
      </c>
      <c r="G29" s="12">
        <f t="shared" si="0"/>
        <v>8144</v>
      </c>
      <c r="H29" s="12">
        <f t="shared" si="1"/>
        <v>3721</v>
      </c>
      <c r="I29" s="12">
        <f t="shared" si="2"/>
        <v>8746</v>
      </c>
      <c r="K29" s="123" t="s">
        <v>5</v>
      </c>
      <c r="L29" s="12">
        <f t="shared" si="3"/>
        <v>8144</v>
      </c>
      <c r="M29" s="12">
        <f t="shared" si="4"/>
        <v>3721</v>
      </c>
      <c r="N29" s="12">
        <f t="shared" si="5"/>
        <v>8746</v>
      </c>
    </row>
    <row r="30" spans="1:16" s="16" customFormat="1" ht="20.25" customHeight="1">
      <c r="A30" s="113"/>
      <c r="B30" s="12">
        <f t="shared" si="6"/>
        <v>8830</v>
      </c>
      <c r="C30" s="12">
        <f t="shared" si="6"/>
        <v>2242</v>
      </c>
      <c r="D30" s="12">
        <f t="shared" si="6"/>
        <v>5965</v>
      </c>
      <c r="F30" s="113"/>
      <c r="G30" s="12">
        <f t="shared" si="0"/>
        <v>8830</v>
      </c>
      <c r="H30" s="12">
        <f t="shared" si="1"/>
        <v>2242</v>
      </c>
      <c r="I30" s="12">
        <f t="shared" si="2"/>
        <v>5965</v>
      </c>
      <c r="K30" s="113"/>
      <c r="L30" s="12">
        <f t="shared" si="3"/>
        <v>8830</v>
      </c>
      <c r="M30" s="12">
        <f t="shared" si="4"/>
        <v>2242</v>
      </c>
      <c r="N30" s="12">
        <f t="shared" si="5"/>
        <v>5965</v>
      </c>
    </row>
    <row r="31" spans="1:16" s="16" customFormat="1" ht="20.25" customHeight="1">
      <c r="A31" s="113"/>
      <c r="B31" s="12">
        <f t="shared" si="6"/>
        <v>3379</v>
      </c>
      <c r="C31" s="12">
        <f t="shared" si="6"/>
        <v>6236</v>
      </c>
      <c r="D31" s="12">
        <f t="shared" si="6"/>
        <v>6274</v>
      </c>
      <c r="F31" s="113"/>
      <c r="G31" s="12">
        <f t="shared" si="0"/>
        <v>3379</v>
      </c>
      <c r="H31" s="12">
        <f t="shared" si="1"/>
        <v>6236</v>
      </c>
      <c r="I31" s="12">
        <f t="shared" si="2"/>
        <v>6274</v>
      </c>
      <c r="K31" s="113"/>
      <c r="L31" s="12">
        <f t="shared" si="3"/>
        <v>3379</v>
      </c>
      <c r="M31" s="12">
        <f t="shared" si="4"/>
        <v>6236</v>
      </c>
      <c r="N31" s="12">
        <f t="shared" si="5"/>
        <v>6274</v>
      </c>
    </row>
    <row r="32" spans="1:16" s="16" customFormat="1" ht="20.25" customHeight="1">
      <c r="A32" s="35" t="s">
        <v>6</v>
      </c>
      <c r="B32" s="12">
        <f t="shared" si="6"/>
        <v>5077</v>
      </c>
      <c r="C32" s="12">
        <f t="shared" si="6"/>
        <v>5693</v>
      </c>
      <c r="D32" s="12">
        <f t="shared" si="6"/>
        <v>6220</v>
      </c>
      <c r="F32" s="35" t="s">
        <v>6</v>
      </c>
      <c r="G32" s="12">
        <f t="shared" si="0"/>
        <v>5077</v>
      </c>
      <c r="H32" s="12">
        <f t="shared" si="1"/>
        <v>5693</v>
      </c>
      <c r="I32" s="12">
        <f t="shared" si="2"/>
        <v>6220</v>
      </c>
      <c r="K32" s="35" t="s">
        <v>6</v>
      </c>
      <c r="L32" s="12">
        <f t="shared" si="3"/>
        <v>5077</v>
      </c>
      <c r="M32" s="12">
        <f t="shared" si="4"/>
        <v>5693</v>
      </c>
      <c r="N32" s="12">
        <f t="shared" si="5"/>
        <v>6220</v>
      </c>
    </row>
    <row r="33" spans="1:14" s="16" customFormat="1" ht="20.25" customHeight="1">
      <c r="A33" s="120" t="s">
        <v>7</v>
      </c>
      <c r="B33" s="12">
        <f t="shared" ref="B33:D43" si="7">IF(B8&lt;10,"0000"&amp;B8,IF(B8&lt;100,"000"&amp;B8,IF(B8&lt;1000,"00"&amp;B8,IF(B8&lt;10000,"0"&amp;B8,B8))))</f>
        <v>12161</v>
      </c>
      <c r="C33" s="12">
        <f t="shared" si="7"/>
        <v>67390</v>
      </c>
      <c r="D33" s="12">
        <f t="shared" si="7"/>
        <v>39668</v>
      </c>
      <c r="F33" s="120" t="s">
        <v>7</v>
      </c>
      <c r="G33" s="12">
        <f t="shared" si="0"/>
        <v>12161</v>
      </c>
      <c r="H33" s="12">
        <f t="shared" si="1"/>
        <v>67390</v>
      </c>
      <c r="I33" s="12">
        <f t="shared" si="2"/>
        <v>39668</v>
      </c>
      <c r="K33" s="120" t="s">
        <v>7</v>
      </c>
      <c r="L33" s="12">
        <f t="shared" si="3"/>
        <v>12161</v>
      </c>
      <c r="M33" s="12">
        <f t="shared" si="4"/>
        <v>67390</v>
      </c>
      <c r="N33" s="12">
        <f t="shared" si="5"/>
        <v>39668</v>
      </c>
    </row>
    <row r="34" spans="1:14" s="16" customFormat="1" ht="20.25" customHeight="1">
      <c r="A34" s="113"/>
      <c r="B34" s="12">
        <f t="shared" si="7"/>
        <v>23078</v>
      </c>
      <c r="C34" s="12">
        <f t="shared" si="7"/>
        <v>65293</v>
      </c>
      <c r="D34" s="12">
        <f t="shared" si="7"/>
        <v>50572</v>
      </c>
      <c r="F34" s="113"/>
      <c r="G34" s="12">
        <f t="shared" si="0"/>
        <v>23078</v>
      </c>
      <c r="H34" s="12">
        <f t="shared" si="1"/>
        <v>65293</v>
      </c>
      <c r="I34" s="12">
        <f t="shared" si="2"/>
        <v>50572</v>
      </c>
      <c r="K34" s="113"/>
      <c r="L34" s="12">
        <f t="shared" si="3"/>
        <v>23078</v>
      </c>
      <c r="M34" s="12">
        <f t="shared" si="4"/>
        <v>65293</v>
      </c>
      <c r="N34" s="12">
        <f t="shared" si="5"/>
        <v>50572</v>
      </c>
    </row>
    <row r="35" spans="1:14" s="16" customFormat="1" ht="20.25" customHeight="1">
      <c r="A35" s="113"/>
      <c r="B35" s="12">
        <f t="shared" si="7"/>
        <v>18478</v>
      </c>
      <c r="C35" s="12">
        <f t="shared" si="7"/>
        <v>10205</v>
      </c>
      <c r="D35" s="12">
        <f t="shared" si="7"/>
        <v>50023</v>
      </c>
      <c r="F35" s="113"/>
      <c r="G35" s="12">
        <f t="shared" si="0"/>
        <v>18478</v>
      </c>
      <c r="H35" s="12">
        <f t="shared" si="1"/>
        <v>10205</v>
      </c>
      <c r="I35" s="12">
        <f t="shared" si="2"/>
        <v>50023</v>
      </c>
      <c r="K35" s="113"/>
      <c r="L35" s="12">
        <f t="shared" si="3"/>
        <v>18478</v>
      </c>
      <c r="M35" s="12">
        <f t="shared" si="4"/>
        <v>10205</v>
      </c>
      <c r="N35" s="12">
        <f t="shared" si="5"/>
        <v>50023</v>
      </c>
    </row>
    <row r="36" spans="1:14" s="16" customFormat="1" ht="20.25" customHeight="1">
      <c r="A36" s="113"/>
      <c r="B36" s="12">
        <f t="shared" si="7"/>
        <v>62988</v>
      </c>
      <c r="C36" s="12">
        <f t="shared" si="7"/>
        <v>29438</v>
      </c>
      <c r="D36" s="12">
        <f t="shared" si="7"/>
        <v>10548</v>
      </c>
      <c r="F36" s="113"/>
      <c r="G36" s="12">
        <f t="shared" si="0"/>
        <v>62988</v>
      </c>
      <c r="H36" s="12">
        <f t="shared" si="1"/>
        <v>29438</v>
      </c>
      <c r="I36" s="12">
        <f t="shared" si="2"/>
        <v>10548</v>
      </c>
      <c r="K36" s="113"/>
      <c r="L36" s="12">
        <f t="shared" si="3"/>
        <v>62988</v>
      </c>
      <c r="M36" s="12">
        <f t="shared" si="4"/>
        <v>29438</v>
      </c>
      <c r="N36" s="12">
        <f t="shared" si="5"/>
        <v>10548</v>
      </c>
    </row>
    <row r="37" spans="1:14" s="16" customFormat="1" ht="20.25" customHeight="1">
      <c r="A37" s="113"/>
      <c r="B37" s="12">
        <f t="shared" si="7"/>
        <v>52698</v>
      </c>
      <c r="C37" s="12">
        <f t="shared" si="7"/>
        <v>68953</v>
      </c>
      <c r="D37" s="12">
        <f t="shared" si="7"/>
        <v>30806</v>
      </c>
      <c r="F37" s="113"/>
      <c r="G37" s="12">
        <f t="shared" si="0"/>
        <v>52698</v>
      </c>
      <c r="H37" s="12">
        <f t="shared" si="1"/>
        <v>68953</v>
      </c>
      <c r="I37" s="12">
        <f t="shared" si="2"/>
        <v>30806</v>
      </c>
      <c r="K37" s="113"/>
      <c r="L37" s="12">
        <f t="shared" si="3"/>
        <v>52698</v>
      </c>
      <c r="M37" s="12">
        <f t="shared" si="4"/>
        <v>68953</v>
      </c>
      <c r="N37" s="12">
        <f t="shared" si="5"/>
        <v>30806</v>
      </c>
    </row>
    <row r="38" spans="1:14" s="16" customFormat="1" ht="20.25" customHeight="1">
      <c r="A38" s="113"/>
      <c r="B38" s="12">
        <f t="shared" si="7"/>
        <v>95956</v>
      </c>
      <c r="C38" s="12">
        <f t="shared" si="7"/>
        <v>70975</v>
      </c>
      <c r="D38" s="12">
        <f t="shared" si="7"/>
        <v>87259</v>
      </c>
      <c r="F38" s="113"/>
      <c r="G38" s="12">
        <f t="shared" si="0"/>
        <v>95956</v>
      </c>
      <c r="H38" s="12">
        <f t="shared" si="1"/>
        <v>70975</v>
      </c>
      <c r="I38" s="12">
        <f t="shared" si="2"/>
        <v>87259</v>
      </c>
      <c r="K38" s="113"/>
      <c r="L38" s="12">
        <f t="shared" si="3"/>
        <v>95956</v>
      </c>
      <c r="M38" s="12">
        <f t="shared" si="4"/>
        <v>70975</v>
      </c>
      <c r="N38" s="12">
        <f t="shared" si="5"/>
        <v>87259</v>
      </c>
    </row>
    <row r="39" spans="1:14" s="16" customFormat="1" ht="20.25" customHeight="1">
      <c r="A39" s="108"/>
      <c r="B39" s="12">
        <f t="shared" si="7"/>
        <v>18486</v>
      </c>
      <c r="C39" s="12">
        <f t="shared" si="7"/>
        <v>67314</v>
      </c>
      <c r="D39" s="12">
        <f t="shared" si="7"/>
        <v>28020</v>
      </c>
      <c r="F39" s="108"/>
      <c r="G39" s="12">
        <f t="shared" si="0"/>
        <v>18486</v>
      </c>
      <c r="H39" s="12">
        <f t="shared" si="1"/>
        <v>67314</v>
      </c>
      <c r="I39" s="12">
        <f t="shared" si="2"/>
        <v>28020</v>
      </c>
      <c r="K39" s="108"/>
      <c r="L39" s="12">
        <f t="shared" si="3"/>
        <v>18486</v>
      </c>
      <c r="M39" s="12">
        <f t="shared" si="4"/>
        <v>67314</v>
      </c>
      <c r="N39" s="12">
        <f t="shared" si="5"/>
        <v>28020</v>
      </c>
    </row>
    <row r="40" spans="1:14" s="16" customFormat="1" ht="20.25" customHeight="1">
      <c r="A40" s="120" t="s">
        <v>8</v>
      </c>
      <c r="B40" s="12" t="str">
        <f t="shared" si="7"/>
        <v>06863</v>
      </c>
      <c r="C40" s="12">
        <f t="shared" si="7"/>
        <v>61336</v>
      </c>
      <c r="D40" s="12">
        <f t="shared" si="7"/>
        <v>76144</v>
      </c>
      <c r="F40" s="120" t="s">
        <v>8</v>
      </c>
      <c r="G40" s="12" t="str">
        <f t="shared" si="0"/>
        <v>06863</v>
      </c>
      <c r="H40" s="12">
        <f t="shared" si="1"/>
        <v>61336</v>
      </c>
      <c r="I40" s="12">
        <f t="shared" si="2"/>
        <v>76144</v>
      </c>
      <c r="K40" s="120" t="s">
        <v>8</v>
      </c>
      <c r="L40" s="12" t="str">
        <f t="shared" si="3"/>
        <v>06863</v>
      </c>
      <c r="M40" s="12">
        <f t="shared" si="4"/>
        <v>61336</v>
      </c>
      <c r="N40" s="12">
        <f t="shared" si="5"/>
        <v>76144</v>
      </c>
    </row>
    <row r="41" spans="1:14" s="16" customFormat="1" ht="20.25" customHeight="1">
      <c r="A41" s="108"/>
      <c r="B41" s="12">
        <f t="shared" si="7"/>
        <v>57436</v>
      </c>
      <c r="C41" s="12">
        <f t="shared" si="7"/>
        <v>35084</v>
      </c>
      <c r="D41" s="12">
        <f t="shared" si="7"/>
        <v>10009</v>
      </c>
      <c r="F41" s="108"/>
      <c r="G41" s="12">
        <f t="shared" si="0"/>
        <v>57436</v>
      </c>
      <c r="H41" s="12">
        <f t="shared" si="1"/>
        <v>35084</v>
      </c>
      <c r="I41" s="12">
        <f t="shared" si="2"/>
        <v>10009</v>
      </c>
      <c r="K41" s="108"/>
      <c r="L41" s="12">
        <f t="shared" si="3"/>
        <v>57436</v>
      </c>
      <c r="M41" s="12">
        <f t="shared" si="4"/>
        <v>35084</v>
      </c>
      <c r="N41" s="12">
        <f t="shared" si="5"/>
        <v>10009</v>
      </c>
    </row>
    <row r="42" spans="1:14" s="16" customFormat="1" ht="20.25" customHeight="1">
      <c r="A42" s="35" t="s">
        <v>9</v>
      </c>
      <c r="B42" s="12">
        <f t="shared" si="7"/>
        <v>24425</v>
      </c>
      <c r="C42" s="12">
        <f t="shared" si="7"/>
        <v>30497</v>
      </c>
      <c r="D42" s="12" t="str">
        <f t="shared" si="7"/>
        <v>04054</v>
      </c>
      <c r="F42" s="35" t="s">
        <v>9</v>
      </c>
      <c r="G42" s="12">
        <f t="shared" si="0"/>
        <v>24425</v>
      </c>
      <c r="H42" s="12">
        <f t="shared" si="1"/>
        <v>30497</v>
      </c>
      <c r="I42" s="12" t="str">
        <f t="shared" si="2"/>
        <v>04054</v>
      </c>
      <c r="K42" s="35" t="s">
        <v>9</v>
      </c>
      <c r="L42" s="12">
        <f t="shared" si="3"/>
        <v>24425</v>
      </c>
      <c r="M42" s="12">
        <f t="shared" si="4"/>
        <v>30497</v>
      </c>
      <c r="N42" s="12" t="str">
        <f t="shared" si="5"/>
        <v>04054</v>
      </c>
    </row>
    <row r="43" spans="1:14" s="16" customFormat="1" ht="20.25" customHeight="1">
      <c r="A43" s="35" t="s">
        <v>10</v>
      </c>
      <c r="B43" s="12" t="str">
        <f t="shared" si="7"/>
        <v>04938</v>
      </c>
      <c r="C43" s="12">
        <f t="shared" si="7"/>
        <v>40841</v>
      </c>
      <c r="D43" s="12">
        <f t="shared" si="7"/>
        <v>11240</v>
      </c>
      <c r="F43" s="35" t="s">
        <v>10</v>
      </c>
      <c r="G43" s="12" t="str">
        <f t="shared" si="0"/>
        <v>04938</v>
      </c>
      <c r="H43" s="12">
        <f t="shared" si="1"/>
        <v>40841</v>
      </c>
      <c r="I43" s="12">
        <f t="shared" si="2"/>
        <v>11240</v>
      </c>
      <c r="K43" s="35" t="s">
        <v>10</v>
      </c>
      <c r="L43" s="12" t="str">
        <f t="shared" si="3"/>
        <v>04938</v>
      </c>
      <c r="M43" s="12">
        <f t="shared" si="4"/>
        <v>40841</v>
      </c>
      <c r="N43" s="12">
        <f t="shared" si="5"/>
        <v>11240</v>
      </c>
    </row>
    <row r="44" spans="1:14" s="33" customFormat="1" ht="27" customHeight="1">
      <c r="A44" s="32" t="s">
        <v>16</v>
      </c>
      <c r="B44" s="32">
        <f>IF(B19&lt;10,"00000"&amp;B19,IF(B19&lt;100,"0000"&amp;B19,IF(B19&lt;1000,"000"&amp;B19,IF(B19&lt;10000,"00"&amp;B19,IF(B19&lt;100000,"0"&amp;B19,B19)))))</f>
        <v>988334</v>
      </c>
      <c r="C44" s="32">
        <f>IF(C19&lt;10,"00000"&amp;C19,IF(C19&lt;100,"0000"&amp;C19,IF(C19&lt;1000,"000"&amp;C19,IF(C19&lt;10000,"00"&amp;C19,IF(C19&lt;100000,"0"&amp;C19,C19)))))</f>
        <v>834217</v>
      </c>
      <c r="D44" s="32">
        <f>IF(D19&lt;10,"00000"&amp;D19,IF(D19&lt;100,"0000"&amp;D19,IF(D19&lt;1000,"000"&amp;D19,IF(D19&lt;10000,"00"&amp;D19,IF(D19&lt;100000,"0"&amp;D19,D19)))))</f>
        <v>290770</v>
      </c>
      <c r="F44" s="32" t="s">
        <v>16</v>
      </c>
      <c r="G44" s="32">
        <f t="shared" si="0"/>
        <v>988334</v>
      </c>
      <c r="H44" s="32">
        <f t="shared" si="1"/>
        <v>834217</v>
      </c>
      <c r="I44" s="32">
        <f t="shared" si="2"/>
        <v>290770</v>
      </c>
      <c r="K44" s="32" t="s">
        <v>16</v>
      </c>
      <c r="L44" s="32">
        <f t="shared" si="3"/>
        <v>988334</v>
      </c>
      <c r="M44" s="32">
        <f t="shared" si="4"/>
        <v>834217</v>
      </c>
      <c r="N44" s="32">
        <f t="shared" si="5"/>
        <v>290770</v>
      </c>
    </row>
    <row r="45" spans="1:14" s="20" customFormat="1" ht="26.25" customHeight="1">
      <c r="A45" s="114"/>
      <c r="B45" s="115"/>
      <c r="C45" s="115"/>
      <c r="D45" s="115"/>
      <c r="E45" s="115"/>
    </row>
    <row r="46" spans="1:14" s="21" customFormat="1" ht="19.5" customHeight="1">
      <c r="A46" s="119" t="s">
        <v>12</v>
      </c>
      <c r="B46" s="118"/>
      <c r="C46" s="118"/>
      <c r="D46" s="118"/>
      <c r="F46" s="119" t="s">
        <v>12</v>
      </c>
      <c r="G46" s="118"/>
      <c r="H46" s="118"/>
      <c r="I46" s="118"/>
      <c r="K46" s="119" t="s">
        <v>12</v>
      </c>
      <c r="L46" s="118"/>
      <c r="M46" s="118"/>
      <c r="N46" s="118"/>
    </row>
    <row r="47" spans="1:14" s="31" customFormat="1" ht="14.25" customHeight="1">
      <c r="A47" s="124" t="s">
        <v>13</v>
      </c>
      <c r="B47" s="125"/>
      <c r="C47" s="125"/>
      <c r="D47" s="125"/>
      <c r="F47" s="124" t="s">
        <v>13</v>
      </c>
      <c r="G47" s="125"/>
      <c r="H47" s="125"/>
      <c r="I47" s="125"/>
      <c r="K47" s="124" t="s">
        <v>13</v>
      </c>
      <c r="L47" s="125"/>
      <c r="M47" s="125"/>
      <c r="N47" s="125"/>
    </row>
    <row r="48" spans="1:14" s="21" customFormat="1" ht="12.75" customHeight="1">
      <c r="A48" s="22" t="str">
        <f>A24</f>
        <v>KQXS ngày 31/12/2012</v>
      </c>
      <c r="B48" s="23"/>
      <c r="C48" s="23"/>
      <c r="D48" s="23"/>
      <c r="F48" s="22" t="str">
        <f>A24</f>
        <v>KQXS ngày 31/12/2012</v>
      </c>
      <c r="G48" s="23"/>
      <c r="H48" s="23"/>
      <c r="I48" s="23"/>
      <c r="K48" s="22" t="str">
        <f>A24</f>
        <v>KQXS ngày 31/12/2012</v>
      </c>
      <c r="L48" s="23"/>
      <c r="M48" s="23"/>
      <c r="N48" s="23"/>
    </row>
    <row r="49" spans="1:14" s="16" customFormat="1" ht="3.75" customHeight="1">
      <c r="A49" s="24"/>
      <c r="B49" s="25"/>
      <c r="C49" s="25"/>
      <c r="D49" s="25"/>
      <c r="F49" s="24"/>
      <c r="G49" s="25"/>
      <c r="H49" s="25"/>
      <c r="I49" s="25"/>
      <c r="K49" s="24"/>
      <c r="L49" s="25"/>
      <c r="M49" s="25"/>
      <c r="N49" s="25"/>
    </row>
    <row r="50" spans="1:14" s="17" customFormat="1" ht="39" customHeight="1">
      <c r="A50" s="34" t="s">
        <v>15</v>
      </c>
      <c r="B50" s="13" t="str">
        <f t="shared" ref="B50:D68" si="8">B26</f>
        <v>Đồng Tháp</v>
      </c>
      <c r="C50" s="13" t="str">
        <f t="shared" si="8"/>
        <v>TP.HCM</v>
      </c>
      <c r="D50" s="13" t="str">
        <f t="shared" si="8"/>
        <v>Cà Mau</v>
      </c>
      <c r="F50" s="34" t="s">
        <v>15</v>
      </c>
      <c r="G50" s="13" t="str">
        <f t="shared" ref="G50:G68" si="9">B26</f>
        <v>Đồng Tháp</v>
      </c>
      <c r="H50" s="13" t="str">
        <f t="shared" ref="H50:H68" si="10">C26</f>
        <v>TP.HCM</v>
      </c>
      <c r="I50" s="13" t="str">
        <f t="shared" ref="I50:I68" si="11">D26</f>
        <v>Cà Mau</v>
      </c>
      <c r="K50" s="34" t="s">
        <v>15</v>
      </c>
      <c r="L50" s="13" t="str">
        <f t="shared" ref="L50:L68" si="12">B26</f>
        <v>Đồng Tháp</v>
      </c>
      <c r="M50" s="13" t="str">
        <f t="shared" ref="M50:M68" si="13">C26</f>
        <v>TP.HCM</v>
      </c>
      <c r="N50" s="13" t="str">
        <f t="shared" ref="N50:N68" si="14">D26</f>
        <v>Cà Mau</v>
      </c>
    </row>
    <row r="51" spans="1:14" s="16" customFormat="1" ht="21.75" customHeight="1">
      <c r="A51" s="35" t="s">
        <v>3</v>
      </c>
      <c r="B51" s="15">
        <f t="shared" si="8"/>
        <v>27</v>
      </c>
      <c r="C51" s="15">
        <f t="shared" si="8"/>
        <v>82</v>
      </c>
      <c r="D51" s="15">
        <f t="shared" si="8"/>
        <v>20</v>
      </c>
      <c r="F51" s="35" t="s">
        <v>3</v>
      </c>
      <c r="G51" s="15">
        <f t="shared" si="9"/>
        <v>27</v>
      </c>
      <c r="H51" s="15">
        <f t="shared" si="10"/>
        <v>82</v>
      </c>
      <c r="I51" s="15">
        <f t="shared" si="11"/>
        <v>20</v>
      </c>
      <c r="K51" s="35" t="s">
        <v>3</v>
      </c>
      <c r="L51" s="15">
        <f t="shared" si="12"/>
        <v>27</v>
      </c>
      <c r="M51" s="15">
        <f t="shared" si="13"/>
        <v>82</v>
      </c>
      <c r="N51" s="15">
        <f t="shared" si="14"/>
        <v>20</v>
      </c>
    </row>
    <row r="52" spans="1:14" s="16" customFormat="1" ht="18.75" customHeight="1">
      <c r="A52" s="35" t="s">
        <v>4</v>
      </c>
      <c r="B52" s="12">
        <f t="shared" si="8"/>
        <v>324</v>
      </c>
      <c r="C52" s="12">
        <f t="shared" si="8"/>
        <v>216</v>
      </c>
      <c r="D52" s="12">
        <f t="shared" si="8"/>
        <v>173</v>
      </c>
      <c r="F52" s="35" t="s">
        <v>4</v>
      </c>
      <c r="G52" s="12">
        <f t="shared" si="9"/>
        <v>324</v>
      </c>
      <c r="H52" s="12">
        <f t="shared" si="10"/>
        <v>216</v>
      </c>
      <c r="I52" s="12">
        <f t="shared" si="11"/>
        <v>173</v>
      </c>
      <c r="K52" s="35" t="s">
        <v>4</v>
      </c>
      <c r="L52" s="12">
        <f t="shared" si="12"/>
        <v>324</v>
      </c>
      <c r="M52" s="12">
        <f t="shared" si="13"/>
        <v>216</v>
      </c>
      <c r="N52" s="12">
        <f t="shared" si="14"/>
        <v>173</v>
      </c>
    </row>
    <row r="53" spans="1:14" s="16" customFormat="1" ht="18.75" customHeight="1">
      <c r="A53" s="123" t="s">
        <v>5</v>
      </c>
      <c r="B53" s="12">
        <f t="shared" si="8"/>
        <v>8144</v>
      </c>
      <c r="C53" s="12">
        <f t="shared" si="8"/>
        <v>3721</v>
      </c>
      <c r="D53" s="12">
        <f t="shared" si="8"/>
        <v>8746</v>
      </c>
      <c r="F53" s="123" t="s">
        <v>5</v>
      </c>
      <c r="G53" s="12">
        <f t="shared" si="9"/>
        <v>8144</v>
      </c>
      <c r="H53" s="12">
        <f t="shared" si="10"/>
        <v>3721</v>
      </c>
      <c r="I53" s="12">
        <f t="shared" si="11"/>
        <v>8746</v>
      </c>
      <c r="K53" s="123" t="s">
        <v>5</v>
      </c>
      <c r="L53" s="12">
        <f t="shared" si="12"/>
        <v>8144</v>
      </c>
      <c r="M53" s="12">
        <f t="shared" si="13"/>
        <v>3721</v>
      </c>
      <c r="N53" s="12">
        <f t="shared" si="14"/>
        <v>8746</v>
      </c>
    </row>
    <row r="54" spans="1:14" s="16" customFormat="1" ht="18.75" customHeight="1">
      <c r="A54" s="113"/>
      <c r="B54" s="12">
        <f t="shared" si="8"/>
        <v>8830</v>
      </c>
      <c r="C54" s="12">
        <f t="shared" si="8"/>
        <v>2242</v>
      </c>
      <c r="D54" s="12">
        <f t="shared" si="8"/>
        <v>5965</v>
      </c>
      <c r="F54" s="113"/>
      <c r="G54" s="12">
        <f t="shared" si="9"/>
        <v>8830</v>
      </c>
      <c r="H54" s="12">
        <f t="shared" si="10"/>
        <v>2242</v>
      </c>
      <c r="I54" s="12">
        <f t="shared" si="11"/>
        <v>5965</v>
      </c>
      <c r="K54" s="113"/>
      <c r="L54" s="12">
        <f t="shared" si="12"/>
        <v>8830</v>
      </c>
      <c r="M54" s="12">
        <f t="shared" si="13"/>
        <v>2242</v>
      </c>
      <c r="N54" s="12">
        <f t="shared" si="14"/>
        <v>5965</v>
      </c>
    </row>
    <row r="55" spans="1:14" s="16" customFormat="1" ht="18.75" customHeight="1">
      <c r="A55" s="113"/>
      <c r="B55" s="12">
        <f t="shared" si="8"/>
        <v>3379</v>
      </c>
      <c r="C55" s="12">
        <f t="shared" si="8"/>
        <v>6236</v>
      </c>
      <c r="D55" s="12">
        <f t="shared" si="8"/>
        <v>6274</v>
      </c>
      <c r="F55" s="113"/>
      <c r="G55" s="12">
        <f t="shared" si="9"/>
        <v>3379</v>
      </c>
      <c r="H55" s="12">
        <f t="shared" si="10"/>
        <v>6236</v>
      </c>
      <c r="I55" s="12">
        <f t="shared" si="11"/>
        <v>6274</v>
      </c>
      <c r="K55" s="113"/>
      <c r="L55" s="12">
        <f t="shared" si="12"/>
        <v>3379</v>
      </c>
      <c r="M55" s="12">
        <f t="shared" si="13"/>
        <v>6236</v>
      </c>
      <c r="N55" s="12">
        <f t="shared" si="14"/>
        <v>6274</v>
      </c>
    </row>
    <row r="56" spans="1:14" s="16" customFormat="1" ht="18.75" customHeight="1">
      <c r="A56" s="35" t="s">
        <v>6</v>
      </c>
      <c r="B56" s="12">
        <f t="shared" si="8"/>
        <v>5077</v>
      </c>
      <c r="C56" s="12">
        <f t="shared" si="8"/>
        <v>5693</v>
      </c>
      <c r="D56" s="12">
        <f t="shared" si="8"/>
        <v>6220</v>
      </c>
      <c r="F56" s="35" t="s">
        <v>6</v>
      </c>
      <c r="G56" s="12">
        <f t="shared" si="9"/>
        <v>5077</v>
      </c>
      <c r="H56" s="12">
        <f t="shared" si="10"/>
        <v>5693</v>
      </c>
      <c r="I56" s="12">
        <f t="shared" si="11"/>
        <v>6220</v>
      </c>
      <c r="K56" s="35" t="s">
        <v>6</v>
      </c>
      <c r="L56" s="12">
        <f t="shared" si="12"/>
        <v>5077</v>
      </c>
      <c r="M56" s="12">
        <f t="shared" si="13"/>
        <v>5693</v>
      </c>
      <c r="N56" s="12">
        <f t="shared" si="14"/>
        <v>6220</v>
      </c>
    </row>
    <row r="57" spans="1:14" s="16" customFormat="1" ht="18.75" customHeight="1">
      <c r="A57" s="120" t="s">
        <v>7</v>
      </c>
      <c r="B57" s="12">
        <f t="shared" si="8"/>
        <v>12161</v>
      </c>
      <c r="C57" s="12">
        <f t="shared" si="8"/>
        <v>67390</v>
      </c>
      <c r="D57" s="12">
        <f t="shared" si="8"/>
        <v>39668</v>
      </c>
      <c r="F57" s="120" t="s">
        <v>7</v>
      </c>
      <c r="G57" s="12">
        <f t="shared" si="9"/>
        <v>12161</v>
      </c>
      <c r="H57" s="12">
        <f t="shared" si="10"/>
        <v>67390</v>
      </c>
      <c r="I57" s="12">
        <f t="shared" si="11"/>
        <v>39668</v>
      </c>
      <c r="K57" s="120" t="s">
        <v>7</v>
      </c>
      <c r="L57" s="12">
        <f t="shared" si="12"/>
        <v>12161</v>
      </c>
      <c r="M57" s="12">
        <f t="shared" si="13"/>
        <v>67390</v>
      </c>
      <c r="N57" s="12">
        <f t="shared" si="14"/>
        <v>39668</v>
      </c>
    </row>
    <row r="58" spans="1:14" s="16" customFormat="1" ht="18.75" customHeight="1">
      <c r="A58" s="113"/>
      <c r="B58" s="12">
        <f t="shared" si="8"/>
        <v>23078</v>
      </c>
      <c r="C58" s="12">
        <f t="shared" si="8"/>
        <v>65293</v>
      </c>
      <c r="D58" s="12">
        <f t="shared" si="8"/>
        <v>50572</v>
      </c>
      <c r="F58" s="113"/>
      <c r="G58" s="12">
        <f t="shared" si="9"/>
        <v>23078</v>
      </c>
      <c r="H58" s="12">
        <f t="shared" si="10"/>
        <v>65293</v>
      </c>
      <c r="I58" s="12">
        <f t="shared" si="11"/>
        <v>50572</v>
      </c>
      <c r="K58" s="113"/>
      <c r="L58" s="12">
        <f t="shared" si="12"/>
        <v>23078</v>
      </c>
      <c r="M58" s="12">
        <f t="shared" si="13"/>
        <v>65293</v>
      </c>
      <c r="N58" s="12">
        <f t="shared" si="14"/>
        <v>50572</v>
      </c>
    </row>
    <row r="59" spans="1:14" s="16" customFormat="1" ht="18.75" customHeight="1">
      <c r="A59" s="113"/>
      <c r="B59" s="12">
        <f t="shared" si="8"/>
        <v>18478</v>
      </c>
      <c r="C59" s="12">
        <f t="shared" si="8"/>
        <v>10205</v>
      </c>
      <c r="D59" s="12">
        <f t="shared" si="8"/>
        <v>50023</v>
      </c>
      <c r="F59" s="113"/>
      <c r="G59" s="12">
        <f t="shared" si="9"/>
        <v>18478</v>
      </c>
      <c r="H59" s="12">
        <f t="shared" si="10"/>
        <v>10205</v>
      </c>
      <c r="I59" s="12">
        <f t="shared" si="11"/>
        <v>50023</v>
      </c>
      <c r="K59" s="113"/>
      <c r="L59" s="12">
        <f t="shared" si="12"/>
        <v>18478</v>
      </c>
      <c r="M59" s="12">
        <f t="shared" si="13"/>
        <v>10205</v>
      </c>
      <c r="N59" s="12">
        <f t="shared" si="14"/>
        <v>50023</v>
      </c>
    </row>
    <row r="60" spans="1:14" s="16" customFormat="1" ht="18.75" customHeight="1">
      <c r="A60" s="113"/>
      <c r="B60" s="12">
        <f t="shared" si="8"/>
        <v>62988</v>
      </c>
      <c r="C60" s="12">
        <f t="shared" si="8"/>
        <v>29438</v>
      </c>
      <c r="D60" s="12">
        <f t="shared" si="8"/>
        <v>10548</v>
      </c>
      <c r="F60" s="113"/>
      <c r="G60" s="12">
        <f t="shared" si="9"/>
        <v>62988</v>
      </c>
      <c r="H60" s="12">
        <f t="shared" si="10"/>
        <v>29438</v>
      </c>
      <c r="I60" s="12">
        <f t="shared" si="11"/>
        <v>10548</v>
      </c>
      <c r="K60" s="113"/>
      <c r="L60" s="12">
        <f t="shared" si="12"/>
        <v>62988</v>
      </c>
      <c r="M60" s="12">
        <f t="shared" si="13"/>
        <v>29438</v>
      </c>
      <c r="N60" s="12">
        <f t="shared" si="14"/>
        <v>10548</v>
      </c>
    </row>
    <row r="61" spans="1:14" s="16" customFormat="1" ht="18.75" customHeight="1">
      <c r="A61" s="113"/>
      <c r="B61" s="12">
        <f t="shared" si="8"/>
        <v>52698</v>
      </c>
      <c r="C61" s="12">
        <f t="shared" si="8"/>
        <v>68953</v>
      </c>
      <c r="D61" s="12">
        <f t="shared" si="8"/>
        <v>30806</v>
      </c>
      <c r="F61" s="113"/>
      <c r="G61" s="12">
        <f t="shared" si="9"/>
        <v>52698</v>
      </c>
      <c r="H61" s="12">
        <f t="shared" si="10"/>
        <v>68953</v>
      </c>
      <c r="I61" s="12">
        <f t="shared" si="11"/>
        <v>30806</v>
      </c>
      <c r="K61" s="113"/>
      <c r="L61" s="12">
        <f t="shared" si="12"/>
        <v>52698</v>
      </c>
      <c r="M61" s="12">
        <f t="shared" si="13"/>
        <v>68953</v>
      </c>
      <c r="N61" s="12">
        <f t="shared" si="14"/>
        <v>30806</v>
      </c>
    </row>
    <row r="62" spans="1:14" s="16" customFormat="1" ht="18.75" customHeight="1">
      <c r="A62" s="113"/>
      <c r="B62" s="12">
        <f t="shared" si="8"/>
        <v>95956</v>
      </c>
      <c r="C62" s="12">
        <f t="shared" si="8"/>
        <v>70975</v>
      </c>
      <c r="D62" s="12">
        <f t="shared" si="8"/>
        <v>87259</v>
      </c>
      <c r="F62" s="113"/>
      <c r="G62" s="12">
        <f t="shared" si="9"/>
        <v>95956</v>
      </c>
      <c r="H62" s="12">
        <f t="shared" si="10"/>
        <v>70975</v>
      </c>
      <c r="I62" s="12">
        <f t="shared" si="11"/>
        <v>87259</v>
      </c>
      <c r="K62" s="113"/>
      <c r="L62" s="12">
        <f t="shared" si="12"/>
        <v>95956</v>
      </c>
      <c r="M62" s="12">
        <f t="shared" si="13"/>
        <v>70975</v>
      </c>
      <c r="N62" s="12">
        <f t="shared" si="14"/>
        <v>87259</v>
      </c>
    </row>
    <row r="63" spans="1:14" s="16" customFormat="1" ht="18.75" customHeight="1">
      <c r="A63" s="108"/>
      <c r="B63" s="12">
        <f t="shared" si="8"/>
        <v>18486</v>
      </c>
      <c r="C63" s="12">
        <f t="shared" si="8"/>
        <v>67314</v>
      </c>
      <c r="D63" s="12">
        <f t="shared" si="8"/>
        <v>28020</v>
      </c>
      <c r="F63" s="108"/>
      <c r="G63" s="12">
        <f t="shared" si="9"/>
        <v>18486</v>
      </c>
      <c r="H63" s="12">
        <f t="shared" si="10"/>
        <v>67314</v>
      </c>
      <c r="I63" s="12">
        <f t="shared" si="11"/>
        <v>28020</v>
      </c>
      <c r="K63" s="108"/>
      <c r="L63" s="12">
        <f t="shared" si="12"/>
        <v>18486</v>
      </c>
      <c r="M63" s="12">
        <f t="shared" si="13"/>
        <v>67314</v>
      </c>
      <c r="N63" s="12">
        <f t="shared" si="14"/>
        <v>28020</v>
      </c>
    </row>
    <row r="64" spans="1:14" s="16" customFormat="1" ht="18.75" customHeight="1">
      <c r="A64" s="120" t="s">
        <v>8</v>
      </c>
      <c r="B64" s="12" t="str">
        <f t="shared" si="8"/>
        <v>06863</v>
      </c>
      <c r="C64" s="12">
        <f t="shared" si="8"/>
        <v>61336</v>
      </c>
      <c r="D64" s="12">
        <f t="shared" si="8"/>
        <v>76144</v>
      </c>
      <c r="F64" s="120" t="s">
        <v>8</v>
      </c>
      <c r="G64" s="12" t="str">
        <f t="shared" si="9"/>
        <v>06863</v>
      </c>
      <c r="H64" s="12">
        <f t="shared" si="10"/>
        <v>61336</v>
      </c>
      <c r="I64" s="12">
        <f t="shared" si="11"/>
        <v>76144</v>
      </c>
      <c r="K64" s="120" t="s">
        <v>8</v>
      </c>
      <c r="L64" s="12" t="str">
        <f t="shared" si="12"/>
        <v>06863</v>
      </c>
      <c r="M64" s="12">
        <f t="shared" si="13"/>
        <v>61336</v>
      </c>
      <c r="N64" s="12">
        <f t="shared" si="14"/>
        <v>76144</v>
      </c>
    </row>
    <row r="65" spans="1:14" s="16" customFormat="1" ht="18.75" customHeight="1">
      <c r="A65" s="108"/>
      <c r="B65" s="12">
        <f t="shared" si="8"/>
        <v>57436</v>
      </c>
      <c r="C65" s="12">
        <f t="shared" si="8"/>
        <v>35084</v>
      </c>
      <c r="D65" s="12">
        <f t="shared" si="8"/>
        <v>10009</v>
      </c>
      <c r="F65" s="108"/>
      <c r="G65" s="12">
        <f t="shared" si="9"/>
        <v>57436</v>
      </c>
      <c r="H65" s="12">
        <f t="shared" si="10"/>
        <v>35084</v>
      </c>
      <c r="I65" s="12">
        <f t="shared" si="11"/>
        <v>10009</v>
      </c>
      <c r="K65" s="108"/>
      <c r="L65" s="12">
        <f t="shared" si="12"/>
        <v>57436</v>
      </c>
      <c r="M65" s="12">
        <f t="shared" si="13"/>
        <v>35084</v>
      </c>
      <c r="N65" s="12">
        <f t="shared" si="14"/>
        <v>10009</v>
      </c>
    </row>
    <row r="66" spans="1:14" s="16" customFormat="1" ht="18.75" customHeight="1">
      <c r="A66" s="35" t="s">
        <v>9</v>
      </c>
      <c r="B66" s="12">
        <f t="shared" si="8"/>
        <v>24425</v>
      </c>
      <c r="C66" s="12">
        <f t="shared" si="8"/>
        <v>30497</v>
      </c>
      <c r="D66" s="12" t="str">
        <f t="shared" si="8"/>
        <v>04054</v>
      </c>
      <c r="F66" s="35" t="s">
        <v>9</v>
      </c>
      <c r="G66" s="12">
        <f t="shared" si="9"/>
        <v>24425</v>
      </c>
      <c r="H66" s="12">
        <f t="shared" si="10"/>
        <v>30497</v>
      </c>
      <c r="I66" s="12" t="str">
        <f t="shared" si="11"/>
        <v>04054</v>
      </c>
      <c r="K66" s="35" t="s">
        <v>9</v>
      </c>
      <c r="L66" s="12">
        <f t="shared" si="12"/>
        <v>24425</v>
      </c>
      <c r="M66" s="12">
        <f t="shared" si="13"/>
        <v>30497</v>
      </c>
      <c r="N66" s="12" t="str">
        <f t="shared" si="14"/>
        <v>04054</v>
      </c>
    </row>
    <row r="67" spans="1:14" s="16" customFormat="1" ht="18.75" customHeight="1">
      <c r="A67" s="35" t="s">
        <v>10</v>
      </c>
      <c r="B67" s="12" t="str">
        <f t="shared" si="8"/>
        <v>04938</v>
      </c>
      <c r="C67" s="12">
        <f t="shared" si="8"/>
        <v>40841</v>
      </c>
      <c r="D67" s="12">
        <f t="shared" si="8"/>
        <v>11240</v>
      </c>
      <c r="F67" s="35" t="s">
        <v>10</v>
      </c>
      <c r="G67" s="12" t="str">
        <f t="shared" si="9"/>
        <v>04938</v>
      </c>
      <c r="H67" s="12">
        <f t="shared" si="10"/>
        <v>40841</v>
      </c>
      <c r="I67" s="12">
        <f t="shared" si="11"/>
        <v>11240</v>
      </c>
      <c r="K67" s="35" t="s">
        <v>10</v>
      </c>
      <c r="L67" s="12" t="str">
        <f t="shared" si="12"/>
        <v>04938</v>
      </c>
      <c r="M67" s="12">
        <f t="shared" si="13"/>
        <v>40841</v>
      </c>
      <c r="N67" s="12">
        <f t="shared" si="14"/>
        <v>11240</v>
      </c>
    </row>
    <row r="68" spans="1:14" s="19" customFormat="1" ht="23.25" customHeight="1">
      <c r="A68" s="32" t="s">
        <v>16</v>
      </c>
      <c r="B68" s="18">
        <f t="shared" si="8"/>
        <v>988334</v>
      </c>
      <c r="C68" s="18">
        <f t="shared" si="8"/>
        <v>834217</v>
      </c>
      <c r="D68" s="18">
        <f t="shared" si="8"/>
        <v>290770</v>
      </c>
      <c r="F68" s="32" t="s">
        <v>16</v>
      </c>
      <c r="G68" s="18">
        <f t="shared" si="9"/>
        <v>988334</v>
      </c>
      <c r="H68" s="18">
        <f t="shared" si="10"/>
        <v>834217</v>
      </c>
      <c r="I68" s="18">
        <f t="shared" si="11"/>
        <v>290770</v>
      </c>
      <c r="K68" s="32" t="s">
        <v>16</v>
      </c>
      <c r="L68" s="18">
        <f t="shared" si="12"/>
        <v>988334</v>
      </c>
      <c r="M68" s="18">
        <f t="shared" si="13"/>
        <v>834217</v>
      </c>
      <c r="N68" s="18">
        <f t="shared" si="14"/>
        <v>290770</v>
      </c>
    </row>
  </sheetData>
  <mergeCells count="35">
    <mergeCell ref="F64:F65"/>
    <mergeCell ref="K33:K39"/>
    <mergeCell ref="A46:D46"/>
    <mergeCell ref="K46:N46"/>
    <mergeCell ref="K22:N22"/>
    <mergeCell ref="A64:A65"/>
    <mergeCell ref="F47:I47"/>
    <mergeCell ref="K64:K65"/>
    <mergeCell ref="F23:I23"/>
    <mergeCell ref="F46:I46"/>
    <mergeCell ref="F22:I22"/>
    <mergeCell ref="A4:A6"/>
    <mergeCell ref="K53:K55"/>
    <mergeCell ref="K57:K63"/>
    <mergeCell ref="A33:A39"/>
    <mergeCell ref="G1:N2"/>
    <mergeCell ref="F29:F31"/>
    <mergeCell ref="K40:K41"/>
    <mergeCell ref="A40:A41"/>
    <mergeCell ref="F53:F55"/>
    <mergeCell ref="F57:F63"/>
    <mergeCell ref="K29:K31"/>
    <mergeCell ref="K47:N47"/>
    <mergeCell ref="A15:A16"/>
    <mergeCell ref="A45:E45"/>
    <mergeCell ref="A29:A31"/>
    <mergeCell ref="A47:D47"/>
    <mergeCell ref="A53:A55"/>
    <mergeCell ref="A57:A63"/>
    <mergeCell ref="A23:D23"/>
    <mergeCell ref="F40:F41"/>
    <mergeCell ref="K23:N23"/>
    <mergeCell ref="A22:D22"/>
    <mergeCell ref="A8:A14"/>
    <mergeCell ref="F33:F39"/>
  </mergeCells>
  <hyperlinks>
    <hyperlink ref="G4" r:id="rId1" display="http://minhngoc.net.vn/truc-tiep-kqxs/1,mien-nam.html" xr:uid="{00000000-0004-0000-0300-000000000000}"/>
    <hyperlink ref="G6" r:id="rId2" display="http://www.xosotructiep.vn/?pages=miennam" xr:uid="{00000000-0004-0000-0300-000001000000}"/>
  </hyperlinks>
  <pageMargins left="0" right="0" top="0" bottom="0" header="0" footer="0"/>
  <pageSetup paperSize="512" scale="90" orientation="portrait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8"/>
  <sheetViews>
    <sheetView tabSelected="1" zoomScaleNormal="100" workbookViewId="0">
      <selection activeCell="D14" sqref="D14"/>
    </sheetView>
  </sheetViews>
  <sheetFormatPr defaultColWidth="9" defaultRowHeight="21"/>
  <cols>
    <col min="1" max="1" width="1.59765625" style="1" customWidth="1"/>
    <col min="2" max="2" width="12" style="1" customWidth="1"/>
    <col min="3" max="3" width="12.296875" style="1" customWidth="1"/>
    <col min="4" max="4" width="12.09765625" style="1" customWidth="1"/>
    <col min="5" max="5" width="0.3984375" style="1" customWidth="1"/>
    <col min="6" max="6" width="1.09765625" style="1" customWidth="1"/>
    <col min="7" max="7" width="12.09765625" style="1" customWidth="1"/>
    <col min="8" max="8" width="12.296875" style="1" customWidth="1"/>
    <col min="9" max="9" width="12.09765625" style="1" customWidth="1"/>
    <col min="10" max="10" width="1" style="1" hidden="1" customWidth="1"/>
    <col min="11" max="11" width="1.09765625" style="1" customWidth="1"/>
    <col min="12" max="12" width="11.8984375" style="1" customWidth="1"/>
    <col min="13" max="13" width="12.09765625" style="1" customWidth="1"/>
    <col min="14" max="14" width="13" style="1" customWidth="1"/>
    <col min="15" max="15" width="9.8984375" style="1" customWidth="1"/>
    <col min="16" max="17" width="9" style="1" customWidth="1"/>
    <col min="18" max="16384" width="9" style="1"/>
  </cols>
  <sheetData>
    <row r="1" spans="1:14" ht="30.75" customHeight="1" thickBot="1">
      <c r="A1" s="91"/>
      <c r="B1" s="103" t="s">
        <v>33</v>
      </c>
      <c r="C1" s="102" t="s">
        <v>36</v>
      </c>
      <c r="D1" s="83" t="s">
        <v>37</v>
      </c>
      <c r="G1" s="126" t="s">
        <v>26</v>
      </c>
      <c r="H1" s="112"/>
      <c r="I1" s="112"/>
      <c r="J1" s="112"/>
      <c r="K1" s="112"/>
      <c r="L1" s="112"/>
      <c r="M1" s="112"/>
      <c r="N1" s="112"/>
    </row>
    <row r="2" spans="1:14" ht="21.75" customHeight="1" thickBot="1">
      <c r="A2" s="73"/>
      <c r="B2" s="95" t="s">
        <v>38</v>
      </c>
      <c r="C2" s="95" t="s">
        <v>39</v>
      </c>
      <c r="D2" s="95" t="s">
        <v>40</v>
      </c>
      <c r="E2" s="86"/>
      <c r="G2" s="112"/>
      <c r="H2" s="112"/>
      <c r="I2" s="112"/>
      <c r="J2" s="112"/>
      <c r="K2" s="112"/>
      <c r="L2" s="112"/>
      <c r="M2" s="112"/>
      <c r="N2" s="112"/>
    </row>
    <row r="3" spans="1:14" ht="16.5" customHeight="1" thickBot="1">
      <c r="A3" s="73" t="s">
        <v>41</v>
      </c>
      <c r="B3" s="96" t="s">
        <v>42</v>
      </c>
      <c r="C3" s="96" t="s">
        <v>43</v>
      </c>
      <c r="D3" s="96" t="s">
        <v>44</v>
      </c>
      <c r="E3" s="87"/>
      <c r="G3" s="45" t="s">
        <v>27</v>
      </c>
    </row>
    <row r="4" spans="1:14" ht="16.5" customHeight="1">
      <c r="A4" s="132"/>
      <c r="B4" s="97" t="s">
        <v>45</v>
      </c>
      <c r="C4" s="97" t="s">
        <v>46</v>
      </c>
      <c r="D4" s="97" t="s">
        <v>47</v>
      </c>
      <c r="E4" s="89"/>
      <c r="G4" s="104" t="s">
        <v>28</v>
      </c>
    </row>
    <row r="5" spans="1:14" ht="16.5" customHeight="1">
      <c r="A5" s="113"/>
      <c r="B5" s="97" t="s">
        <v>48</v>
      </c>
      <c r="C5" s="97" t="s">
        <v>49</v>
      </c>
      <c r="D5" s="97" t="s">
        <v>50</v>
      </c>
      <c r="E5" s="89"/>
      <c r="G5" s="45" t="s">
        <v>29</v>
      </c>
    </row>
    <row r="6" spans="1:14" ht="16.5" customHeight="1" thickBot="1">
      <c r="A6" s="108"/>
      <c r="B6" s="98" t="s">
        <v>51</v>
      </c>
      <c r="C6" s="98" t="s">
        <v>52</v>
      </c>
      <c r="D6" s="98" t="s">
        <v>53</v>
      </c>
      <c r="E6" s="88"/>
      <c r="G6" s="104" t="s">
        <v>30</v>
      </c>
    </row>
    <row r="7" spans="1:14" ht="16.5" customHeight="1" thickBot="1">
      <c r="A7" s="73"/>
      <c r="B7" s="96" t="s">
        <v>54</v>
      </c>
      <c r="C7" s="96" t="s">
        <v>55</v>
      </c>
      <c r="D7" s="96" t="s">
        <v>56</v>
      </c>
      <c r="E7" s="87"/>
      <c r="M7" s="71"/>
    </row>
    <row r="8" spans="1:14" ht="16.5" customHeight="1">
      <c r="A8" s="132"/>
      <c r="B8" s="97" t="s">
        <v>57</v>
      </c>
      <c r="C8" s="97" t="s">
        <v>58</v>
      </c>
      <c r="D8" s="97" t="s">
        <v>59</v>
      </c>
      <c r="E8" s="89"/>
      <c r="N8" s="71"/>
    </row>
    <row r="9" spans="1:14" ht="16.5" customHeight="1">
      <c r="A9" s="113"/>
      <c r="B9" s="97" t="s">
        <v>60</v>
      </c>
      <c r="C9" s="97" t="s">
        <v>61</v>
      </c>
      <c r="D9" s="97" t="s">
        <v>62</v>
      </c>
      <c r="E9" s="89"/>
      <c r="L9" s="71"/>
      <c r="M9" s="71"/>
    </row>
    <row r="10" spans="1:14" ht="16.5" customHeight="1">
      <c r="A10" s="113"/>
      <c r="B10" s="97" t="s">
        <v>63</v>
      </c>
      <c r="C10" s="97" t="s">
        <v>64</v>
      </c>
      <c r="D10" s="97" t="s">
        <v>65</v>
      </c>
      <c r="E10" s="89"/>
      <c r="H10" s="80"/>
    </row>
    <row r="11" spans="1:14" ht="16.5" customHeight="1">
      <c r="A11" s="113"/>
      <c r="B11" s="97" t="s">
        <v>66</v>
      </c>
      <c r="C11" s="97" t="s">
        <v>67</v>
      </c>
      <c r="D11" s="97" t="s">
        <v>68</v>
      </c>
      <c r="E11" s="89"/>
      <c r="I11" s="71"/>
    </row>
    <row r="12" spans="1:14" ht="16.5" customHeight="1">
      <c r="A12" s="113"/>
      <c r="B12" s="97" t="s">
        <v>69</v>
      </c>
      <c r="C12" s="97" t="s">
        <v>70</v>
      </c>
      <c r="D12" s="97" t="s">
        <v>71</v>
      </c>
      <c r="E12" s="89"/>
      <c r="H12" s="72"/>
    </row>
    <row r="13" spans="1:14" ht="16.5" customHeight="1">
      <c r="A13" s="113"/>
      <c r="B13" s="97" t="s">
        <v>72</v>
      </c>
      <c r="C13" s="97" t="s">
        <v>73</v>
      </c>
      <c r="D13" s="97" t="s">
        <v>74</v>
      </c>
      <c r="E13" s="89"/>
    </row>
    <row r="14" spans="1:14" ht="16.5" customHeight="1" thickBot="1">
      <c r="A14" s="108"/>
      <c r="B14" s="98" t="s">
        <v>75</v>
      </c>
      <c r="C14" s="98" t="s">
        <v>76</v>
      </c>
      <c r="D14" s="98" t="s">
        <v>77</v>
      </c>
      <c r="E14" s="88"/>
    </row>
    <row r="15" spans="1:14" ht="16.5" customHeight="1">
      <c r="A15" s="132"/>
      <c r="B15" s="99" t="s">
        <v>78</v>
      </c>
      <c r="C15" s="99" t="s">
        <v>79</v>
      </c>
      <c r="D15" s="99" t="s">
        <v>80</v>
      </c>
      <c r="E15" s="89"/>
      <c r="M15" s="71"/>
    </row>
    <row r="16" spans="1:14" ht="16.5" customHeight="1" thickBot="1">
      <c r="A16" s="108"/>
      <c r="B16" s="96" t="s">
        <v>81</v>
      </c>
      <c r="C16" s="96" t="s">
        <v>82</v>
      </c>
      <c r="D16" s="96" t="s">
        <v>83</v>
      </c>
      <c r="E16" s="88"/>
    </row>
    <row r="17" spans="1:16" ht="16.5" customHeight="1" thickBot="1">
      <c r="A17" s="73"/>
      <c r="B17" s="98" t="s">
        <v>84</v>
      </c>
      <c r="C17" s="98" t="s">
        <v>85</v>
      </c>
      <c r="D17" s="98" t="s">
        <v>86</v>
      </c>
      <c r="E17" s="87"/>
    </row>
    <row r="18" spans="1:16" ht="16.5" customHeight="1" thickBot="1">
      <c r="A18" s="73"/>
      <c r="B18" s="96" t="s">
        <v>87</v>
      </c>
      <c r="C18" s="96" t="s">
        <v>88</v>
      </c>
      <c r="D18" s="96" t="s">
        <v>89</v>
      </c>
      <c r="E18" s="87"/>
    </row>
    <row r="19" spans="1:16" ht="29.25" customHeight="1" thickBot="1">
      <c r="A19" s="73"/>
      <c r="B19" s="100" t="s">
        <v>90</v>
      </c>
      <c r="C19" s="100" t="s">
        <v>91</v>
      </c>
      <c r="D19" s="100" t="s">
        <v>92</v>
      </c>
      <c r="E19" s="90"/>
      <c r="P19" s="36"/>
    </row>
    <row r="20" spans="1:16" ht="19.5" customHeight="1" thickBot="1">
      <c r="A20" s="73"/>
      <c r="B20" s="96"/>
      <c r="C20" s="92"/>
      <c r="D20" s="100"/>
    </row>
    <row r="21" spans="1:16" ht="6.75" hidden="1" customHeight="1">
      <c r="A21" s="37" t="s">
        <v>93</v>
      </c>
      <c r="B21" s="100"/>
      <c r="C21" s="84"/>
    </row>
    <row r="22" spans="1:16" s="7" customFormat="1" ht="21" customHeight="1">
      <c r="A22" s="131" t="s">
        <v>104</v>
      </c>
      <c r="B22" s="131"/>
      <c r="C22" s="131"/>
      <c r="D22" s="131"/>
      <c r="E22" s="64"/>
      <c r="F22" s="131" t="s">
        <v>104</v>
      </c>
      <c r="G22" s="131"/>
      <c r="H22" s="131"/>
      <c r="I22" s="131"/>
      <c r="J22" s="64"/>
      <c r="K22" s="131" t="s">
        <v>104</v>
      </c>
      <c r="L22" s="131"/>
      <c r="M22" s="131"/>
      <c r="N22" s="131"/>
      <c r="P22"/>
    </row>
    <row r="23" spans="1:16" s="30" customFormat="1" ht="15" customHeight="1">
      <c r="A23" s="129" t="s">
        <v>94</v>
      </c>
      <c r="B23" s="129"/>
      <c r="C23" s="129"/>
      <c r="D23" s="129"/>
      <c r="E23" s="65"/>
      <c r="F23" s="129" t="s">
        <v>94</v>
      </c>
      <c r="G23" s="129"/>
      <c r="H23" s="129"/>
      <c r="I23" s="129"/>
      <c r="J23" s="65"/>
      <c r="K23" s="129" t="s">
        <v>94</v>
      </c>
      <c r="L23" s="129"/>
      <c r="M23" s="129"/>
      <c r="N23" s="129"/>
    </row>
    <row r="24" spans="1:16" s="11" customFormat="1" ht="18.75" customHeight="1">
      <c r="A24" s="93" t="s">
        <v>95</v>
      </c>
      <c r="B24" s="94"/>
      <c r="C24" s="94"/>
      <c r="D24" s="29"/>
      <c r="F24" s="66" t="str">
        <f>A24</f>
        <v>KQXS NGÀY 17/03/2025</v>
      </c>
      <c r="G24" s="9"/>
      <c r="H24" s="9"/>
      <c r="I24" s="9"/>
      <c r="K24" s="66" t="str">
        <f>A24</f>
        <v>KQXS NGÀY 17/03/2025</v>
      </c>
      <c r="L24" s="9"/>
      <c r="M24" s="9"/>
      <c r="N24" s="9"/>
    </row>
    <row r="25" spans="1:16" ht="2.25" hidden="1" customHeight="1">
      <c r="A25" s="2"/>
      <c r="B25" s="3"/>
      <c r="C25" s="3"/>
      <c r="D25" s="3"/>
      <c r="F25" s="2"/>
      <c r="G25" s="3"/>
      <c r="H25" s="3"/>
      <c r="I25" s="3"/>
      <c r="K25" s="2"/>
      <c r="L25" s="3"/>
      <c r="M25" s="3"/>
      <c r="N25" s="3"/>
    </row>
    <row r="26" spans="1:16" s="17" customFormat="1" ht="21.75" customHeight="1">
      <c r="A26" s="48"/>
      <c r="B26" s="48" t="str">
        <f>B1</f>
        <v>TP.HCM</v>
      </c>
      <c r="C26" s="48" t="str">
        <f>C1</f>
        <v>Đ.THÁP</v>
      </c>
      <c r="D26" s="48" t="str">
        <f>D1</f>
        <v>CÀ MAU</v>
      </c>
      <c r="E26" s="69"/>
      <c r="F26" s="68"/>
      <c r="G26" s="48" t="str">
        <f t="shared" ref="G26:G44" si="0">B26</f>
        <v>TP.HCM</v>
      </c>
      <c r="H26" s="48" t="str">
        <f t="shared" ref="H26:H44" si="1">C26</f>
        <v>Đ.THÁP</v>
      </c>
      <c r="I26" s="48" t="str">
        <f t="shared" ref="I26:I44" si="2">D26</f>
        <v>CÀ MAU</v>
      </c>
      <c r="J26" s="69"/>
      <c r="K26" s="68"/>
      <c r="L26" s="48" t="str">
        <f t="shared" ref="L26:L44" si="3">B26</f>
        <v>TP.HCM</v>
      </c>
      <c r="M26" s="48" t="str">
        <f t="shared" ref="M26:M44" si="4">C26</f>
        <v>Đ.THÁP</v>
      </c>
      <c r="N26" s="48" t="str">
        <f t="shared" ref="N26:N44" si="5">D26</f>
        <v>CÀ MAU</v>
      </c>
    </row>
    <row r="27" spans="1:16" s="16" customFormat="1" ht="21.75" customHeight="1">
      <c r="A27" s="50" t="s">
        <v>96</v>
      </c>
      <c r="B27" s="51" t="str">
        <f>IF(B2&lt;10,"0"&amp;B2,B2)</f>
        <v>03</v>
      </c>
      <c r="C27" s="51" t="str">
        <f>IF(C2&lt;10,"0"&amp;C2,C2)</f>
        <v>50</v>
      </c>
      <c r="D27" s="51" t="str">
        <f>IF(D2&lt;10,"0"&amp;D2,D2)</f>
        <v>18</v>
      </c>
      <c r="E27" s="52"/>
      <c r="F27" s="101" t="s">
        <v>96</v>
      </c>
      <c r="G27" s="51" t="str">
        <f t="shared" si="0"/>
        <v>03</v>
      </c>
      <c r="H27" s="51" t="str">
        <f t="shared" si="1"/>
        <v>50</v>
      </c>
      <c r="I27" s="51" t="str">
        <f t="shared" si="2"/>
        <v>18</v>
      </c>
      <c r="J27" s="52"/>
      <c r="K27" s="50" t="s">
        <v>96</v>
      </c>
      <c r="L27" s="51" t="str">
        <f t="shared" si="3"/>
        <v>03</v>
      </c>
      <c r="M27" s="51" t="str">
        <f t="shared" si="4"/>
        <v>50</v>
      </c>
      <c r="N27" s="51" t="str">
        <f t="shared" si="5"/>
        <v>18</v>
      </c>
    </row>
    <row r="28" spans="1:16" s="16" customFormat="1" ht="23.25" customHeight="1">
      <c r="A28" s="53" t="s">
        <v>97</v>
      </c>
      <c r="B28" s="74" t="str">
        <f>IF(B3&lt;10,"00"&amp;B3,IF(B3&lt;100,"0"&amp;B3,B3))</f>
        <v>348</v>
      </c>
      <c r="C28" s="74" t="str">
        <f>IF(C3&lt;10,"00"&amp;C3,IF(C3&lt;100,"0"&amp;C3,C3))</f>
        <v>877</v>
      </c>
      <c r="D28" s="74" t="str">
        <f>IF(D3&lt;10,"00"&amp;D3,IF(D3&lt;100,"0"&amp;D3,D3))</f>
        <v>861</v>
      </c>
      <c r="E28" s="52"/>
      <c r="F28" s="53" t="s">
        <v>97</v>
      </c>
      <c r="G28" s="74" t="str">
        <f t="shared" si="0"/>
        <v>348</v>
      </c>
      <c r="H28" s="74" t="str">
        <f t="shared" si="1"/>
        <v>877</v>
      </c>
      <c r="I28" s="74" t="str">
        <f t="shared" si="2"/>
        <v>861</v>
      </c>
      <c r="J28" s="52"/>
      <c r="K28" s="53" t="s">
        <v>97</v>
      </c>
      <c r="L28" s="74" t="str">
        <f t="shared" si="3"/>
        <v>348</v>
      </c>
      <c r="M28" s="74" t="str">
        <f t="shared" si="4"/>
        <v>877</v>
      </c>
      <c r="N28" s="74" t="str">
        <f t="shared" si="5"/>
        <v>861</v>
      </c>
    </row>
    <row r="29" spans="1:16" s="16" customFormat="1" ht="20.25" customHeight="1">
      <c r="A29" s="135" t="s">
        <v>98</v>
      </c>
      <c r="B29" s="78" t="str">
        <f>IF(B4&lt;10,"000"&amp;B4,IF(B4&lt;100,"00"&amp;B4,IF(B4&lt;1000,"0"&amp;B4,B4)))</f>
        <v>7786</v>
      </c>
      <c r="C29" s="78" t="str">
        <f>IF(C4&lt;10,"000"&amp;C4,IF(C4&lt;100,"00"&amp;C4,IF(C4&lt;1000,"0"&amp;C4,C4)))</f>
        <v>4052</v>
      </c>
      <c r="D29" s="74" t="str">
        <f>IF(D4&lt;10,"000"&amp;D4,IF(D4&lt;100,"00"&amp;D4,IF(D4&lt;1000,"0"&amp;D4,D4)))</f>
        <v>2726</v>
      </c>
      <c r="E29" s="52"/>
      <c r="F29" s="135" t="s">
        <v>98</v>
      </c>
      <c r="G29" s="74" t="str">
        <f t="shared" si="0"/>
        <v>7786</v>
      </c>
      <c r="H29" s="74" t="str">
        <f t="shared" si="1"/>
        <v>4052</v>
      </c>
      <c r="I29" s="74" t="str">
        <f t="shared" si="2"/>
        <v>2726</v>
      </c>
      <c r="J29" s="52"/>
      <c r="K29" s="135" t="s">
        <v>98</v>
      </c>
      <c r="L29" s="74" t="str">
        <f t="shared" si="3"/>
        <v>7786</v>
      </c>
      <c r="M29" s="78" t="str">
        <f t="shared" si="4"/>
        <v>4052</v>
      </c>
      <c r="N29" s="74" t="str">
        <f t="shared" si="5"/>
        <v>2726</v>
      </c>
    </row>
    <row r="30" spans="1:16" s="16" customFormat="1" ht="20.25" customHeight="1">
      <c r="A30" s="133"/>
      <c r="B30" s="76" t="str">
        <f>IF(B5&lt;10,"000"&amp;B5,IF(B5&lt;100,"00"&amp;B5,IF(B5&lt;1000,"0"&amp;B5,B5)))</f>
        <v>2409</v>
      </c>
      <c r="C30" s="76" t="str">
        <f>IF(C5&lt;10,"000"&amp;C5,IF(C5&lt;100,"00"&amp;C5,IF(C5&lt;1000,"0"&amp;C5,C5)))</f>
        <v>6324</v>
      </c>
      <c r="D30" s="77" t="str">
        <f>IF(D5&lt;10,"000"&amp;D5,IF(D5&lt;100,"00"&amp;D5,IF(D5&lt;1000,"0"&amp;D5,D5)))</f>
        <v>1739</v>
      </c>
      <c r="E30" s="52"/>
      <c r="F30" s="133"/>
      <c r="G30" s="77" t="str">
        <f t="shared" si="0"/>
        <v>2409</v>
      </c>
      <c r="H30" s="77" t="str">
        <f t="shared" si="1"/>
        <v>6324</v>
      </c>
      <c r="I30" s="77" t="str">
        <f t="shared" si="2"/>
        <v>1739</v>
      </c>
      <c r="J30" s="52"/>
      <c r="K30" s="133"/>
      <c r="L30" s="77" t="str">
        <f t="shared" si="3"/>
        <v>2409</v>
      </c>
      <c r="M30" s="76" t="str">
        <f t="shared" si="4"/>
        <v>6324</v>
      </c>
      <c r="N30" s="77" t="str">
        <f t="shared" si="5"/>
        <v>1739</v>
      </c>
    </row>
    <row r="31" spans="1:16" s="16" customFormat="1" ht="21.75" customHeight="1">
      <c r="A31" s="133"/>
      <c r="B31" s="79" t="str">
        <f>IF(B6&lt;10,"000"&amp;B6,IF(B6&lt;100,"00"&amp;B6,IF(B6&lt;1000,"0"&amp;B6,B6)))</f>
        <v>4667</v>
      </c>
      <c r="C31" s="79" t="str">
        <f>IF(C6&lt;10,"000"&amp;C6,IF(C6&lt;100,"00"&amp;C6,IF(C6&lt;1000,"0"&amp;C6,C6)))</f>
        <v>1057</v>
      </c>
      <c r="D31" s="75" t="str">
        <f>IF(D6&lt;10,"000"&amp;D6,IF(D6&lt;100,"00"&amp;D6,IF(D6&lt;1000,"0"&amp;D6,D6)))</f>
        <v>1483</v>
      </c>
      <c r="E31" s="52"/>
      <c r="F31" s="133"/>
      <c r="G31" s="75" t="str">
        <f t="shared" si="0"/>
        <v>4667</v>
      </c>
      <c r="H31" s="75" t="str">
        <f t="shared" si="1"/>
        <v>1057</v>
      </c>
      <c r="I31" s="75" t="str">
        <f t="shared" si="2"/>
        <v>1483</v>
      </c>
      <c r="J31" s="52"/>
      <c r="K31" s="133"/>
      <c r="L31" s="75" t="str">
        <f t="shared" si="3"/>
        <v>4667</v>
      </c>
      <c r="M31" s="79" t="str">
        <f t="shared" si="4"/>
        <v>1057</v>
      </c>
      <c r="N31" s="75" t="str">
        <f t="shared" si="5"/>
        <v>1483</v>
      </c>
    </row>
    <row r="32" spans="1:16" s="16" customFormat="1" ht="21.75" customHeight="1">
      <c r="A32" s="53" t="s">
        <v>99</v>
      </c>
      <c r="B32" s="77" t="str">
        <f>IF(B7&lt;10,"000"&amp;B7,IF(B7&lt;100,"00"&amp;B7,IF(B7&lt;1000,"0"&amp;B7,B7)))</f>
        <v>4103</v>
      </c>
      <c r="C32" s="77" t="str">
        <f>IF(C7&lt;10,"000"&amp;C7,IF(C7&lt;100,"00"&amp;C7,IF(C7&lt;1000,"0"&amp;C7,C7)))</f>
        <v>1911</v>
      </c>
      <c r="D32" s="77" t="str">
        <f>IF(D7&lt;10,"000"&amp;D7,IF(D7&lt;100,"00"&amp;D7,IF(D7&lt;1000,"0"&amp;D7,D7)))</f>
        <v>6316</v>
      </c>
      <c r="E32" s="52"/>
      <c r="F32" s="53" t="s">
        <v>99</v>
      </c>
      <c r="G32" s="77" t="str">
        <f t="shared" si="0"/>
        <v>4103</v>
      </c>
      <c r="H32" s="77" t="str">
        <f t="shared" si="1"/>
        <v>1911</v>
      </c>
      <c r="I32" s="77" t="str">
        <f t="shared" si="2"/>
        <v>6316</v>
      </c>
      <c r="J32" s="52"/>
      <c r="K32" s="53" t="s">
        <v>99</v>
      </c>
      <c r="L32" s="77" t="str">
        <f t="shared" si="3"/>
        <v>4103</v>
      </c>
      <c r="M32" s="77" t="str">
        <f t="shared" si="4"/>
        <v>1911</v>
      </c>
      <c r="N32" s="77" t="str">
        <f t="shared" si="5"/>
        <v>6316</v>
      </c>
    </row>
    <row r="33" spans="1:14" s="16" customFormat="1" ht="21.75" customHeight="1">
      <c r="A33" s="127" t="s">
        <v>100</v>
      </c>
      <c r="B33" s="74" t="str">
        <f>IF(B8&lt;10,"0000"&amp;B8,IF(B8&lt;100,"000"&amp;B8,IF(B8&lt;1000,"00"&amp;B8,IF(B8&lt;10000,"0"&amp;B8,B8))))</f>
        <v>21205</v>
      </c>
      <c r="C33" s="74" t="str">
        <f>IF(C8&lt;10,"0000"&amp;C8,IF(C8&lt;100,"000"&amp;C8,IF(C8&lt;1000,"00"&amp;C8,IF(C8&lt;10000,"0"&amp;C8,C8))))</f>
        <v>32473</v>
      </c>
      <c r="D33" s="74" t="str">
        <f>IF(D8&lt;10,"0000"&amp;D8,IF(D8&lt;100,"000"&amp;D8,IF(D8&lt;1000,"00"&amp;D8,IF(D8&lt;10000,"0"&amp;D8,D8))))</f>
        <v>74300</v>
      </c>
      <c r="E33" s="52"/>
      <c r="F33" s="127" t="s">
        <v>100</v>
      </c>
      <c r="G33" s="74" t="str">
        <f t="shared" si="0"/>
        <v>21205</v>
      </c>
      <c r="H33" s="74" t="str">
        <f t="shared" si="1"/>
        <v>32473</v>
      </c>
      <c r="I33" s="74" t="str">
        <f t="shared" si="2"/>
        <v>74300</v>
      </c>
      <c r="J33" s="52"/>
      <c r="K33" s="127" t="s">
        <v>100</v>
      </c>
      <c r="L33" s="78" t="str">
        <f t="shared" si="3"/>
        <v>21205</v>
      </c>
      <c r="M33" s="78" t="str">
        <f t="shared" si="4"/>
        <v>32473</v>
      </c>
      <c r="N33" s="74" t="str">
        <f t="shared" si="5"/>
        <v>74300</v>
      </c>
    </row>
    <row r="34" spans="1:14" s="16" customFormat="1" ht="20.25" customHeight="1">
      <c r="A34" s="133"/>
      <c r="B34" s="77" t="str">
        <f>IF(B9&lt;10,"0000"&amp;B9,IF(B9&lt;100,"000"&amp;B9,IF(B9&lt;1000,"00"&amp;B9,IF(B9&lt;10000,"0"&amp;B9,B9))))</f>
        <v>65370</v>
      </c>
      <c r="C34" s="77" t="str">
        <f>IF(C9&lt;10,"0000"&amp;C9,IF(C9&lt;100,"000"&amp;C9,IF(C9&lt;1000,"00"&amp;C9,IF(C9&lt;10000,"0"&amp;C9,C9))))</f>
        <v>74648</v>
      </c>
      <c r="D34" s="77" t="str">
        <f>IF(D9&lt;10,"0000"&amp;D9,IF(D9&lt;100,"000"&amp;D9,IF(D9&lt;1000,"00"&amp;D9,IF(D9&lt;10000,"0"&amp;D9,D9))))</f>
        <v>83539</v>
      </c>
      <c r="E34" s="52"/>
      <c r="F34" s="133"/>
      <c r="G34" s="77" t="str">
        <f t="shared" si="0"/>
        <v>65370</v>
      </c>
      <c r="H34" s="77" t="str">
        <f t="shared" si="1"/>
        <v>74648</v>
      </c>
      <c r="I34" s="77" t="str">
        <f t="shared" si="2"/>
        <v>83539</v>
      </c>
      <c r="J34" s="52"/>
      <c r="K34" s="133"/>
      <c r="L34" s="76" t="str">
        <f t="shared" si="3"/>
        <v>65370</v>
      </c>
      <c r="M34" s="76" t="str">
        <f t="shared" si="4"/>
        <v>74648</v>
      </c>
      <c r="N34" s="77" t="str">
        <f t="shared" si="5"/>
        <v>83539</v>
      </c>
    </row>
    <row r="35" spans="1:14" s="16" customFormat="1" ht="20.25" customHeight="1">
      <c r="A35" s="133"/>
      <c r="B35" s="77" t="str">
        <f>IF(B10&lt;10,"0000"&amp;B10,IF(B10&lt;100,"000"&amp;B10,IF(B10&lt;1000,"00"&amp;B10,IF(B10&lt;10000,"0"&amp;B10,B10))))</f>
        <v>32624</v>
      </c>
      <c r="C35" s="77" t="str">
        <f>IF(C10&lt;10,"0000"&amp;C10,IF(C10&lt;100,"000"&amp;C10,IF(C10&lt;1000,"00"&amp;C10,IF(C10&lt;10000,"0"&amp;C10,C10))))</f>
        <v>89007</v>
      </c>
      <c r="D35" s="77" t="str">
        <f>IF(D10&lt;10,"0000"&amp;D10,IF(D10&lt;100,"000"&amp;D10,IF(D10&lt;1000,"00"&amp;D10,IF(D10&lt;10000,"0"&amp;D10,D10))))</f>
        <v>59835</v>
      </c>
      <c r="E35" s="52"/>
      <c r="F35" s="133"/>
      <c r="G35" s="77" t="str">
        <f t="shared" si="0"/>
        <v>32624</v>
      </c>
      <c r="H35" s="77" t="str">
        <f t="shared" si="1"/>
        <v>89007</v>
      </c>
      <c r="I35" s="77" t="str">
        <f t="shared" si="2"/>
        <v>59835</v>
      </c>
      <c r="J35" s="52"/>
      <c r="K35" s="133"/>
      <c r="L35" s="76" t="str">
        <f t="shared" si="3"/>
        <v>32624</v>
      </c>
      <c r="M35" s="76" t="str">
        <f t="shared" si="4"/>
        <v>89007</v>
      </c>
      <c r="N35" s="77" t="str">
        <f t="shared" si="5"/>
        <v>59835</v>
      </c>
    </row>
    <row r="36" spans="1:14" s="16" customFormat="1" ht="20.25" customHeight="1">
      <c r="A36" s="133"/>
      <c r="B36" s="77" t="str">
        <f>IF(B11&lt;10,"0000"&amp;B11,IF(B11&lt;100,"000"&amp;B11,IF(B11&lt;1000,"00"&amp;B11,IF(B11&lt;10000,"0"&amp;B11,B11))))</f>
        <v>84058</v>
      </c>
      <c r="C36" s="77" t="str">
        <f>IF(C11&lt;10,"0000"&amp;C11,IF(C11&lt;100,"000"&amp;C11,IF(C11&lt;1000,"00"&amp;C11,IF(C11&lt;10000,"0"&amp;C11,C11))))</f>
        <v>54346</v>
      </c>
      <c r="D36" s="77" t="str">
        <f>IF(D11&lt;10,"0000"&amp;D11,IF(D11&lt;100,"000"&amp;D11,IF(D11&lt;1000,"00"&amp;D11,IF(D11&lt;10000,"0"&amp;D11,D11))))</f>
        <v>25335</v>
      </c>
      <c r="E36" s="52"/>
      <c r="F36" s="133"/>
      <c r="G36" s="77" t="str">
        <f t="shared" si="0"/>
        <v>84058</v>
      </c>
      <c r="H36" s="77" t="str">
        <f t="shared" si="1"/>
        <v>54346</v>
      </c>
      <c r="I36" s="77" t="str">
        <f t="shared" si="2"/>
        <v>25335</v>
      </c>
      <c r="J36" s="52"/>
      <c r="K36" s="133"/>
      <c r="L36" s="76" t="str">
        <f t="shared" si="3"/>
        <v>84058</v>
      </c>
      <c r="M36" s="76" t="str">
        <f t="shared" si="4"/>
        <v>54346</v>
      </c>
      <c r="N36" s="77" t="str">
        <f t="shared" si="5"/>
        <v>25335</v>
      </c>
    </row>
    <row r="37" spans="1:14" s="16" customFormat="1" ht="20.25" customHeight="1">
      <c r="A37" s="133"/>
      <c r="B37" s="77" t="str">
        <f>IF(B12&lt;10,"0000"&amp;B12,IF(B12&lt;100,"000"&amp;B12,IF(B12&lt;1000,"00"&amp;B12,IF(B12&lt;10000,"0"&amp;B12,B12))))</f>
        <v>67208</v>
      </c>
      <c r="C37" s="77" t="str">
        <f>IF(C12&lt;10,"0000"&amp;C12,IF(C12&lt;100,"000"&amp;C12,IF(C12&lt;1000,"00"&amp;C12,IF(C12&lt;10000,"0"&amp;C12,C12))))</f>
        <v>90881</v>
      </c>
      <c r="D37" s="77" t="str">
        <f>IF(D12&lt;10,"0000"&amp;D12,IF(D12&lt;100,"000"&amp;D12,IF(D12&lt;1000,"00"&amp;D12,IF(D12&lt;10000,"0"&amp;D12,D12))))</f>
        <v>44783</v>
      </c>
      <c r="E37" s="52"/>
      <c r="F37" s="133"/>
      <c r="G37" s="77" t="str">
        <f t="shared" si="0"/>
        <v>67208</v>
      </c>
      <c r="H37" s="77" t="str">
        <f t="shared" si="1"/>
        <v>90881</v>
      </c>
      <c r="I37" s="77" t="str">
        <f t="shared" si="2"/>
        <v>44783</v>
      </c>
      <c r="J37" s="52"/>
      <c r="K37" s="133"/>
      <c r="L37" s="76" t="str">
        <f t="shared" si="3"/>
        <v>67208</v>
      </c>
      <c r="M37" s="76" t="str">
        <f t="shared" si="4"/>
        <v>90881</v>
      </c>
      <c r="N37" s="77" t="str">
        <f t="shared" si="5"/>
        <v>44783</v>
      </c>
    </row>
    <row r="38" spans="1:14" s="16" customFormat="1" ht="20.25" customHeight="1">
      <c r="A38" s="133"/>
      <c r="B38" s="77" t="str">
        <f>IF(B13&lt;10,"0000"&amp;B13,IF(B13&lt;100,"000"&amp;B13,IF(B13&lt;1000,"00"&amp;B13,IF(B13&lt;10000,"0"&amp;B13,B13))))</f>
        <v>95912</v>
      </c>
      <c r="C38" s="77" t="str">
        <f>IF(C13&lt;10,"0000"&amp;C13,IF(C13&lt;100,"000"&amp;C13,IF(C13&lt;1000,"00"&amp;C13,IF(C13&lt;10000,"0"&amp;C13,C13))))</f>
        <v>20098</v>
      </c>
      <c r="D38" s="77" t="str">
        <f>IF(D13&lt;10,"0000"&amp;D13,IF(D13&lt;100,"000"&amp;D13,IF(D13&lt;1000,"00"&amp;D13,IF(D13&lt;10000,"0"&amp;D13,D13))))</f>
        <v>69468</v>
      </c>
      <c r="E38" s="52"/>
      <c r="F38" s="133"/>
      <c r="G38" s="77" t="str">
        <f t="shared" si="0"/>
        <v>95912</v>
      </c>
      <c r="H38" s="77" t="str">
        <f t="shared" si="1"/>
        <v>20098</v>
      </c>
      <c r="I38" s="77" t="str">
        <f t="shared" si="2"/>
        <v>69468</v>
      </c>
      <c r="J38" s="52"/>
      <c r="K38" s="133"/>
      <c r="L38" s="76" t="str">
        <f t="shared" si="3"/>
        <v>95912</v>
      </c>
      <c r="M38" s="76" t="str">
        <f t="shared" si="4"/>
        <v>20098</v>
      </c>
      <c r="N38" s="77" t="str">
        <f t="shared" si="5"/>
        <v>69468</v>
      </c>
    </row>
    <row r="39" spans="1:14" s="16" customFormat="1" ht="23.25" customHeight="1">
      <c r="A39" s="128"/>
      <c r="B39" s="77" t="str">
        <f>IF(B14&lt;10,"0000"&amp;B14,IF(B14&lt;100,"000"&amp;B14,IF(B14&lt;1000,"00"&amp;B14,IF(B14&lt;10000,"0"&amp;B14,B14))))</f>
        <v>35377</v>
      </c>
      <c r="C39" s="77" t="str">
        <f>IF(C14&lt;10,"0000"&amp;C14,IF(C14&lt;100,"000"&amp;C14,IF(C14&lt;1000,"00"&amp;C14,IF(C14&lt;10000,"0"&amp;C14,C14))))</f>
        <v>46100</v>
      </c>
      <c r="D39" s="77" t="str">
        <f>IF(D14&lt;10,"0000"&amp;D14,IF(D14&lt;100,"000"&amp;D14,IF(D14&lt;1000,"00"&amp;D14,IF(D14&lt;10000,"0"&amp;D14,D14))))</f>
        <v>26851</v>
      </c>
      <c r="E39" s="52"/>
      <c r="F39" s="128"/>
      <c r="G39" s="75" t="str">
        <f t="shared" si="0"/>
        <v>35377</v>
      </c>
      <c r="H39" s="75" t="str">
        <f t="shared" si="1"/>
        <v>46100</v>
      </c>
      <c r="I39" s="75" t="str">
        <f t="shared" si="2"/>
        <v>26851</v>
      </c>
      <c r="J39" s="52"/>
      <c r="K39" s="128"/>
      <c r="L39" s="79" t="str">
        <f t="shared" si="3"/>
        <v>35377</v>
      </c>
      <c r="M39" s="79" t="str">
        <f t="shared" si="4"/>
        <v>46100</v>
      </c>
      <c r="N39" s="75" t="str">
        <f t="shared" si="5"/>
        <v>26851</v>
      </c>
    </row>
    <row r="40" spans="1:14" s="16" customFormat="1" ht="20.25" customHeight="1">
      <c r="A40" s="127" t="s">
        <v>101</v>
      </c>
      <c r="B40" s="74" t="str">
        <f>IF(B15&lt;10,"0000"&amp;B15,IF(B15&lt;100,"000"&amp;B15,IF(B15&lt;1000,"00"&amp;B15,IF(B15&lt;10000,"0"&amp;B15,B15))))</f>
        <v>87573</v>
      </c>
      <c r="C40" s="74" t="str">
        <f>IF(C15&lt;10,"0000"&amp;C15,IF(C15&lt;100,"000"&amp;C15,IF(C15&lt;1000,"00"&amp;C15,IF(C15&lt;10000,"0"&amp;C15,C15))))</f>
        <v>88746</v>
      </c>
      <c r="D40" s="74" t="str">
        <f>IF(D15&lt;10,"0000"&amp;D15,IF(D15&lt;100,"000"&amp;D15,IF(D15&lt;1000,"00"&amp;D15,IF(D15&lt;10000,"0"&amp;D15,D15))))</f>
        <v>93296</v>
      </c>
      <c r="E40" s="52"/>
      <c r="F40" s="127" t="s">
        <v>101</v>
      </c>
      <c r="G40" s="74" t="str">
        <f t="shared" si="0"/>
        <v>87573</v>
      </c>
      <c r="H40" s="74" t="str">
        <f t="shared" si="1"/>
        <v>88746</v>
      </c>
      <c r="I40" s="74" t="str">
        <f t="shared" si="2"/>
        <v>93296</v>
      </c>
      <c r="J40" s="52"/>
      <c r="K40" s="127" t="s">
        <v>101</v>
      </c>
      <c r="L40" s="78" t="str">
        <f t="shared" si="3"/>
        <v>87573</v>
      </c>
      <c r="M40" s="78" t="str">
        <f t="shared" si="4"/>
        <v>88746</v>
      </c>
      <c r="N40" s="74" t="str">
        <f t="shared" si="5"/>
        <v>93296</v>
      </c>
    </row>
    <row r="41" spans="1:14" s="16" customFormat="1" ht="21.75" customHeight="1">
      <c r="A41" s="128"/>
      <c r="B41" s="75" t="str">
        <f>IF(B16&lt;10,"0000"&amp;B16,IF(B16&lt;100,"000"&amp;B16,IF(B16&lt;1000,"00"&amp;B16,IF(B16&lt;10000,"0"&amp;B16,B16))))</f>
        <v>77164</v>
      </c>
      <c r="C41" s="75" t="str">
        <f>IF(C16&lt;10,"0000"&amp;C16,IF(C16&lt;100,"000"&amp;C16,IF(C16&lt;1000,"00"&amp;C16,IF(C16&lt;10000,"0"&amp;C16,C16))))</f>
        <v>26017</v>
      </c>
      <c r="D41" s="75" t="str">
        <f>IF(D16&lt;10,"0000"&amp;D16,IF(D16&lt;100,"000"&amp;D16,IF(D16&lt;1000,"00"&amp;D16,IF(D16&lt;10000,"0"&amp;D16,D16))))</f>
        <v>03207</v>
      </c>
      <c r="E41" s="52"/>
      <c r="F41" s="128"/>
      <c r="G41" s="75" t="str">
        <f t="shared" si="0"/>
        <v>77164</v>
      </c>
      <c r="H41" s="75" t="str">
        <f t="shared" si="1"/>
        <v>26017</v>
      </c>
      <c r="I41" s="75" t="str">
        <f t="shared" si="2"/>
        <v>03207</v>
      </c>
      <c r="J41" s="52"/>
      <c r="K41" s="128"/>
      <c r="L41" s="79" t="str">
        <f t="shared" si="3"/>
        <v>77164</v>
      </c>
      <c r="M41" s="79" t="str">
        <f t="shared" si="4"/>
        <v>26017</v>
      </c>
      <c r="N41" s="75" t="str">
        <f t="shared" si="5"/>
        <v>03207</v>
      </c>
    </row>
    <row r="42" spans="1:14" s="16" customFormat="1" ht="24" customHeight="1">
      <c r="A42" s="53" t="s">
        <v>102</v>
      </c>
      <c r="B42" s="75" t="str">
        <f>IF(B17&lt;10,"0000"&amp;B17,IF(B17&lt;100,"000"&amp;B17,IF(B17&lt;1000,"00"&amp;B17,IF(B17&lt;10000,"0"&amp;B17,B17))))</f>
        <v>53480</v>
      </c>
      <c r="C42" s="75" t="str">
        <f>IF(C17&lt;10,"0000"&amp;C17,IF(C17&lt;100,"000"&amp;C17,IF(C17&lt;1000,"00"&amp;C17,IF(C17&lt;10000,"0"&amp;C17,C17))))</f>
        <v>78770</v>
      </c>
      <c r="D42" s="75" t="str">
        <f>IF(D17&lt;10,"0000"&amp;D17,IF(D17&lt;100,"000"&amp;D17,IF(D17&lt;1000,"00"&amp;D17,IF(D17&lt;10000,"0"&amp;D17,D17))))</f>
        <v>27702</v>
      </c>
      <c r="E42" s="52"/>
      <c r="F42" s="53" t="s">
        <v>102</v>
      </c>
      <c r="G42" s="75" t="str">
        <f t="shared" si="0"/>
        <v>53480</v>
      </c>
      <c r="H42" s="75" t="str">
        <f t="shared" si="1"/>
        <v>78770</v>
      </c>
      <c r="I42" s="75" t="str">
        <f t="shared" si="2"/>
        <v>27702</v>
      </c>
      <c r="J42" s="52"/>
      <c r="K42" s="53" t="s">
        <v>102</v>
      </c>
      <c r="L42" s="75" t="str">
        <f t="shared" si="3"/>
        <v>53480</v>
      </c>
      <c r="M42" s="75" t="str">
        <f t="shared" si="4"/>
        <v>78770</v>
      </c>
      <c r="N42" s="75" t="str">
        <f t="shared" si="5"/>
        <v>27702</v>
      </c>
    </row>
    <row r="43" spans="1:14" s="16" customFormat="1" ht="21" customHeight="1">
      <c r="A43" s="53" t="s">
        <v>103</v>
      </c>
      <c r="B43" s="63" t="str">
        <f>IF(B18&lt;10,"0000"&amp;B18,IF(B18&lt;100,"000"&amp;B18,IF(B18&lt;1000,"00"&amp;B18,IF(B18&lt;10000,"0"&amp;B18,B18))))</f>
        <v>62539</v>
      </c>
      <c r="C43" s="63" t="str">
        <f>IF(C18&lt;10,"0000"&amp;C18,IF(C18&lt;100,"000"&amp;C18,IF(C18&lt;1000,"00"&amp;C18,IF(C18&lt;10000,"0"&amp;C18,C18))))</f>
        <v>90592</v>
      </c>
      <c r="D43" s="63" t="str">
        <f>IF(D18&lt;10,"0000"&amp;D18,IF(D18&lt;100,"000"&amp;D18,IF(D18&lt;1000,"00"&amp;D18,IF(D18&lt;10000,"0"&amp;D18,D18))))</f>
        <v>96366</v>
      </c>
      <c r="E43" s="52"/>
      <c r="F43" s="53" t="s">
        <v>103</v>
      </c>
      <c r="G43" s="63" t="str">
        <f t="shared" si="0"/>
        <v>62539</v>
      </c>
      <c r="H43" s="63" t="str">
        <f t="shared" si="1"/>
        <v>90592</v>
      </c>
      <c r="I43" s="63" t="str">
        <f t="shared" si="2"/>
        <v>96366</v>
      </c>
      <c r="J43" s="52"/>
      <c r="K43" s="53" t="s">
        <v>103</v>
      </c>
      <c r="L43" s="63" t="str">
        <f t="shared" si="3"/>
        <v>62539</v>
      </c>
      <c r="M43" s="63" t="str">
        <f t="shared" si="4"/>
        <v>90592</v>
      </c>
      <c r="N43" s="63" t="str">
        <f t="shared" si="5"/>
        <v>96366</v>
      </c>
    </row>
    <row r="44" spans="1:14" s="33" customFormat="1" ht="27" customHeight="1">
      <c r="A44" s="81" t="s">
        <v>16</v>
      </c>
      <c r="B44" s="54" t="str">
        <f>IF(B19&lt;10,"00000"&amp;B19,IF(B19&lt;100,"0000"&amp;B19,IF(B19&lt;1000,"000"&amp;B19,IF(B19&lt;10000,"00"&amp;B19,IF(B19&lt;100000,"0"&amp;B19,B19)))))</f>
        <v>713581</v>
      </c>
      <c r="C44" s="54" t="str">
        <f>IF(C19&lt;10,"00000"&amp;C19,IF(C19&lt;100,"0000"&amp;C19,IF(C19&lt;1000,"000"&amp;C19,IF(C19&lt;10000,"00"&amp;C19,IF(C19&lt;100000,"0"&amp;C19,C19)))))</f>
        <v>615833</v>
      </c>
      <c r="D44" s="54" t="str">
        <f>IF(D19&lt;10,"00000"&amp;D19,IF(D19&lt;100,"0000"&amp;D19,IF(D19&lt;1000,"000"&amp;D19,IF(D19&lt;10000,"00"&amp;D19,IF(D19&lt;100000,"0"&amp;D19,D19)))))</f>
        <v>273973</v>
      </c>
      <c r="E44" s="55"/>
      <c r="F44" s="81" t="s">
        <v>16</v>
      </c>
      <c r="G44" s="54" t="str">
        <f t="shared" si="0"/>
        <v>713581</v>
      </c>
      <c r="H44" s="54" t="str">
        <f t="shared" si="1"/>
        <v>615833</v>
      </c>
      <c r="I44" s="54" t="str">
        <f t="shared" si="2"/>
        <v>273973</v>
      </c>
      <c r="J44" s="55"/>
      <c r="K44" s="82" t="s">
        <v>16</v>
      </c>
      <c r="L44" s="54" t="str">
        <f t="shared" si="3"/>
        <v>713581</v>
      </c>
      <c r="M44" s="54" t="str">
        <f t="shared" si="4"/>
        <v>615833</v>
      </c>
      <c r="N44" s="54" t="str">
        <f t="shared" si="5"/>
        <v>273973</v>
      </c>
    </row>
    <row r="45" spans="1:14" s="20" customFormat="1" ht="1.5" customHeight="1">
      <c r="A45" s="134"/>
      <c r="B45" s="130"/>
      <c r="C45" s="130"/>
      <c r="D45" s="130"/>
      <c r="E45" s="130"/>
      <c r="F45" s="56"/>
      <c r="G45" s="56"/>
      <c r="H45" s="56"/>
      <c r="I45" s="56"/>
      <c r="J45" s="56"/>
      <c r="K45" s="56"/>
      <c r="L45" s="56"/>
      <c r="M45" s="56"/>
      <c r="N45" s="56"/>
    </row>
    <row r="46" spans="1:14" s="21" customFormat="1" ht="20.25" customHeight="1">
      <c r="A46" s="109" t="s">
        <v>104</v>
      </c>
      <c r="B46" s="118"/>
      <c r="C46" s="118"/>
      <c r="D46" s="118"/>
      <c r="E46" s="57"/>
      <c r="F46" s="109" t="s">
        <v>104</v>
      </c>
      <c r="G46" s="118"/>
      <c r="H46" s="118"/>
      <c r="I46" s="118"/>
      <c r="J46" s="57"/>
      <c r="K46" s="109" t="s">
        <v>104</v>
      </c>
      <c r="L46" s="118"/>
      <c r="M46" s="118"/>
      <c r="N46" s="118"/>
    </row>
    <row r="47" spans="1:14" s="31" customFormat="1" ht="12.75" customHeight="1">
      <c r="A47" s="129" t="s">
        <v>94</v>
      </c>
      <c r="B47" s="130"/>
      <c r="C47" s="130"/>
      <c r="D47" s="130"/>
      <c r="E47" s="58"/>
      <c r="F47" s="129" t="s">
        <v>94</v>
      </c>
      <c r="G47" s="130"/>
      <c r="H47" s="130"/>
      <c r="I47" s="130"/>
      <c r="J47" s="58"/>
      <c r="K47" s="129" t="s">
        <v>94</v>
      </c>
      <c r="L47" s="130"/>
      <c r="M47" s="130"/>
      <c r="N47" s="130"/>
    </row>
    <row r="48" spans="1:14" s="21" customFormat="1" ht="18.75" customHeight="1">
      <c r="A48" s="67" t="str">
        <f>A24</f>
        <v>KQXS NGÀY 17/03/2025</v>
      </c>
      <c r="B48" s="59"/>
      <c r="C48" s="59"/>
      <c r="D48" s="59"/>
      <c r="E48" s="57"/>
      <c r="F48" s="67" t="str">
        <f>A24</f>
        <v>KQXS NGÀY 17/03/2025</v>
      </c>
      <c r="G48" s="59"/>
      <c r="H48" s="59"/>
      <c r="I48" s="59"/>
      <c r="J48" s="57"/>
      <c r="K48" s="67" t="str">
        <f>A24</f>
        <v>KQXS NGÀY 17/03/2025</v>
      </c>
      <c r="L48" s="59"/>
      <c r="M48" s="59"/>
      <c r="N48" s="59"/>
    </row>
    <row r="49" spans="1:14" s="16" customFormat="1" ht="2.25" customHeight="1">
      <c r="A49" s="60"/>
      <c r="B49" s="61"/>
      <c r="C49" s="61"/>
      <c r="D49" s="61"/>
      <c r="E49" s="52"/>
      <c r="F49" s="60"/>
      <c r="G49" s="61"/>
      <c r="H49" s="61"/>
      <c r="I49" s="61"/>
      <c r="J49" s="52"/>
      <c r="K49" s="60"/>
      <c r="L49" s="61"/>
      <c r="M49" s="61"/>
      <c r="N49" s="61"/>
    </row>
    <row r="50" spans="1:14" s="17" customFormat="1" ht="20.25" customHeight="1">
      <c r="A50" s="48"/>
      <c r="B50" s="48" t="str">
        <f t="shared" ref="B50:D68" si="6">B26</f>
        <v>TP.HCM</v>
      </c>
      <c r="C50" s="48" t="str">
        <f t="shared" si="6"/>
        <v>Đ.THÁP</v>
      </c>
      <c r="D50" s="48" t="str">
        <f t="shared" si="6"/>
        <v>CÀ MAU</v>
      </c>
      <c r="E50" s="49"/>
      <c r="F50" s="48"/>
      <c r="G50" s="48" t="str">
        <f t="shared" ref="G50:G68" si="7">B26</f>
        <v>TP.HCM</v>
      </c>
      <c r="H50" s="48" t="str">
        <f t="shared" ref="H50:H68" si="8">C26</f>
        <v>Đ.THÁP</v>
      </c>
      <c r="I50" s="48" t="str">
        <f t="shared" ref="I50:I68" si="9">D26</f>
        <v>CÀ MAU</v>
      </c>
      <c r="J50" s="49"/>
      <c r="K50" s="48"/>
      <c r="L50" s="48" t="str">
        <f t="shared" ref="L50:L68" si="10">B26</f>
        <v>TP.HCM</v>
      </c>
      <c r="M50" s="48" t="str">
        <f t="shared" ref="M50:M68" si="11">C26</f>
        <v>Đ.THÁP</v>
      </c>
      <c r="N50" s="48" t="str">
        <f t="shared" ref="N50:N68" si="12">D26</f>
        <v>CÀ MAU</v>
      </c>
    </row>
    <row r="51" spans="1:14" s="16" customFormat="1" ht="22.5" customHeight="1">
      <c r="A51" s="50" t="s">
        <v>96</v>
      </c>
      <c r="B51" s="51" t="str">
        <f t="shared" si="6"/>
        <v>03</v>
      </c>
      <c r="C51" s="51" t="str">
        <f t="shared" si="6"/>
        <v>50</v>
      </c>
      <c r="D51" s="51" t="str">
        <f t="shared" si="6"/>
        <v>18</v>
      </c>
      <c r="E51" s="52"/>
      <c r="F51" s="50" t="s">
        <v>96</v>
      </c>
      <c r="G51" s="51" t="str">
        <f t="shared" si="7"/>
        <v>03</v>
      </c>
      <c r="H51" s="51" t="str">
        <f t="shared" si="8"/>
        <v>50</v>
      </c>
      <c r="I51" s="51" t="str">
        <f t="shared" si="9"/>
        <v>18</v>
      </c>
      <c r="J51" s="52"/>
      <c r="K51" s="50" t="s">
        <v>96</v>
      </c>
      <c r="L51" s="51" t="str">
        <f t="shared" si="10"/>
        <v>03</v>
      </c>
      <c r="M51" s="51" t="str">
        <f t="shared" si="11"/>
        <v>50</v>
      </c>
      <c r="N51" s="51" t="str">
        <f t="shared" si="12"/>
        <v>18</v>
      </c>
    </row>
    <row r="52" spans="1:14" s="16" customFormat="1" ht="22.5" customHeight="1">
      <c r="A52" s="53" t="s">
        <v>97</v>
      </c>
      <c r="B52" s="74" t="str">
        <f t="shared" si="6"/>
        <v>348</v>
      </c>
      <c r="C52" s="74" t="str">
        <f t="shared" si="6"/>
        <v>877</v>
      </c>
      <c r="D52" s="74" t="str">
        <f t="shared" si="6"/>
        <v>861</v>
      </c>
      <c r="E52" s="52"/>
      <c r="F52" s="53" t="s">
        <v>97</v>
      </c>
      <c r="G52" s="74" t="str">
        <f t="shared" si="7"/>
        <v>348</v>
      </c>
      <c r="H52" s="74" t="str">
        <f t="shared" si="8"/>
        <v>877</v>
      </c>
      <c r="I52" s="74" t="str">
        <f t="shared" si="9"/>
        <v>861</v>
      </c>
      <c r="J52" s="52"/>
      <c r="K52" s="53" t="s">
        <v>97</v>
      </c>
      <c r="L52" s="74" t="str">
        <f t="shared" si="10"/>
        <v>348</v>
      </c>
      <c r="M52" s="74" t="str">
        <f t="shared" si="11"/>
        <v>877</v>
      </c>
      <c r="N52" s="74" t="str">
        <f t="shared" si="12"/>
        <v>861</v>
      </c>
    </row>
    <row r="53" spans="1:14" s="16" customFormat="1" ht="18.75" customHeight="1">
      <c r="A53" s="135" t="s">
        <v>98</v>
      </c>
      <c r="B53" s="78" t="str">
        <f t="shared" si="6"/>
        <v>7786</v>
      </c>
      <c r="C53" s="78" t="str">
        <f t="shared" si="6"/>
        <v>4052</v>
      </c>
      <c r="D53" s="74" t="str">
        <f t="shared" si="6"/>
        <v>2726</v>
      </c>
      <c r="E53" s="52"/>
      <c r="F53" s="135" t="s">
        <v>98</v>
      </c>
      <c r="G53" s="78" t="str">
        <f t="shared" si="7"/>
        <v>7786</v>
      </c>
      <c r="H53" s="78" t="str">
        <f t="shared" si="8"/>
        <v>4052</v>
      </c>
      <c r="I53" s="74" t="str">
        <f t="shared" si="9"/>
        <v>2726</v>
      </c>
      <c r="J53" s="52"/>
      <c r="K53" s="135" t="s">
        <v>98</v>
      </c>
      <c r="L53" s="78" t="str">
        <f t="shared" si="10"/>
        <v>7786</v>
      </c>
      <c r="M53" s="78" t="str">
        <f t="shared" si="11"/>
        <v>4052</v>
      </c>
      <c r="N53" s="74" t="str">
        <f t="shared" si="12"/>
        <v>2726</v>
      </c>
    </row>
    <row r="54" spans="1:14" s="16" customFormat="1" ht="21" customHeight="1">
      <c r="A54" s="133"/>
      <c r="B54" s="76" t="str">
        <f t="shared" si="6"/>
        <v>2409</v>
      </c>
      <c r="C54" s="76" t="str">
        <f t="shared" si="6"/>
        <v>6324</v>
      </c>
      <c r="D54" s="77" t="str">
        <f t="shared" si="6"/>
        <v>1739</v>
      </c>
      <c r="E54" s="52"/>
      <c r="F54" s="133"/>
      <c r="G54" s="76" t="str">
        <f t="shared" si="7"/>
        <v>2409</v>
      </c>
      <c r="H54" s="76" t="str">
        <f t="shared" si="8"/>
        <v>6324</v>
      </c>
      <c r="I54" s="77" t="str">
        <f t="shared" si="9"/>
        <v>1739</v>
      </c>
      <c r="J54" s="52"/>
      <c r="K54" s="133"/>
      <c r="L54" s="76" t="str">
        <f t="shared" si="10"/>
        <v>2409</v>
      </c>
      <c r="M54" s="76" t="str">
        <f t="shared" si="11"/>
        <v>6324</v>
      </c>
      <c r="N54" s="77" t="str">
        <f t="shared" si="12"/>
        <v>1739</v>
      </c>
    </row>
    <row r="55" spans="1:14" s="16" customFormat="1" ht="21.75" customHeight="1">
      <c r="A55" s="133"/>
      <c r="B55" s="79" t="str">
        <f t="shared" si="6"/>
        <v>4667</v>
      </c>
      <c r="C55" s="79" t="str">
        <f t="shared" si="6"/>
        <v>1057</v>
      </c>
      <c r="D55" s="75" t="str">
        <f t="shared" si="6"/>
        <v>1483</v>
      </c>
      <c r="E55" s="52"/>
      <c r="F55" s="133"/>
      <c r="G55" s="79" t="str">
        <f t="shared" si="7"/>
        <v>4667</v>
      </c>
      <c r="H55" s="79" t="str">
        <f t="shared" si="8"/>
        <v>1057</v>
      </c>
      <c r="I55" s="75" t="str">
        <f t="shared" si="9"/>
        <v>1483</v>
      </c>
      <c r="J55" s="52"/>
      <c r="K55" s="133"/>
      <c r="L55" s="79" t="str">
        <f t="shared" si="10"/>
        <v>4667</v>
      </c>
      <c r="M55" s="79" t="str">
        <f t="shared" si="11"/>
        <v>1057</v>
      </c>
      <c r="N55" s="75" t="str">
        <f t="shared" si="12"/>
        <v>1483</v>
      </c>
    </row>
    <row r="56" spans="1:14" s="16" customFormat="1" ht="21.75" customHeight="1">
      <c r="A56" s="53" t="s">
        <v>99</v>
      </c>
      <c r="B56" s="77" t="str">
        <f t="shared" si="6"/>
        <v>4103</v>
      </c>
      <c r="C56" s="77" t="str">
        <f t="shared" si="6"/>
        <v>1911</v>
      </c>
      <c r="D56" s="77" t="str">
        <f t="shared" si="6"/>
        <v>6316</v>
      </c>
      <c r="E56" s="52"/>
      <c r="F56" s="53" t="s">
        <v>99</v>
      </c>
      <c r="G56" s="77" t="str">
        <f t="shared" si="7"/>
        <v>4103</v>
      </c>
      <c r="H56" s="77" t="str">
        <f t="shared" si="8"/>
        <v>1911</v>
      </c>
      <c r="I56" s="77" t="str">
        <f t="shared" si="9"/>
        <v>6316</v>
      </c>
      <c r="J56" s="52"/>
      <c r="K56" s="53" t="s">
        <v>99</v>
      </c>
      <c r="L56" s="77" t="str">
        <f t="shared" si="10"/>
        <v>4103</v>
      </c>
      <c r="M56" s="77" t="str">
        <f t="shared" si="11"/>
        <v>1911</v>
      </c>
      <c r="N56" s="77" t="str">
        <f t="shared" si="12"/>
        <v>6316</v>
      </c>
    </row>
    <row r="57" spans="1:14" s="16" customFormat="1" ht="22.5" customHeight="1">
      <c r="A57" s="127" t="s">
        <v>100</v>
      </c>
      <c r="B57" s="78" t="str">
        <f t="shared" si="6"/>
        <v>21205</v>
      </c>
      <c r="C57" s="78" t="str">
        <f t="shared" si="6"/>
        <v>32473</v>
      </c>
      <c r="D57" s="74" t="str">
        <f t="shared" si="6"/>
        <v>74300</v>
      </c>
      <c r="E57" s="52"/>
      <c r="F57" s="127" t="s">
        <v>100</v>
      </c>
      <c r="G57" s="78" t="str">
        <f t="shared" si="7"/>
        <v>21205</v>
      </c>
      <c r="H57" s="78" t="str">
        <f t="shared" si="8"/>
        <v>32473</v>
      </c>
      <c r="I57" s="74" t="str">
        <f t="shared" si="9"/>
        <v>74300</v>
      </c>
      <c r="J57" s="52"/>
      <c r="K57" s="127" t="s">
        <v>100</v>
      </c>
      <c r="L57" s="78" t="str">
        <f t="shared" si="10"/>
        <v>21205</v>
      </c>
      <c r="M57" s="78" t="str">
        <f t="shared" si="11"/>
        <v>32473</v>
      </c>
      <c r="N57" s="74" t="str">
        <f t="shared" si="12"/>
        <v>74300</v>
      </c>
    </row>
    <row r="58" spans="1:14" s="16" customFormat="1" ht="22.5" customHeight="1">
      <c r="A58" s="133"/>
      <c r="B58" s="76" t="str">
        <f t="shared" si="6"/>
        <v>65370</v>
      </c>
      <c r="C58" s="76" t="str">
        <f t="shared" si="6"/>
        <v>74648</v>
      </c>
      <c r="D58" s="77" t="str">
        <f t="shared" si="6"/>
        <v>83539</v>
      </c>
      <c r="E58" s="52"/>
      <c r="F58" s="133"/>
      <c r="G58" s="76" t="str">
        <f t="shared" si="7"/>
        <v>65370</v>
      </c>
      <c r="H58" s="76" t="str">
        <f t="shared" si="8"/>
        <v>74648</v>
      </c>
      <c r="I58" s="77" t="str">
        <f t="shared" si="9"/>
        <v>83539</v>
      </c>
      <c r="J58" s="52"/>
      <c r="K58" s="133"/>
      <c r="L58" s="76" t="str">
        <f t="shared" si="10"/>
        <v>65370</v>
      </c>
      <c r="M58" s="76" t="str">
        <f t="shared" si="11"/>
        <v>74648</v>
      </c>
      <c r="N58" s="77" t="str">
        <f t="shared" si="12"/>
        <v>83539</v>
      </c>
    </row>
    <row r="59" spans="1:14" s="16" customFormat="1" ht="21" customHeight="1">
      <c r="A59" s="133"/>
      <c r="B59" s="76" t="str">
        <f t="shared" si="6"/>
        <v>32624</v>
      </c>
      <c r="C59" s="76" t="str">
        <f t="shared" si="6"/>
        <v>89007</v>
      </c>
      <c r="D59" s="77" t="str">
        <f t="shared" si="6"/>
        <v>59835</v>
      </c>
      <c r="E59" s="52"/>
      <c r="F59" s="133"/>
      <c r="G59" s="76" t="str">
        <f t="shared" si="7"/>
        <v>32624</v>
      </c>
      <c r="H59" s="76" t="str">
        <f t="shared" si="8"/>
        <v>89007</v>
      </c>
      <c r="I59" s="77" t="str">
        <f t="shared" si="9"/>
        <v>59835</v>
      </c>
      <c r="J59" s="52"/>
      <c r="K59" s="133"/>
      <c r="L59" s="76" t="str">
        <f t="shared" si="10"/>
        <v>32624</v>
      </c>
      <c r="M59" s="76" t="str">
        <f t="shared" si="11"/>
        <v>89007</v>
      </c>
      <c r="N59" s="77" t="str">
        <f t="shared" si="12"/>
        <v>59835</v>
      </c>
    </row>
    <row r="60" spans="1:14" s="16" customFormat="1" ht="22.5" customHeight="1">
      <c r="A60" s="133"/>
      <c r="B60" s="76" t="str">
        <f t="shared" si="6"/>
        <v>84058</v>
      </c>
      <c r="C60" s="76" t="str">
        <f t="shared" si="6"/>
        <v>54346</v>
      </c>
      <c r="D60" s="77" t="str">
        <f t="shared" si="6"/>
        <v>25335</v>
      </c>
      <c r="E60" s="52"/>
      <c r="F60" s="133"/>
      <c r="G60" s="76" t="str">
        <f t="shared" si="7"/>
        <v>84058</v>
      </c>
      <c r="H60" s="76" t="str">
        <f t="shared" si="8"/>
        <v>54346</v>
      </c>
      <c r="I60" s="77" t="str">
        <f t="shared" si="9"/>
        <v>25335</v>
      </c>
      <c r="J60" s="52"/>
      <c r="K60" s="133"/>
      <c r="L60" s="76" t="str">
        <f t="shared" si="10"/>
        <v>84058</v>
      </c>
      <c r="M60" s="76" t="str">
        <f t="shared" si="11"/>
        <v>54346</v>
      </c>
      <c r="N60" s="77" t="str">
        <f t="shared" si="12"/>
        <v>25335</v>
      </c>
    </row>
    <row r="61" spans="1:14" s="16" customFormat="1" ht="21.75" customHeight="1">
      <c r="A61" s="133"/>
      <c r="B61" s="76" t="str">
        <f t="shared" si="6"/>
        <v>67208</v>
      </c>
      <c r="C61" s="76" t="str">
        <f t="shared" si="6"/>
        <v>90881</v>
      </c>
      <c r="D61" s="77" t="str">
        <f t="shared" si="6"/>
        <v>44783</v>
      </c>
      <c r="E61" s="52"/>
      <c r="F61" s="133"/>
      <c r="G61" s="76" t="str">
        <f t="shared" si="7"/>
        <v>67208</v>
      </c>
      <c r="H61" s="76" t="str">
        <f t="shared" si="8"/>
        <v>90881</v>
      </c>
      <c r="I61" s="77" t="str">
        <f t="shared" si="9"/>
        <v>44783</v>
      </c>
      <c r="J61" s="52"/>
      <c r="K61" s="133"/>
      <c r="L61" s="76" t="str">
        <f t="shared" si="10"/>
        <v>67208</v>
      </c>
      <c r="M61" s="76" t="str">
        <f t="shared" si="11"/>
        <v>90881</v>
      </c>
      <c r="N61" s="77" t="str">
        <f t="shared" si="12"/>
        <v>44783</v>
      </c>
    </row>
    <row r="62" spans="1:14" s="16" customFormat="1" ht="21.75" customHeight="1">
      <c r="A62" s="133"/>
      <c r="B62" s="76" t="str">
        <f t="shared" si="6"/>
        <v>95912</v>
      </c>
      <c r="C62" s="76" t="str">
        <f t="shared" si="6"/>
        <v>20098</v>
      </c>
      <c r="D62" s="77" t="str">
        <f t="shared" si="6"/>
        <v>69468</v>
      </c>
      <c r="E62" s="52"/>
      <c r="F62" s="133"/>
      <c r="G62" s="76" t="str">
        <f t="shared" si="7"/>
        <v>95912</v>
      </c>
      <c r="H62" s="76" t="str">
        <f t="shared" si="8"/>
        <v>20098</v>
      </c>
      <c r="I62" s="77" t="str">
        <f t="shared" si="9"/>
        <v>69468</v>
      </c>
      <c r="J62" s="52"/>
      <c r="K62" s="133"/>
      <c r="L62" s="76" t="str">
        <f t="shared" si="10"/>
        <v>95912</v>
      </c>
      <c r="M62" s="76" t="str">
        <f t="shared" si="11"/>
        <v>20098</v>
      </c>
      <c r="N62" s="77" t="str">
        <f t="shared" si="12"/>
        <v>69468</v>
      </c>
    </row>
    <row r="63" spans="1:14" s="16" customFormat="1" ht="21.75" customHeight="1">
      <c r="A63" s="128"/>
      <c r="B63" s="79" t="str">
        <f t="shared" si="6"/>
        <v>35377</v>
      </c>
      <c r="C63" s="79" t="str">
        <f t="shared" si="6"/>
        <v>46100</v>
      </c>
      <c r="D63" s="75" t="str">
        <f t="shared" si="6"/>
        <v>26851</v>
      </c>
      <c r="E63" s="52"/>
      <c r="F63" s="128"/>
      <c r="G63" s="79" t="str">
        <f t="shared" si="7"/>
        <v>35377</v>
      </c>
      <c r="H63" s="79" t="str">
        <f t="shared" si="8"/>
        <v>46100</v>
      </c>
      <c r="I63" s="75" t="str">
        <f t="shared" si="9"/>
        <v>26851</v>
      </c>
      <c r="J63" s="52"/>
      <c r="K63" s="128"/>
      <c r="L63" s="79" t="str">
        <f t="shared" si="10"/>
        <v>35377</v>
      </c>
      <c r="M63" s="79" t="str">
        <f t="shared" si="11"/>
        <v>46100</v>
      </c>
      <c r="N63" s="75" t="str">
        <f t="shared" si="12"/>
        <v>26851</v>
      </c>
    </row>
    <row r="64" spans="1:14" s="16" customFormat="1" ht="21.75" customHeight="1">
      <c r="A64" s="127" t="s">
        <v>101</v>
      </c>
      <c r="B64" s="78" t="str">
        <f t="shared" si="6"/>
        <v>87573</v>
      </c>
      <c r="C64" s="78" t="str">
        <f t="shared" si="6"/>
        <v>88746</v>
      </c>
      <c r="D64" s="74" t="str">
        <f t="shared" si="6"/>
        <v>93296</v>
      </c>
      <c r="E64" s="52"/>
      <c r="F64" s="127" t="s">
        <v>101</v>
      </c>
      <c r="G64" s="78" t="str">
        <f t="shared" si="7"/>
        <v>87573</v>
      </c>
      <c r="H64" s="78" t="str">
        <f t="shared" si="8"/>
        <v>88746</v>
      </c>
      <c r="I64" s="74" t="str">
        <f t="shared" si="9"/>
        <v>93296</v>
      </c>
      <c r="J64" s="52"/>
      <c r="K64" s="127" t="s">
        <v>101</v>
      </c>
      <c r="L64" s="78" t="str">
        <f t="shared" si="10"/>
        <v>87573</v>
      </c>
      <c r="M64" s="78" t="str">
        <f t="shared" si="11"/>
        <v>88746</v>
      </c>
      <c r="N64" s="74" t="str">
        <f t="shared" si="12"/>
        <v>93296</v>
      </c>
    </row>
    <row r="65" spans="1:14" s="16" customFormat="1" ht="21.75" customHeight="1">
      <c r="A65" s="128"/>
      <c r="B65" s="79" t="str">
        <f t="shared" si="6"/>
        <v>77164</v>
      </c>
      <c r="C65" s="79" t="str">
        <f t="shared" si="6"/>
        <v>26017</v>
      </c>
      <c r="D65" s="75" t="str">
        <f t="shared" si="6"/>
        <v>03207</v>
      </c>
      <c r="E65" s="52"/>
      <c r="F65" s="128"/>
      <c r="G65" s="79" t="str">
        <f t="shared" si="7"/>
        <v>77164</v>
      </c>
      <c r="H65" s="79" t="str">
        <f t="shared" si="8"/>
        <v>26017</v>
      </c>
      <c r="I65" s="75" t="str">
        <f t="shared" si="9"/>
        <v>03207</v>
      </c>
      <c r="J65" s="52"/>
      <c r="K65" s="128"/>
      <c r="L65" s="79" t="str">
        <f t="shared" si="10"/>
        <v>77164</v>
      </c>
      <c r="M65" s="79" t="str">
        <f t="shared" si="11"/>
        <v>26017</v>
      </c>
      <c r="N65" s="75" t="str">
        <f t="shared" si="12"/>
        <v>03207</v>
      </c>
    </row>
    <row r="66" spans="1:14" s="16" customFormat="1" ht="24" customHeight="1">
      <c r="A66" s="70" t="s">
        <v>102</v>
      </c>
      <c r="B66" s="75" t="str">
        <f t="shared" si="6"/>
        <v>53480</v>
      </c>
      <c r="C66" s="75" t="str">
        <f t="shared" si="6"/>
        <v>78770</v>
      </c>
      <c r="D66" s="75" t="str">
        <f t="shared" si="6"/>
        <v>27702</v>
      </c>
      <c r="E66" s="52"/>
      <c r="F66" s="53" t="s">
        <v>102</v>
      </c>
      <c r="G66" s="75" t="str">
        <f t="shared" si="7"/>
        <v>53480</v>
      </c>
      <c r="H66" s="75" t="str">
        <f t="shared" si="8"/>
        <v>78770</v>
      </c>
      <c r="I66" s="75" t="str">
        <f t="shared" si="9"/>
        <v>27702</v>
      </c>
      <c r="J66" s="52"/>
      <c r="K66" s="53" t="s">
        <v>102</v>
      </c>
      <c r="L66" s="75" t="str">
        <f t="shared" si="10"/>
        <v>53480</v>
      </c>
      <c r="M66" s="75" t="str">
        <f t="shared" si="11"/>
        <v>78770</v>
      </c>
      <c r="N66" s="75" t="str">
        <f t="shared" si="12"/>
        <v>27702</v>
      </c>
    </row>
    <row r="67" spans="1:14" s="16" customFormat="1" ht="24" customHeight="1">
      <c r="A67" s="53" t="s">
        <v>103</v>
      </c>
      <c r="B67" s="63" t="str">
        <f t="shared" si="6"/>
        <v>62539</v>
      </c>
      <c r="C67" s="63" t="str">
        <f t="shared" si="6"/>
        <v>90592</v>
      </c>
      <c r="D67" s="63" t="str">
        <f t="shared" si="6"/>
        <v>96366</v>
      </c>
      <c r="E67" s="52"/>
      <c r="F67" s="53" t="s">
        <v>103</v>
      </c>
      <c r="G67" s="63" t="str">
        <f t="shared" si="7"/>
        <v>62539</v>
      </c>
      <c r="H67" s="63" t="str">
        <f t="shared" si="8"/>
        <v>90592</v>
      </c>
      <c r="I67" s="63" t="str">
        <f t="shared" si="9"/>
        <v>96366</v>
      </c>
      <c r="J67" s="52"/>
      <c r="K67" s="53" t="s">
        <v>103</v>
      </c>
      <c r="L67" s="63" t="str">
        <f t="shared" si="10"/>
        <v>62539</v>
      </c>
      <c r="M67" s="63" t="str">
        <f t="shared" si="11"/>
        <v>90592</v>
      </c>
      <c r="N67" s="63" t="str">
        <f t="shared" si="12"/>
        <v>96366</v>
      </c>
    </row>
    <row r="68" spans="1:14" s="19" customFormat="1" ht="24" customHeight="1">
      <c r="A68" s="81" t="s">
        <v>16</v>
      </c>
      <c r="B68" s="54" t="str">
        <f t="shared" si="6"/>
        <v>713581</v>
      </c>
      <c r="C68" s="54" t="str">
        <f t="shared" si="6"/>
        <v>615833</v>
      </c>
      <c r="D68" s="54" t="str">
        <f t="shared" si="6"/>
        <v>273973</v>
      </c>
      <c r="E68" s="62"/>
      <c r="F68" s="81" t="s">
        <v>16</v>
      </c>
      <c r="G68" s="54" t="str">
        <f t="shared" si="7"/>
        <v>713581</v>
      </c>
      <c r="H68" s="54" t="str">
        <f t="shared" si="8"/>
        <v>615833</v>
      </c>
      <c r="I68" s="54" t="str">
        <f t="shared" si="9"/>
        <v>273973</v>
      </c>
      <c r="J68" s="62"/>
      <c r="K68" s="85" t="s">
        <v>16</v>
      </c>
      <c r="L68" s="54" t="str">
        <f t="shared" si="10"/>
        <v>713581</v>
      </c>
      <c r="M68" s="54" t="str">
        <f t="shared" si="11"/>
        <v>615833</v>
      </c>
      <c r="N68" s="54" t="str">
        <f t="shared" si="12"/>
        <v>273973</v>
      </c>
    </row>
  </sheetData>
  <mergeCells count="35">
    <mergeCell ref="F64:F65"/>
    <mergeCell ref="K29:K31"/>
    <mergeCell ref="K33:K39"/>
    <mergeCell ref="K47:N47"/>
    <mergeCell ref="A46:D46"/>
    <mergeCell ref="K46:N46"/>
    <mergeCell ref="A64:A65"/>
    <mergeCell ref="F47:I47"/>
    <mergeCell ref="K64:K65"/>
    <mergeCell ref="F46:I46"/>
    <mergeCell ref="A4:A6"/>
    <mergeCell ref="K53:K55"/>
    <mergeCell ref="K57:K63"/>
    <mergeCell ref="A33:A39"/>
    <mergeCell ref="G1:N2"/>
    <mergeCell ref="F29:F31"/>
    <mergeCell ref="K40:K41"/>
    <mergeCell ref="A40:A41"/>
    <mergeCell ref="F53:F55"/>
    <mergeCell ref="F57:F63"/>
    <mergeCell ref="K22:N22"/>
    <mergeCell ref="A15:A16"/>
    <mergeCell ref="F23:I23"/>
    <mergeCell ref="F22:I22"/>
    <mergeCell ref="K23:N23"/>
    <mergeCell ref="A45:E45"/>
    <mergeCell ref="A29:A31"/>
    <mergeCell ref="A47:D47"/>
    <mergeCell ref="A53:A55"/>
    <mergeCell ref="A57:A63"/>
    <mergeCell ref="F40:F41"/>
    <mergeCell ref="A23:D23"/>
    <mergeCell ref="A22:D22"/>
    <mergeCell ref="A8:A14"/>
    <mergeCell ref="F33:F39"/>
  </mergeCells>
  <hyperlinks>
    <hyperlink ref="G4" r:id="rId1" display="http://minhngoc.net.vn/truc-tiep-kqxs/1,mien-nam.html" xr:uid="{00000000-0004-0000-0400-000000000000}"/>
    <hyperlink ref="G6" r:id="rId2" display="http://www.xosotructiep.vn/?pages=miennam" xr:uid="{00000000-0004-0000-0400-000001000000}"/>
  </hyperlinks>
  <pageMargins left="0" right="0" top="0" bottom="0" header="0" footer="0"/>
  <pageSetup paperSize="5" scale="9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5</vt:i4>
      </vt:variant>
      <vt:variant>
        <vt:lpstr>Phạm vi Có tên</vt:lpstr>
      </vt:variant>
      <vt:variant>
        <vt:i4>5</vt:i4>
      </vt:variant>
    </vt:vector>
  </HeadingPairs>
  <TitlesOfParts>
    <vt:vector size="10" baseType="lpstr">
      <vt:lpstr>29-07</vt:lpstr>
      <vt:lpstr>31-07</vt:lpstr>
      <vt:lpstr>01-08</vt:lpstr>
      <vt:lpstr>03-08</vt:lpstr>
      <vt:lpstr>01-01-2013</vt:lpstr>
      <vt:lpstr>'01-01-2013'!Vùng_In</vt:lpstr>
      <vt:lpstr>'01-08'!Vùng_In</vt:lpstr>
      <vt:lpstr>'03-08'!Vùng_In</vt:lpstr>
      <vt:lpstr>'29-07'!Vùng_In</vt:lpstr>
      <vt:lpstr>'31-07'!Vùng_In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vtcntt</dc:creator>
  <cp:lastModifiedBy>Hồ Long</cp:lastModifiedBy>
  <cp:lastPrinted>2025-03-20T11:11:40Z</cp:lastPrinted>
  <dcterms:created xsi:type="dcterms:W3CDTF">2011-07-29T09:37:21Z</dcterms:created>
  <dcterms:modified xsi:type="dcterms:W3CDTF">2025-03-20T11:12:03Z</dcterms:modified>
</cp:coreProperties>
</file>