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10" sheetId="1" r:id="rId1"/>
    <sheet name="Phan Thị Minh Huyề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3" i="1" l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J27" i="2"/>
  <c r="I27" i="2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J19" i="2"/>
  <c r="I19" i="2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C6" i="2"/>
  <c r="C5" i="2"/>
  <c r="C4" i="2"/>
  <c r="C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G3" i="1" l="1"/>
</calcChain>
</file>

<file path=xl/sharedStrings.xml><?xml version="1.0" encoding="utf-8"?>
<sst xmlns="http://schemas.openxmlformats.org/spreadsheetml/2006/main" count="159" uniqueCount="39">
  <si>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</si>
  <si>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</si>
  <si>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</si>
  <si>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</si>
  <si>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</si>
  <si>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</si>
  <si>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</si>
  <si>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</si>
  <si>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</si>
  <si>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</si>
  <si>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</si>
  <si>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</si>
  <si>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</si>
  <si>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</si>
  <si>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</si>
  <si>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</si>
  <si>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</si>
  <si>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</si>
  <si>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</si>
  <si>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</si>
  <si>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</si>
  <si>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</si>
  <si>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</si>
  <si>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</si>
  <si>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</si>
  <si>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</si>
  <si>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</si>
  <si>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</si>
  <si>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</si>
  <si>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</si>
  <si>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</si>
  <si>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</si>
  <si>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</si>
  <si>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</si>
  <si>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</si>
  <si>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</si>
  <si>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</si>
  <si>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</si>
  <si>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Số lượng 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</si>
</sst>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 applyAlignment="1">
      <alignment horizontal="center" vertical="center"/>
    </xf>
    <xf numFmtId="164" fontId="2" fillId="0" borderId="0" xfId="0" applyNumberFormat="1" applyFont="1"/>
  </cellXfs>
  <cellStyles count="2">
    <cellStyle name="Normal" xfId="0" builtinId="0"/>
    <cellStyle name="Title" xfId="1" builtinId="1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10" dataDxfId="11">
  <autoFilter ref="A2:G25"/>
  <tableColumns count="7">
    <tableColumn id="1" name="Họ và tên" dataDxfId="17"/>
    <tableColumn id="2" name="Quê quán" dataDxfId="16"/>
    <tableColumn id="3" name="Loại phòng" dataDxfId="15"/>
    <tableColumn id="4" name="Giá phòng" dataDxfId="14"/>
    <tableColumn id="5" name="Số ngày" dataDxfId="13"/>
    <tableColumn id="6" name="Ưu đãi" dataDxfId="9">
      <calculatedColumnFormula>IF(Doanhthu[[#This Row],[Số ngày]]&gt;=6, "200000", "0")</calculatedColumnFormula>
    </tableColumn>
    <tableColumn id="7" name="Thành tiền" dataDxfId="12">
      <calculatedColumnFormula>Doanhthu[[#This Row],[Số ngày]]*Doanhthu[[#This Row],[Giá phòng]]-Doanhthu[[#This Row],[Ưu đãi]]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3" name="Doanhthu4" displayName="Doanhthu4" ref="D11:J34" totalsRowShown="0" headerRowDxfId="8" dataDxfId="7">
  <autoFilter ref="D11:J34">
    <filterColumn colId="1">
      <filters>
        <filter val="Nam Định"/>
      </filters>
    </filterColumn>
  </autoFilter>
  <tableColumns count="7">
    <tableColumn id="1" name="Họ và tên" dataDxfId="6"/>
    <tableColumn id="2" name="Quê quán" dataDxfId="5"/>
    <tableColumn id="3" name="Loại phòng" dataDxfId="4"/>
    <tableColumn id="4" name="Giá phòng" dataDxfId="3"/>
    <tableColumn id="5" name="Số ngày" dataDxfId="2"/>
    <tableColumn id="6" name="Ưu đãi" dataDxfId="1">
      <calculatedColumnFormula>IF(Doanhthu4[[#This Row],[Số ngày]]&gt;=6, "200000", "0")</calculatedColumnFormula>
    </tableColumn>
    <tableColumn id="7" name="Thành tiền" dataDxfId="0">
      <calculatedColumnFormula>Doanhthu4[[#This Row],[Số ngày]]*Doanhthu4[[#This Row],[Giá phòng]]-Doanhthu4[[#This Row],[Ưu đãi]]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9" workbookViewId="0">
      <selection activeCell="I20" sqref="I20"/>
    </sheetView>
  </sheetViews>
  <sheetFormatPr defaultRowHeight="16.5" x14ac:dyDescent="0.25"/>
  <cols>
    <col min="1" max="1" width="35.7109375" style="1" customWidth="1"/>
    <col min="2" max="3" width="39.42578125" style="1" customWidth="1"/>
    <col min="4" max="5" width="26.5703125" style="1" customWidth="1"/>
    <col min="6" max="6" width="26.5703125" style="3" customWidth="1"/>
    <col min="7" max="7" width="30.42578125" style="1" customWidth="1"/>
    <col min="8" max="16384" width="9.140625" style="1"/>
  </cols>
  <sheetData>
    <row r="1" spans="1:7" ht="22.5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37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3" t="str">
        <f>IF(Doanhthu[[#This Row],[Số ngày]]&gt;=6, "200000", "0")</f>
        <v>0</v>
      </c>
      <c r="G3" s="3">
        <f>Doanhthu[[#This Row],[Số ngày]]*Doanhthu[[#This Row],[Giá phòng]]-Doanhthu[[#This Row],[Ưu đãi]]</f>
        <v>6200000</v>
      </c>
    </row>
    <row r="4" spans="1:7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3" t="str">
        <f>IF(Doanhthu[[#This Row],[Số ngày]]&gt;=6, "200000", "0")</f>
        <v>0</v>
      </c>
      <c r="G4" s="3">
        <f>Doanhthu[[#This Row],[Số ngày]]*Doanhthu[[#This Row],[Giá phòng]]-Doanhthu[[#This Row],[Ưu đãi]]</f>
        <v>3750000</v>
      </c>
    </row>
    <row r="5" spans="1:7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3" t="str">
        <f>IF(Doanhthu[[#This Row],[Số ngày]]&gt;=6, "200000", "0")</f>
        <v>0</v>
      </c>
      <c r="G5" s="3">
        <f>Doanhthu[[#This Row],[Số ngày]]*Doanhthu[[#This Row],[Giá phòng]]-Doanhthu[[#This Row],[Ưu đãi]]</f>
        <v>5250000</v>
      </c>
    </row>
    <row r="6" spans="1:7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3" t="str">
        <f>IF(Doanhthu[[#This Row],[Số ngày]]&gt;=6, "200000", "0")</f>
        <v>200000</v>
      </c>
      <c r="G6" s="3">
        <f>Doanhthu[[#This Row],[Số ngày]]*Doanhthu[[#This Row],[Giá phòng]]-Doanhthu[[#This Row],[Ưu đãi]]</f>
        <v>9100000</v>
      </c>
    </row>
    <row r="7" spans="1:7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3" t="str">
        <f>IF(Doanhthu[[#This Row],[Số ngày]]&gt;=6, "200000", "0")</f>
        <v>0</v>
      </c>
      <c r="G7" s="3">
        <f>Doanhthu[[#This Row],[Số ngày]]*Doanhthu[[#This Row],[Giá phòng]]-Doanhthu[[#This Row],[Ưu đãi]]</f>
        <v>2500000</v>
      </c>
    </row>
    <row r="8" spans="1:7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3" t="str">
        <f>IF(Doanhthu[[#This Row],[Số ngày]]&gt;=6, "200000", "0")</f>
        <v>0</v>
      </c>
      <c r="G8" s="3">
        <f>Doanhthu[[#This Row],[Số ngày]]*Doanhthu[[#This Row],[Giá phòng]]-Doanhthu[[#This Row],[Ưu đãi]]</f>
        <v>4200000</v>
      </c>
    </row>
    <row r="9" spans="1:7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3" t="str">
        <f>IF(Doanhthu[[#This Row],[Số ngày]]&gt;=6, "200000", "0")</f>
        <v>0</v>
      </c>
      <c r="G9" s="3">
        <f>Doanhthu[[#This Row],[Số ngày]]*Doanhthu[[#This Row],[Giá phòng]]-Doanhthu[[#This Row],[Ưu đãi]]</f>
        <v>6250000</v>
      </c>
    </row>
    <row r="10" spans="1:7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3" t="str">
        <f>IF(Doanhthu[[#This Row],[Số ngày]]&gt;=6, "200000", "0")</f>
        <v>200000</v>
      </c>
      <c r="G10" s="3">
        <f>Doanhthu[[#This Row],[Số ngày]]*Doanhthu[[#This Row],[Giá phòng]]-Doanhthu[[#This Row],[Ưu đãi]]</f>
        <v>8200000</v>
      </c>
    </row>
    <row r="11" spans="1:7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3" t="str">
        <f>IF(Doanhthu[[#This Row],[Số ngày]]&gt;=6, "200000", "0")</f>
        <v>200000</v>
      </c>
      <c r="G11" s="3">
        <f>Doanhthu[[#This Row],[Số ngày]]*Doanhthu[[#This Row],[Giá phòng]]-Doanhthu[[#This Row],[Ưu đãi]]</f>
        <v>13750000</v>
      </c>
    </row>
    <row r="12" spans="1:7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3" t="str">
        <f>IF(Doanhthu[[#This Row],[Số ngày]]&gt;=6, "200000", "0")</f>
        <v>200000</v>
      </c>
      <c r="G12" s="3">
        <f>Doanhthu[[#This Row],[Số ngày]]*Doanhthu[[#This Row],[Giá phòng]]-Doanhthu[[#This Row],[Ưu đãi]]</f>
        <v>7300000</v>
      </c>
    </row>
    <row r="13" spans="1:7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3" t="str">
        <f>IF(Doanhthu[[#This Row],[Số ngày]]&gt;=6, "200000", "0")</f>
        <v>200000</v>
      </c>
      <c r="G13" s="3">
        <f>Doanhthu[[#This Row],[Số ngày]]*Doanhthu[[#This Row],[Giá phòng]]-Doanhthu[[#This Row],[Ưu đãi]]</f>
        <v>8200000</v>
      </c>
    </row>
    <row r="14" spans="1:7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3" t="str">
        <f>IF(Doanhthu[[#This Row],[Số ngày]]&gt;=6, "200000", "0")</f>
        <v>200000</v>
      </c>
      <c r="G14" s="3">
        <f>Doanhthu[[#This Row],[Số ngày]]*Doanhthu[[#This Row],[Giá phòng]]-Doanhthu[[#This Row],[Ưu đãi]]</f>
        <v>13750000</v>
      </c>
    </row>
    <row r="15" spans="1:7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3" t="str">
        <f>IF(Doanhthu[[#This Row],[Số ngày]]&gt;=6, "200000", "0")</f>
        <v>0</v>
      </c>
      <c r="G15" s="3">
        <f>Doanhthu[[#This Row],[Số ngày]]*Doanhthu[[#This Row],[Giá phòng]]-Doanhthu[[#This Row],[Ưu đãi]]</f>
        <v>5000000</v>
      </c>
    </row>
    <row r="16" spans="1:7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3" t="str">
        <f>IF(Doanhthu[[#This Row],[Số ngày]]&gt;=6, "200000", "0")</f>
        <v>200000</v>
      </c>
      <c r="G16" s="3">
        <f>Doanhthu[[#This Row],[Số ngày]]*Doanhthu[[#This Row],[Giá phòng]]-Doanhthu[[#This Row],[Ưu đãi]]</f>
        <v>6100000</v>
      </c>
    </row>
    <row r="17" spans="1:7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3" t="str">
        <f>IF(Doanhthu[[#This Row],[Số ngày]]&gt;=6, "200000", "0")</f>
        <v>0</v>
      </c>
      <c r="G17" s="3">
        <f>Doanhthu[[#This Row],[Số ngày]]*Doanhthu[[#This Row],[Giá phòng]]-Doanhthu[[#This Row],[Ưu đãi]]</f>
        <v>6250000</v>
      </c>
    </row>
    <row r="18" spans="1:7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3" t="str">
        <f>IF(Doanhthu[[#This Row],[Số ngày]]&gt;=6, "200000", "0")</f>
        <v>0</v>
      </c>
      <c r="G18" s="3">
        <f>Doanhthu[[#This Row],[Số ngày]]*Doanhthu[[#This Row],[Giá phòng]]-Doanhthu[[#This Row],[Ưu đãi]]</f>
        <v>6200000</v>
      </c>
    </row>
    <row r="19" spans="1:7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3" t="str">
        <f>IF(Doanhthu[[#This Row],[Số ngày]]&gt;=6, "200000", "0")</f>
        <v>0</v>
      </c>
      <c r="G19" s="3">
        <f>Doanhthu[[#This Row],[Số ngày]]*Doanhthu[[#This Row],[Giá phòng]]-Doanhthu[[#This Row],[Ưu đãi]]</f>
        <v>3750000</v>
      </c>
    </row>
    <row r="20" spans="1:7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3" t="str">
        <f>IF(Doanhthu[[#This Row],[Số ngày]]&gt;=6, "200000", "0")</f>
        <v>0</v>
      </c>
      <c r="G20" s="3">
        <f>Doanhthu[[#This Row],[Số ngày]]*Doanhthu[[#This Row],[Giá phòng]]-Doanhthu[[#This Row],[Ưu đãi]]</f>
        <v>5250000</v>
      </c>
    </row>
    <row r="21" spans="1:7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3" t="str">
        <f>IF(Doanhthu[[#This Row],[Số ngày]]&gt;=6, "200000", "0")</f>
        <v>200000</v>
      </c>
      <c r="G21" s="3">
        <f>Doanhthu[[#This Row],[Số ngày]]*Doanhthu[[#This Row],[Giá phòng]]-Doanhthu[[#This Row],[Ưu đãi]]</f>
        <v>7300000</v>
      </c>
    </row>
    <row r="22" spans="1:7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3" t="str">
        <f>IF(Doanhthu[[#This Row],[Số ngày]]&gt;=6, "200000", "0")</f>
        <v>0</v>
      </c>
      <c r="G22" s="3">
        <f>Doanhthu[[#This Row],[Số ngày]]*Doanhthu[[#This Row],[Giá phòng]]-Doanhthu[[#This Row],[Ưu đãi]]</f>
        <v>2100000</v>
      </c>
    </row>
    <row r="23" spans="1:7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3" t="str">
        <f>IF(Doanhthu[[#This Row],[Số ngày]]&gt;=6, "200000", "0")</f>
        <v>0</v>
      </c>
      <c r="G23" s="3">
        <f>Doanhthu[[#This Row],[Số ngày]]*Doanhthu[[#This Row],[Giá phòng]]-Doanhthu[[#This Row],[Ưu đãi]]</f>
        <v>6200000</v>
      </c>
    </row>
    <row r="24" spans="1:7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3" t="str">
        <f>IF(Doanhthu[[#This Row],[Số ngày]]&gt;=6, "200000", "0")</f>
        <v>0</v>
      </c>
      <c r="G24" s="3">
        <f>Doanhthu[[#This Row],[Số ngày]]*Doanhthu[[#This Row],[Giá phòng]]-Doanhthu[[#This Row],[Ưu đãi]]</f>
        <v>6250000</v>
      </c>
    </row>
    <row r="25" spans="1:7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3" t="str">
        <f>IF(Doanhthu[[#This Row],[Số ngày]]&gt;=6, "200000", "0")</f>
        <v>200000</v>
      </c>
      <c r="G25" s="3">
        <f>Doanhthu[[#This Row],[Số ngày]]*Doanhthu[[#This Row],[Giá phòng]]-Doanhthu[[#This Row],[Ưu đãi]]</f>
        <v>8200000</v>
      </c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abSelected="1" workbookViewId="0">
      <selection activeCell="C3" sqref="C3"/>
    </sheetView>
  </sheetViews>
  <sheetFormatPr defaultRowHeight="15" x14ac:dyDescent="0.25"/>
  <cols>
    <col min="2" max="2" width="12.5703125" bestFit="1" customWidth="1"/>
    <col min="3" max="3" width="14.5703125" bestFit="1" customWidth="1"/>
    <col min="4" max="4" width="28.42578125" bestFit="1" customWidth="1"/>
    <col min="5" max="5" width="15.42578125" bestFit="1" customWidth="1"/>
    <col min="6" max="6" width="16.28515625" bestFit="1" customWidth="1"/>
    <col min="7" max="7" width="15.140625" bestFit="1" customWidth="1"/>
    <col min="8" max="9" width="12.7109375" bestFit="1" customWidth="1"/>
    <col min="10" max="10" width="16.85546875" bestFit="1" customWidth="1"/>
  </cols>
  <sheetData>
    <row r="2" spans="2:10" x14ac:dyDescent="0.25">
      <c r="B2" t="s">
        <v>2</v>
      </c>
      <c r="C2" t="s">
        <v>38</v>
      </c>
    </row>
    <row r="3" spans="2:10" x14ac:dyDescent="0.25">
      <c r="B3" t="s">
        <v>8</v>
      </c>
      <c r="C3">
        <f>COUNTIF(Doanhthu[Quê quán], "Nam Định")</f>
        <v>4</v>
      </c>
    </row>
    <row r="4" spans="2:10" x14ac:dyDescent="0.25">
      <c r="B4" t="s">
        <v>11</v>
      </c>
      <c r="C4">
        <f>COUNTIF(Doanhthu[Quê quán], "Tuyên Quang")</f>
        <v>4</v>
      </c>
    </row>
    <row r="5" spans="2:10" x14ac:dyDescent="0.25">
      <c r="B5" t="s">
        <v>14</v>
      </c>
      <c r="C5">
        <f>COUNTIF(Doanhthu[Quê quán], "Thái Bình")</f>
        <v>7</v>
      </c>
    </row>
    <row r="6" spans="2:10" x14ac:dyDescent="0.25">
      <c r="B6" t="s">
        <v>17</v>
      </c>
      <c r="C6">
        <f>COUNTIF(Doanhthu[Quê quán], "Hà Nội")</f>
        <v>8</v>
      </c>
    </row>
    <row r="11" spans="2:10" ht="16.5" x14ac:dyDescent="0.25"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3" t="s">
        <v>37</v>
      </c>
      <c r="J11" s="1" t="s">
        <v>6</v>
      </c>
    </row>
    <row r="12" spans="2:10" ht="16.5" x14ac:dyDescent="0.25">
      <c r="D12" s="1" t="s">
        <v>7</v>
      </c>
      <c r="E12" s="1" t="s">
        <v>8</v>
      </c>
      <c r="F12" s="1" t="s">
        <v>9</v>
      </c>
      <c r="G12" s="1">
        <v>1550000</v>
      </c>
      <c r="H12" s="1">
        <v>4</v>
      </c>
      <c r="I12" s="3" t="str">
        <f>IF(Doanhthu4[[#This Row],[Số ngày]]&gt;=6, "200000", "0")</f>
        <v>0</v>
      </c>
      <c r="J12" s="3">
        <f>Doanhthu4[[#This Row],[Số ngày]]*Doanhthu4[[#This Row],[Giá phòng]]-Doanhthu4[[#This Row],[Ưu đãi]]</f>
        <v>6200000</v>
      </c>
    </row>
    <row r="13" spans="2:10" ht="16.5" hidden="1" x14ac:dyDescent="0.25">
      <c r="D13" s="1" t="s">
        <v>10</v>
      </c>
      <c r="E13" s="1" t="s">
        <v>11</v>
      </c>
      <c r="F13" s="1" t="s">
        <v>12</v>
      </c>
      <c r="G13" s="1">
        <v>1250000</v>
      </c>
      <c r="H13" s="1">
        <v>3</v>
      </c>
      <c r="I13" s="3" t="str">
        <f>IF(Doanhthu4[[#This Row],[Số ngày]]&gt;=6, "200000", "0")</f>
        <v>0</v>
      </c>
      <c r="J13" s="3">
        <f>Doanhthu4[[#This Row],[Số ngày]]*Doanhthu4[[#This Row],[Giá phòng]]-Doanhthu4[[#This Row],[Ưu đãi]]</f>
        <v>3750000</v>
      </c>
    </row>
    <row r="14" spans="2:10" ht="16.5" hidden="1" x14ac:dyDescent="0.25">
      <c r="D14" s="1" t="s">
        <v>13</v>
      </c>
      <c r="E14" s="1" t="s">
        <v>14</v>
      </c>
      <c r="F14" s="1" t="s">
        <v>15</v>
      </c>
      <c r="G14" s="1">
        <v>1050000</v>
      </c>
      <c r="H14" s="1">
        <v>5</v>
      </c>
      <c r="I14" s="3" t="str">
        <f>IF(Doanhthu4[[#This Row],[Số ngày]]&gt;=6, "200000", "0")</f>
        <v>0</v>
      </c>
      <c r="J14" s="3">
        <f>Doanhthu4[[#This Row],[Số ngày]]*Doanhthu4[[#This Row],[Giá phòng]]-Doanhthu4[[#This Row],[Ưu đãi]]</f>
        <v>5250000</v>
      </c>
    </row>
    <row r="15" spans="2:10" ht="16.5" hidden="1" x14ac:dyDescent="0.25">
      <c r="D15" s="1" t="s">
        <v>16</v>
      </c>
      <c r="E15" s="1" t="s">
        <v>17</v>
      </c>
      <c r="F15" s="1" t="s">
        <v>9</v>
      </c>
      <c r="G15" s="1">
        <v>1550000</v>
      </c>
      <c r="H15" s="1">
        <v>6</v>
      </c>
      <c r="I15" s="3" t="str">
        <f>IF(Doanhthu4[[#This Row],[Số ngày]]&gt;=6, "200000", "0")</f>
        <v>200000</v>
      </c>
      <c r="J15" s="3">
        <f>Doanhthu4[[#This Row],[Số ngày]]*Doanhthu4[[#This Row],[Giá phòng]]-Doanhthu4[[#This Row],[Ưu đãi]]</f>
        <v>9100000</v>
      </c>
    </row>
    <row r="16" spans="2:10" ht="16.5" x14ac:dyDescent="0.25">
      <c r="D16" s="1" t="s">
        <v>18</v>
      </c>
      <c r="E16" s="1" t="s">
        <v>8</v>
      </c>
      <c r="F16" s="1" t="s">
        <v>12</v>
      </c>
      <c r="G16" s="1">
        <v>1250000</v>
      </c>
      <c r="H16" s="1">
        <v>2</v>
      </c>
      <c r="I16" s="3" t="str">
        <f>IF(Doanhthu4[[#This Row],[Số ngày]]&gt;=6, "200000", "0")</f>
        <v>0</v>
      </c>
      <c r="J16" s="3">
        <f>Doanhthu4[[#This Row],[Số ngày]]*Doanhthu4[[#This Row],[Giá phòng]]-Doanhthu4[[#This Row],[Ưu đãi]]</f>
        <v>2500000</v>
      </c>
    </row>
    <row r="17" spans="4:10" ht="16.5" hidden="1" x14ac:dyDescent="0.25">
      <c r="D17" s="1" t="s">
        <v>19</v>
      </c>
      <c r="E17" s="1" t="s">
        <v>11</v>
      </c>
      <c r="F17" s="1" t="s">
        <v>15</v>
      </c>
      <c r="G17" s="1">
        <v>1050000</v>
      </c>
      <c r="H17" s="1">
        <v>4</v>
      </c>
      <c r="I17" s="3" t="str">
        <f>IF(Doanhthu4[[#This Row],[Số ngày]]&gt;=6, "200000", "0")</f>
        <v>0</v>
      </c>
      <c r="J17" s="3">
        <f>Doanhthu4[[#This Row],[Số ngày]]*Doanhthu4[[#This Row],[Giá phòng]]-Doanhthu4[[#This Row],[Ưu đãi]]</f>
        <v>4200000</v>
      </c>
    </row>
    <row r="18" spans="4:10" ht="16.5" hidden="1" x14ac:dyDescent="0.25">
      <c r="D18" s="1" t="s">
        <v>20</v>
      </c>
      <c r="E18" s="1" t="s">
        <v>14</v>
      </c>
      <c r="F18" s="1" t="s">
        <v>12</v>
      </c>
      <c r="G18" s="1">
        <v>1250000</v>
      </c>
      <c r="H18" s="1">
        <v>5</v>
      </c>
      <c r="I18" s="3" t="str">
        <f>IF(Doanhthu4[[#This Row],[Số ngày]]&gt;=6, "200000", "0")</f>
        <v>0</v>
      </c>
      <c r="J18" s="3">
        <f>Doanhthu4[[#This Row],[Số ngày]]*Doanhthu4[[#This Row],[Giá phòng]]-Doanhthu4[[#This Row],[Ưu đãi]]</f>
        <v>6250000</v>
      </c>
    </row>
    <row r="19" spans="4:10" ht="16.5" hidden="1" x14ac:dyDescent="0.25">
      <c r="D19" s="1" t="s">
        <v>21</v>
      </c>
      <c r="E19" s="1" t="s">
        <v>17</v>
      </c>
      <c r="F19" s="1" t="s">
        <v>15</v>
      </c>
      <c r="G19" s="1">
        <v>1050000</v>
      </c>
      <c r="H19" s="1">
        <v>8</v>
      </c>
      <c r="I19" s="3" t="str">
        <f>IF(Doanhthu4[[#This Row],[Số ngày]]&gt;=6, "200000", "0")</f>
        <v>200000</v>
      </c>
      <c r="J19" s="3">
        <f>Doanhthu4[[#This Row],[Số ngày]]*Doanhthu4[[#This Row],[Giá phòng]]-Doanhthu4[[#This Row],[Ưu đãi]]</f>
        <v>8200000</v>
      </c>
    </row>
    <row r="20" spans="4:10" ht="16.5" hidden="1" x14ac:dyDescent="0.25">
      <c r="D20" s="1" t="s">
        <v>22</v>
      </c>
      <c r="E20" s="1" t="s">
        <v>11</v>
      </c>
      <c r="F20" s="1" t="s">
        <v>9</v>
      </c>
      <c r="G20" s="1">
        <v>1550000</v>
      </c>
      <c r="H20" s="1">
        <v>9</v>
      </c>
      <c r="I20" s="3" t="str">
        <f>IF(Doanhthu4[[#This Row],[Số ngày]]&gt;=6, "200000", "0")</f>
        <v>200000</v>
      </c>
      <c r="J20" s="3">
        <f>Doanhthu4[[#This Row],[Số ngày]]*Doanhthu4[[#This Row],[Giá phòng]]-Doanhthu4[[#This Row],[Ưu đãi]]</f>
        <v>13750000</v>
      </c>
    </row>
    <row r="21" spans="4:10" ht="16.5" hidden="1" x14ac:dyDescent="0.25">
      <c r="D21" s="1" t="s">
        <v>23</v>
      </c>
      <c r="E21" s="1" t="s">
        <v>14</v>
      </c>
      <c r="F21" s="1" t="s">
        <v>12</v>
      </c>
      <c r="G21" s="1">
        <v>1250000</v>
      </c>
      <c r="H21" s="1">
        <v>6</v>
      </c>
      <c r="I21" s="3" t="str">
        <f>IF(Doanhthu4[[#This Row],[Số ngày]]&gt;=6, "200000", "0")</f>
        <v>200000</v>
      </c>
      <c r="J21" s="3">
        <f>Doanhthu4[[#This Row],[Số ngày]]*Doanhthu4[[#This Row],[Giá phòng]]-Doanhthu4[[#This Row],[Ưu đãi]]</f>
        <v>7300000</v>
      </c>
    </row>
    <row r="22" spans="4:10" ht="16.5" hidden="1" x14ac:dyDescent="0.25">
      <c r="D22" s="1" t="s">
        <v>24</v>
      </c>
      <c r="E22" s="1" t="s">
        <v>17</v>
      </c>
      <c r="F22" s="1" t="s">
        <v>15</v>
      </c>
      <c r="G22" s="1">
        <v>1050000</v>
      </c>
      <c r="H22" s="1">
        <v>8</v>
      </c>
      <c r="I22" s="3" t="str">
        <f>IF(Doanhthu4[[#This Row],[Số ngày]]&gt;=6, "200000", "0")</f>
        <v>200000</v>
      </c>
      <c r="J22" s="3">
        <f>Doanhthu4[[#This Row],[Số ngày]]*Doanhthu4[[#This Row],[Giá phòng]]-Doanhthu4[[#This Row],[Ưu đãi]]</f>
        <v>8200000</v>
      </c>
    </row>
    <row r="23" spans="4:10" ht="16.5" x14ac:dyDescent="0.25">
      <c r="D23" s="1" t="s">
        <v>25</v>
      </c>
      <c r="E23" s="1" t="s">
        <v>8</v>
      </c>
      <c r="F23" s="1" t="s">
        <v>9</v>
      </c>
      <c r="G23" s="1">
        <v>1550000</v>
      </c>
      <c r="H23" s="1">
        <v>9</v>
      </c>
      <c r="I23" s="3" t="str">
        <f>IF(Doanhthu4[[#This Row],[Số ngày]]&gt;=6, "200000", "0")</f>
        <v>200000</v>
      </c>
      <c r="J23" s="3">
        <f>Doanhthu4[[#This Row],[Số ngày]]*Doanhthu4[[#This Row],[Giá phòng]]-Doanhthu4[[#This Row],[Ưu đãi]]</f>
        <v>13750000</v>
      </c>
    </row>
    <row r="24" spans="4:10" ht="16.5" hidden="1" x14ac:dyDescent="0.25">
      <c r="D24" s="1" t="s">
        <v>26</v>
      </c>
      <c r="E24" s="1" t="s">
        <v>14</v>
      </c>
      <c r="F24" s="1" t="s">
        <v>12</v>
      </c>
      <c r="G24" s="1">
        <v>1250000</v>
      </c>
      <c r="H24" s="1">
        <v>4</v>
      </c>
      <c r="I24" s="3" t="str">
        <f>IF(Doanhthu4[[#This Row],[Số ngày]]&gt;=6, "200000", "0")</f>
        <v>0</v>
      </c>
      <c r="J24" s="3">
        <f>Doanhthu4[[#This Row],[Số ngày]]*Doanhthu4[[#This Row],[Giá phòng]]-Doanhthu4[[#This Row],[Ưu đãi]]</f>
        <v>5000000</v>
      </c>
    </row>
    <row r="25" spans="4:10" ht="16.5" hidden="1" x14ac:dyDescent="0.25">
      <c r="D25" s="1" t="s">
        <v>27</v>
      </c>
      <c r="E25" s="1" t="s">
        <v>17</v>
      </c>
      <c r="F25" s="1" t="s">
        <v>15</v>
      </c>
      <c r="G25" s="1">
        <v>1050000</v>
      </c>
      <c r="H25" s="1">
        <v>6</v>
      </c>
      <c r="I25" s="3" t="str">
        <f>IF(Doanhthu4[[#This Row],[Số ngày]]&gt;=6, "200000", "0")</f>
        <v>200000</v>
      </c>
      <c r="J25" s="3">
        <f>Doanhthu4[[#This Row],[Số ngày]]*Doanhthu4[[#This Row],[Giá phòng]]-Doanhthu4[[#This Row],[Ưu đãi]]</f>
        <v>6100000</v>
      </c>
    </row>
    <row r="26" spans="4:10" ht="16.5" hidden="1" x14ac:dyDescent="0.25">
      <c r="D26" s="1" t="s">
        <v>28</v>
      </c>
      <c r="E26" s="1" t="s">
        <v>17</v>
      </c>
      <c r="F26" s="1" t="s">
        <v>12</v>
      </c>
      <c r="G26" s="1">
        <v>1250000</v>
      </c>
      <c r="H26" s="1">
        <v>5</v>
      </c>
      <c r="I26" s="3" t="str">
        <f>IF(Doanhthu4[[#This Row],[Số ngày]]&gt;=6, "200000", "0")</f>
        <v>0</v>
      </c>
      <c r="J26" s="3">
        <f>Doanhthu4[[#This Row],[Số ngày]]*Doanhthu4[[#This Row],[Giá phòng]]-Doanhthu4[[#This Row],[Ưu đãi]]</f>
        <v>6250000</v>
      </c>
    </row>
    <row r="27" spans="4:10" ht="16.5" hidden="1" x14ac:dyDescent="0.25">
      <c r="D27" s="1" t="s">
        <v>29</v>
      </c>
      <c r="E27" s="1" t="s">
        <v>11</v>
      </c>
      <c r="F27" s="1" t="s">
        <v>9</v>
      </c>
      <c r="G27" s="1">
        <v>1550000</v>
      </c>
      <c r="H27" s="1">
        <v>4</v>
      </c>
      <c r="I27" s="3" t="str">
        <f>IF(Doanhthu4[[#This Row],[Số ngày]]&gt;=6, "200000", "0")</f>
        <v>0</v>
      </c>
      <c r="J27" s="3">
        <f>Doanhthu4[[#This Row],[Số ngày]]*Doanhthu4[[#This Row],[Giá phòng]]-Doanhthu4[[#This Row],[Ưu đãi]]</f>
        <v>6200000</v>
      </c>
    </row>
    <row r="28" spans="4:10" ht="16.5" hidden="1" x14ac:dyDescent="0.25">
      <c r="D28" s="1" t="s">
        <v>30</v>
      </c>
      <c r="E28" s="1" t="s">
        <v>14</v>
      </c>
      <c r="F28" s="1" t="s">
        <v>12</v>
      </c>
      <c r="G28" s="1">
        <v>1250000</v>
      </c>
      <c r="H28" s="1">
        <v>3</v>
      </c>
      <c r="I28" s="3" t="str">
        <f>IF(Doanhthu4[[#This Row],[Số ngày]]&gt;=6, "200000", "0")</f>
        <v>0</v>
      </c>
      <c r="J28" s="3">
        <f>Doanhthu4[[#This Row],[Số ngày]]*Doanhthu4[[#This Row],[Giá phòng]]-Doanhthu4[[#This Row],[Ưu đãi]]</f>
        <v>3750000</v>
      </c>
    </row>
    <row r="29" spans="4:10" ht="16.5" hidden="1" x14ac:dyDescent="0.25">
      <c r="D29" s="1" t="s">
        <v>31</v>
      </c>
      <c r="E29" s="1" t="s">
        <v>17</v>
      </c>
      <c r="F29" s="1" t="s">
        <v>15</v>
      </c>
      <c r="G29" s="1">
        <v>1050000</v>
      </c>
      <c r="H29" s="1">
        <v>5</v>
      </c>
      <c r="I29" s="3" t="str">
        <f>IF(Doanhthu4[[#This Row],[Số ngày]]&gt;=6, "200000", "0")</f>
        <v>0</v>
      </c>
      <c r="J29" s="3">
        <f>Doanhthu4[[#This Row],[Số ngày]]*Doanhthu4[[#This Row],[Giá phòng]]-Doanhthu4[[#This Row],[Ưu đãi]]</f>
        <v>5250000</v>
      </c>
    </row>
    <row r="30" spans="4:10" ht="16.5" x14ac:dyDescent="0.25">
      <c r="D30" s="1" t="s">
        <v>32</v>
      </c>
      <c r="E30" s="1" t="s">
        <v>8</v>
      </c>
      <c r="F30" s="1" t="s">
        <v>9</v>
      </c>
      <c r="G30" s="1">
        <v>1250000</v>
      </c>
      <c r="H30" s="1">
        <v>6</v>
      </c>
      <c r="I30" s="3" t="str">
        <f>IF(Doanhthu4[[#This Row],[Số ngày]]&gt;=6, "200000", "0")</f>
        <v>200000</v>
      </c>
      <c r="J30" s="3">
        <f>Doanhthu4[[#This Row],[Số ngày]]*Doanhthu4[[#This Row],[Giá phòng]]-Doanhthu4[[#This Row],[Ưu đãi]]</f>
        <v>7300000</v>
      </c>
    </row>
    <row r="31" spans="4:10" ht="16.5" hidden="1" x14ac:dyDescent="0.25">
      <c r="D31" s="1" t="s">
        <v>33</v>
      </c>
      <c r="E31" s="1" t="s">
        <v>14</v>
      </c>
      <c r="F31" s="1" t="s">
        <v>12</v>
      </c>
      <c r="G31" s="1">
        <v>1050000</v>
      </c>
      <c r="H31" s="1">
        <v>2</v>
      </c>
      <c r="I31" s="3" t="str">
        <f>IF(Doanhthu4[[#This Row],[Số ngày]]&gt;=6, "200000", "0")</f>
        <v>0</v>
      </c>
      <c r="J31" s="3">
        <f>Doanhthu4[[#This Row],[Số ngày]]*Doanhthu4[[#This Row],[Giá phòng]]-Doanhthu4[[#This Row],[Ưu đãi]]</f>
        <v>2100000</v>
      </c>
    </row>
    <row r="32" spans="4:10" ht="16.5" hidden="1" x14ac:dyDescent="0.25">
      <c r="D32" s="1" t="s">
        <v>34</v>
      </c>
      <c r="E32" s="1" t="s">
        <v>17</v>
      </c>
      <c r="F32" s="1" t="s">
        <v>15</v>
      </c>
      <c r="G32" s="1">
        <v>1550000</v>
      </c>
      <c r="H32" s="1">
        <v>4</v>
      </c>
      <c r="I32" s="3" t="str">
        <f>IF(Doanhthu4[[#This Row],[Số ngày]]&gt;=6, "200000", "0")</f>
        <v>0</v>
      </c>
      <c r="J32" s="3">
        <f>Doanhthu4[[#This Row],[Số ngày]]*Doanhthu4[[#This Row],[Giá phòng]]-Doanhthu4[[#This Row],[Ưu đãi]]</f>
        <v>6200000</v>
      </c>
    </row>
    <row r="33" spans="4:10" ht="16.5" hidden="1" x14ac:dyDescent="0.25">
      <c r="D33" s="1" t="s">
        <v>35</v>
      </c>
      <c r="E33" s="1" t="s">
        <v>17</v>
      </c>
      <c r="F33" s="1" t="s">
        <v>12</v>
      </c>
      <c r="G33" s="1">
        <v>1250000</v>
      </c>
      <c r="H33" s="1">
        <v>5</v>
      </c>
      <c r="I33" s="3" t="str">
        <f>IF(Doanhthu4[[#This Row],[Số ngày]]&gt;=6, "200000", "0")</f>
        <v>0</v>
      </c>
      <c r="J33" s="3">
        <f>Doanhthu4[[#This Row],[Số ngày]]*Doanhthu4[[#This Row],[Giá phòng]]-Doanhthu4[[#This Row],[Ưu đãi]]</f>
        <v>6250000</v>
      </c>
    </row>
    <row r="34" spans="4:10" ht="16.5" hidden="1" x14ac:dyDescent="0.25">
      <c r="D34" s="1" t="s">
        <v>36</v>
      </c>
      <c r="E34" s="1" t="s">
        <v>14</v>
      </c>
      <c r="F34" s="1" t="s">
        <v>15</v>
      </c>
      <c r="G34" s="1">
        <v>1050000</v>
      </c>
      <c r="H34" s="1">
        <v>8</v>
      </c>
      <c r="I34" s="3" t="str">
        <f>IF(Doanhthu4[[#This Row],[Số ngày]]&gt;=6, "200000", "0")</f>
        <v>200000</v>
      </c>
      <c r="J34" s="3">
        <f>Doanhthu4[[#This Row],[Số ngày]]*Doanhthu4[[#This Row],[Giá phòng]]-Doanhthu4[[#This Row],[Ưu đãi]]</f>
        <v>8200000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Phan Thị Minh Huyền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Quý;Phan Thị Minh Huyền_K69A_Hóa</dc:creator>
  <cp:lastModifiedBy>Admin</cp:lastModifiedBy>
  <dcterms:created xsi:type="dcterms:W3CDTF">2023-02-28T06:07:07Z</dcterms:created>
  <dcterms:modified xsi:type="dcterms:W3CDTF">2023-02-28T06:35:47Z</dcterms:modified>
</cp:coreProperties>
</file>