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adinh\Desktop\Docs\EC\"/>
    </mc:Choice>
  </mc:AlternateContent>
  <bookViews>
    <workbookView xWindow="0" yWindow="0" windowWidth="21600" windowHeight="10035" firstSheet="1" activeTab="2"/>
  </bookViews>
  <sheets>
    <sheet name="Short List" sheetId="7" r:id="rId1"/>
    <sheet name="Sorted Ratings" sheetId="6" r:id="rId2"/>
    <sheet name="Chart Ideas" sheetId="4" r:id="rId3"/>
    <sheet name="Totals" sheetId="3" r:id="rId4"/>
    <sheet name="Appendix" sheetId="2" r:id="rId5"/>
  </sheets>
  <definedNames>
    <definedName name="owssvr" localSheetId="4" hidden="1">Appendix!$A$1:$R$170</definedName>
    <definedName name="owssvr" localSheetId="2" hidden="1">'Chart Ideas'!$A$1:$R$170</definedName>
    <definedName name="owssvr" localSheetId="0" hidden="1">'Short List'!#REF!</definedName>
    <definedName name="owssvr" localSheetId="1" hidden="1">'Sorted Ratings'!#REF!</definedName>
    <definedName name="owssvr" localSheetId="3" hidden="1">Totals!$A$1:$R$170</definedName>
  </definedNames>
  <calcPr calcId="152511"/>
</workbook>
</file>

<file path=xl/calcChain.xml><?xml version="1.0" encoding="utf-8"?>
<calcChain xmlns="http://schemas.openxmlformats.org/spreadsheetml/2006/main">
  <c r="V11" i="3" l="1"/>
  <c r="W10" i="3"/>
  <c r="V10" i="3"/>
  <c r="V9" i="3"/>
  <c r="W9" i="3"/>
  <c r="W8" i="3"/>
  <c r="V8" i="3"/>
  <c r="V7" i="3"/>
  <c r="AK5" i="4" l="1"/>
  <c r="AK4" i="4"/>
  <c r="AK3" i="4"/>
  <c r="AK2" i="4"/>
  <c r="AJ5" i="4"/>
  <c r="AJ4" i="4"/>
  <c r="AJ3" i="4"/>
  <c r="AJ2" i="4"/>
  <c r="AI5" i="4"/>
  <c r="AI4" i="4"/>
  <c r="AI3" i="4"/>
  <c r="AI2" i="4"/>
  <c r="AA6" i="4"/>
  <c r="AF6" i="4" s="1"/>
  <c r="AG6" i="4" s="1"/>
  <c r="Z6" i="4"/>
  <c r="AE6" i="4" s="1"/>
  <c r="Y6" i="4"/>
  <c r="AD6" i="4" s="1"/>
  <c r="AG3" i="4" l="1"/>
  <c r="AG4" i="4"/>
  <c r="AG5" i="4"/>
  <c r="AG2" i="4"/>
  <c r="AF5" i="4"/>
  <c r="AE5" i="4"/>
  <c r="AD5" i="4"/>
  <c r="AF4" i="4"/>
  <c r="AE4" i="4"/>
  <c r="AD4" i="4"/>
  <c r="AF3" i="4"/>
  <c r="AE3" i="4"/>
  <c r="AD3" i="4"/>
  <c r="AD2" i="4"/>
  <c r="AE2" i="4"/>
  <c r="AF2" i="4"/>
  <c r="Y5" i="4"/>
  <c r="Z5" i="4"/>
  <c r="AA5" i="4"/>
  <c r="Y3" i="4"/>
  <c r="Z3" i="4"/>
  <c r="AA3" i="4"/>
  <c r="Y4" i="4"/>
  <c r="Z4" i="4"/>
  <c r="AA4" i="4"/>
  <c r="AA2" i="4"/>
  <c r="Z2" i="4"/>
  <c r="Y2" i="4"/>
  <c r="S170" i="4" l="1"/>
  <c r="S169" i="4"/>
  <c r="S168" i="4"/>
  <c r="S167" i="4"/>
  <c r="S166" i="4"/>
  <c r="S165" i="4"/>
  <c r="S164" i="4"/>
  <c r="S163" i="4"/>
  <c r="S162" i="4"/>
  <c r="S161" i="4"/>
  <c r="S160" i="4"/>
  <c r="S159" i="4"/>
  <c r="S158" i="4"/>
  <c r="S157" i="4"/>
  <c r="S78" i="4"/>
  <c r="S77" i="4"/>
  <c r="S76" i="4"/>
  <c r="S75" i="4"/>
  <c r="S74" i="4"/>
  <c r="S73" i="4"/>
  <c r="S72" i="4"/>
  <c r="S71" i="4"/>
  <c r="S138" i="4"/>
  <c r="S137" i="4"/>
  <c r="S136" i="4"/>
  <c r="S135" i="4"/>
  <c r="S134" i="4"/>
  <c r="S133" i="4"/>
  <c r="S132" i="4"/>
  <c r="S131" i="4"/>
  <c r="S130" i="4"/>
  <c r="S129" i="4"/>
  <c r="S128" i="4"/>
  <c r="S127" i="4"/>
  <c r="S126" i="4"/>
  <c r="S125" i="4"/>
  <c r="S124" i="4"/>
  <c r="S123" i="4"/>
  <c r="S122" i="4"/>
  <c r="S121" i="4"/>
  <c r="S156" i="4"/>
  <c r="S120" i="4"/>
  <c r="S119" i="4"/>
  <c r="S118" i="4"/>
  <c r="S5" i="4"/>
  <c r="S4" i="4"/>
  <c r="S155" i="4"/>
  <c r="S154" i="4"/>
  <c r="S43" i="4"/>
  <c r="S42" i="4"/>
  <c r="S70" i="4"/>
  <c r="S41" i="4"/>
  <c r="S153" i="4"/>
  <c r="S152" i="4"/>
  <c r="S91" i="4"/>
  <c r="S117" i="4"/>
  <c r="S116" i="4"/>
  <c r="S40" i="4"/>
  <c r="S90" i="4"/>
  <c r="S39" i="4"/>
  <c r="S53" i="4"/>
  <c r="S57" i="4"/>
  <c r="S69" i="4"/>
  <c r="S38" i="4"/>
  <c r="S151" i="4"/>
  <c r="S150" i="4"/>
  <c r="S37" i="4"/>
  <c r="S36" i="4"/>
  <c r="S35" i="4"/>
  <c r="S68" i="4"/>
  <c r="S34" i="4"/>
  <c r="S33" i="4"/>
  <c r="S32" i="4"/>
  <c r="S31" i="4"/>
  <c r="S30" i="4"/>
  <c r="S56" i="4"/>
  <c r="S149" i="4"/>
  <c r="S55" i="4"/>
  <c r="S148" i="4"/>
  <c r="S147" i="4"/>
  <c r="S146" i="4"/>
  <c r="S115" i="4"/>
  <c r="S29" i="4"/>
  <c r="S145" i="4"/>
  <c r="S28" i="4"/>
  <c r="S27" i="4"/>
  <c r="S144" i="4"/>
  <c r="S143" i="4"/>
  <c r="S54" i="4"/>
  <c r="S89" i="4"/>
  <c r="S88" i="4"/>
  <c r="S114" i="4"/>
  <c r="S87" i="4"/>
  <c r="S86" i="4"/>
  <c r="S142" i="4"/>
  <c r="S67" i="4"/>
  <c r="S141" i="4"/>
  <c r="S85" i="4"/>
  <c r="S84" i="4"/>
  <c r="S26" i="4"/>
  <c r="S66" i="4"/>
  <c r="S65" i="4"/>
  <c r="S64" i="4"/>
  <c r="S63" i="4"/>
  <c r="S62" i="4"/>
  <c r="S61" i="4"/>
  <c r="S140" i="4"/>
  <c r="S139" i="4"/>
  <c r="S52" i="4"/>
  <c r="S25" i="4"/>
  <c r="S51" i="4"/>
  <c r="S50" i="4"/>
  <c r="S49" i="4"/>
  <c r="S48" i="4"/>
  <c r="S47" i="4"/>
  <c r="S46" i="4"/>
  <c r="S45" i="4"/>
  <c r="S44" i="4"/>
  <c r="S83" i="4"/>
  <c r="S24" i="4"/>
  <c r="S23" i="4"/>
  <c r="S22" i="4"/>
  <c r="S113" i="4"/>
  <c r="S112" i="4"/>
  <c r="S111" i="4"/>
  <c r="S60" i="4"/>
  <c r="S59" i="4"/>
  <c r="S21" i="4"/>
  <c r="S20" i="4"/>
  <c r="S19" i="4"/>
  <c r="S18" i="4"/>
  <c r="S17" i="4"/>
  <c r="S16" i="4"/>
  <c r="S15" i="4"/>
  <c r="S14" i="4"/>
  <c r="S110" i="4"/>
  <c r="S13" i="4"/>
  <c r="S12" i="4"/>
  <c r="S11" i="4"/>
  <c r="S3" i="4"/>
  <c r="S109" i="4"/>
  <c r="S108" i="4"/>
  <c r="S107" i="4"/>
  <c r="S106" i="4"/>
  <c r="S105" i="4"/>
  <c r="S104" i="4"/>
  <c r="S103" i="4"/>
  <c r="S102" i="4"/>
  <c r="S101" i="4"/>
  <c r="S100" i="4"/>
  <c r="S58" i="4"/>
  <c r="S99" i="4"/>
  <c r="S98" i="4"/>
  <c r="S82" i="4"/>
  <c r="S81" i="4"/>
  <c r="S80" i="4"/>
  <c r="S79" i="4"/>
  <c r="S97" i="4"/>
  <c r="S96" i="4"/>
  <c r="S2" i="4"/>
  <c r="S95" i="4"/>
  <c r="S94" i="4"/>
  <c r="S93" i="4"/>
  <c r="S10" i="4"/>
  <c r="S9" i="4"/>
  <c r="S8" i="4"/>
  <c r="S7" i="4"/>
  <c r="S92" i="4"/>
  <c r="S6" i="4"/>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alcChain>
</file>

<file path=xl/connections.xml><?xml version="1.0" encoding="utf-8"?>
<connections xmlns="http://schemas.openxmlformats.org/spreadsheetml/2006/main">
  <connection id="1" odcFile="C:\Users\llsmit3\Downloads\owssvr.iqy" keepAlive="1" name="owssvr1" type="5" refreshedVersion="5" minRefreshableVersion="3" saveData="1">
    <dbPr connection="Provider=Microsoft.Office.List.OLEDB.2.0;Data Source=&quot;&quot;;ApplicationName=Excel;Version=12.0.0.0" command="&lt;LIST&gt;&lt;VIEWGUID&gt;{01C69627-A2D6-4C83-B56F-7ACBA142A534}&lt;/VIEWGUID&gt;&lt;LISTNAME&gt;{A0E76FA8-E93F-46E8-8087-80F591F1A252}&lt;/LISTNAME&gt;&lt;LISTWEB&gt;https://ishareteam4.na.xom.com/sites/UTDS/_vti_bin&lt;/LISTWEB&gt;&lt;LISTSUBWEB&gt;&lt;/LISTSUBWEB&gt;&lt;ROOTFOLDER&gt;/sites/UTDS/Lists/Data Management Assessment&lt;/ROOTFOLDER&gt;&lt;/LIST&gt;" commandType="5"/>
  </connection>
  <connection id="2" odcFile="C:\Users\llsmit3\Downloads\owssvr.iqy" keepAlive="1" name="owssvr11" type="5" refreshedVersion="5" minRefreshableVersion="3" saveData="1">
    <dbPr connection="Provider=Microsoft.Office.List.OLEDB.2.0;Data Source=&quot;&quot;;ApplicationName=Excel;Version=12.0.0.0" command="&lt;LIST&gt;&lt;VIEWGUID&gt;{01C69627-A2D6-4C83-B56F-7ACBA142A534}&lt;/VIEWGUID&gt;&lt;LISTNAME&gt;{A0E76FA8-E93F-46E8-8087-80F591F1A252}&lt;/LISTNAME&gt;&lt;LISTWEB&gt;https://ishareteam4.na.xom.com/sites/UTDS/_vti_bin&lt;/LISTWEB&gt;&lt;LISTSUBWEB&gt;&lt;/LISTSUBWEB&gt;&lt;ROOTFOLDER&gt;/sites/UTDS/Lists/Data Management Assessment&lt;/ROOTFOLDER&gt;&lt;/LIST&gt;" commandType="5"/>
  </connection>
  <connection id="3" odcFile="C:\Users\llsmit3\Downloads\owssvr.iqy" keepAlive="1" name="owssvr111" type="5" refreshedVersion="5" minRefreshableVersion="3" saveData="1">
    <dbPr connection="Provider=Microsoft.Office.List.OLEDB.2.0;Data Source=&quot;&quot;;ApplicationName=Excel;Version=12.0.0.0" command="&lt;LIST&gt;&lt;VIEWGUID&gt;{01C69627-A2D6-4C83-B56F-7ACBA142A534}&lt;/VIEWGUID&gt;&lt;LISTNAME&gt;{A0E76FA8-E93F-46E8-8087-80F591F1A252}&lt;/LISTNAME&gt;&lt;LISTWEB&gt;https://ishareteam4.na.xom.com/sites/UTDS/_vti_bin&lt;/LISTWEB&gt;&lt;LISTSUBWEB&gt;&lt;/LISTSUBWEB&gt;&lt;ROOTFOLDER&gt;/sites/UTDS/Lists/Data Management Assessment&lt;/ROOTFOLDER&gt;&lt;/LIST&gt;" commandType="5"/>
  </connection>
</connections>
</file>

<file path=xl/sharedStrings.xml><?xml version="1.0" encoding="utf-8"?>
<sst xmlns="http://schemas.openxmlformats.org/spreadsheetml/2006/main" count="6414" uniqueCount="440">
  <si>
    <t>Managed Data Type</t>
  </si>
  <si>
    <t>Data Subtype</t>
  </si>
  <si>
    <t>Owner</t>
  </si>
  <si>
    <t>DM by</t>
  </si>
  <si>
    <t>Description</t>
  </si>
  <si>
    <t>Repository</t>
  </si>
  <si>
    <t>Repository Status</t>
  </si>
  <si>
    <t>Weight</t>
  </si>
  <si>
    <t>Primary Apps</t>
  </si>
  <si>
    <t>Comments</t>
  </si>
  <si>
    <t>Process Score</t>
  </si>
  <si>
    <t>Standards Score</t>
  </si>
  <si>
    <t>Maturity Score</t>
  </si>
  <si>
    <t>Processes Defined</t>
  </si>
  <si>
    <t>Standards Defined</t>
  </si>
  <si>
    <t>Maturity</t>
  </si>
  <si>
    <t>Path</t>
  </si>
  <si>
    <t>Item Type</t>
  </si>
  <si>
    <t>Pressure</t>
  </si>
  <si>
    <t>Reservoir</t>
  </si>
  <si>
    <t>Business</t>
  </si>
  <si>
    <t>LAN, EMSDB</t>
  </si>
  <si>
    <t>RPM, EMPower, GAP, Prosper, MBAL, new URC S&amp;O workflows (via OVS)</t>
  </si>
  <si>
    <t>1</t>
  </si>
  <si>
    <t>sites/UTDS/Lists/Data Management Assessment</t>
  </si>
  <si>
    <t>Item</t>
  </si>
  <si>
    <t>Well - SI</t>
  </si>
  <si>
    <t>UTDS, Business</t>
  </si>
  <si>
    <t>PI to EMSDB</t>
  </si>
  <si>
    <t>OFM, OVS, XHQ, PI, Kappa, IPM</t>
  </si>
  <si>
    <t>3</t>
  </si>
  <si>
    <t>2</t>
  </si>
  <si>
    <t>Traverse test</t>
  </si>
  <si>
    <t>OVS, Kappa, OFM, simulator input</t>
  </si>
  <si>
    <t>Transient test</t>
  </si>
  <si>
    <t>Fluid Shots</t>
  </si>
  <si>
    <t>MDT, RFT, DST (Formation pressures)</t>
  </si>
  <si>
    <t>OVS, Kappa, OFM, simulator input; Data Lo</t>
  </si>
  <si>
    <t>Well - Flowing</t>
  </si>
  <si>
    <t>UTDS, Ops Tech</t>
  </si>
  <si>
    <t>OFM, OVS, XHQ, PI, Kappa, IPM, Wellview</t>
  </si>
  <si>
    <t>Wellhead - Tubing</t>
  </si>
  <si>
    <t>OFM, OVS, XHQ, PI, Kappa, IPM, Wellview,Petrel</t>
  </si>
  <si>
    <t>Wellhead - Production Casing</t>
  </si>
  <si>
    <t>D&amp;S</t>
  </si>
  <si>
    <t>SAP; WIMS,Wellview,Petrel</t>
  </si>
  <si>
    <t>Liner, Cement, Packer</t>
  </si>
  <si>
    <t>Unknown</t>
  </si>
  <si>
    <t>EMSDB</t>
  </si>
  <si>
    <t>Wellview,Petrel</t>
  </si>
  <si>
    <t>4</t>
  </si>
  <si>
    <t>Facility components readings - Separator, test separator, other points in facility</t>
  </si>
  <si>
    <t>Facilities</t>
  </si>
  <si>
    <t>EC; PI</t>
  </si>
  <si>
    <t>Gaslift Header Supply Pressure</t>
  </si>
  <si>
    <t>SAP; WIMS</t>
  </si>
  <si>
    <t>Pressure - Wellbore Integrity</t>
  </si>
  <si>
    <t>Wellhead - Casing Annuli Monitoring</t>
  </si>
  <si>
    <t>SAP</t>
  </si>
  <si>
    <t>Routine Annular Pressure Bleed Down</t>
  </si>
  <si>
    <t>Wellhead and Tree Valve Leak Tests</t>
  </si>
  <si>
    <t>SSSV Leak Tests</t>
  </si>
  <si>
    <t>Temperature</t>
  </si>
  <si>
    <t>Bottom Hole</t>
  </si>
  <si>
    <t>OFM, OVS, XHQ, PI,Petrel</t>
  </si>
  <si>
    <t>Facility components readings</t>
  </si>
  <si>
    <t>PI</t>
  </si>
  <si>
    <t>Distributed temperature sensor data</t>
  </si>
  <si>
    <t>OFM, OVS, XHQ, PI</t>
  </si>
  <si>
    <t>Volumes</t>
  </si>
  <si>
    <t>Well Tests</t>
  </si>
  <si>
    <t>UTDS</t>
  </si>
  <si>
    <t>EC to EMSDB</t>
  </si>
  <si>
    <t>OFM, OVS, Kappa, IPM, RPM</t>
  </si>
  <si>
    <t>Dispositions</t>
  </si>
  <si>
    <t>Volume targets</t>
  </si>
  <si>
    <t>Capacities</t>
  </si>
  <si>
    <t>Meter data</t>
  </si>
  <si>
    <t>Production Volumes</t>
  </si>
  <si>
    <t>OFM, OVS, Kappa,Petrel</t>
  </si>
  <si>
    <t>Injection Volumes</t>
  </si>
  <si>
    <t>OFM, OVS,Petrel</t>
  </si>
  <si>
    <t>Streams data (Facility &amp; Equipment Streams Reading)</t>
  </si>
  <si>
    <t>Fluid Type</t>
  </si>
  <si>
    <t>Capacity Enhancement</t>
  </si>
  <si>
    <t>Capacity Enhancement Elements</t>
  </si>
  <si>
    <t>EC</t>
  </si>
  <si>
    <t>Smartplant Instrumentation (DB) "</t>
  </si>
  <si>
    <t>SPI</t>
  </si>
  <si>
    <t>business</t>
  </si>
  <si>
    <t>3D Models of Facilities</t>
  </si>
  <si>
    <t>Offsite Storage</t>
  </si>
  <si>
    <t>3D Layouts</t>
  </si>
  <si>
    <t>LAN</t>
  </si>
  <si>
    <t>Aveva, E3D</t>
  </si>
  <si>
    <t>EMCaps deliverables</t>
  </si>
  <si>
    <t>e-library</t>
  </si>
  <si>
    <t>Block Flow diagrams (BFDs), PFDs, UFDS</t>
  </si>
  <si>
    <t>Flow assurance info</t>
  </si>
  <si>
    <t>LAN, SharePoint</t>
  </si>
  <si>
    <t>Olga</t>
  </si>
  <si>
    <t>HYSYS models</t>
  </si>
  <si>
    <t>ACCE Models</t>
  </si>
  <si>
    <t>Weight reports</t>
  </si>
  <si>
    <t>ShipWeight, Excel, Jacket Database</t>
  </si>
  <si>
    <t>Shipping info</t>
  </si>
  <si>
    <t>ShipWeight</t>
  </si>
  <si>
    <t>Pipeline data</t>
  </si>
  <si>
    <t>PODS</t>
  </si>
  <si>
    <t>Systems completion/ commissioning documents</t>
  </si>
  <si>
    <t>WIN PCS</t>
  </si>
  <si>
    <t>Formation Evaluation</t>
  </si>
  <si>
    <t>Drill Stem Test</t>
  </si>
  <si>
    <t>Geoscience</t>
  </si>
  <si>
    <t>Wireline Pressure Tests (RFT, MDT)</t>
  </si>
  <si>
    <t>Petrel, Studio</t>
  </si>
  <si>
    <t>Step-rate Tests</t>
  </si>
  <si>
    <t>OFM, OVS, Kappa, Ecrin</t>
  </si>
  <si>
    <t>Pressure Build-up Tests</t>
  </si>
  <si>
    <t>Pressure Fall-off Tests</t>
  </si>
  <si>
    <t>Reservoir Fluids</t>
  </si>
  <si>
    <t>Water Analysis</t>
  </si>
  <si>
    <t>PVT</t>
  </si>
  <si>
    <t>GeoMark</t>
  </si>
  <si>
    <t>EMTherm, EMPower</t>
  </si>
  <si>
    <t>Volume Factors</t>
  </si>
  <si>
    <t>EMPower, EMTherm</t>
  </si>
  <si>
    <t>Reservoir Properties</t>
  </si>
  <si>
    <t>Special Core Analysis</t>
  </si>
  <si>
    <t>SCALable</t>
  </si>
  <si>
    <t>Capillary Pressure</t>
  </si>
  <si>
    <t>Routine Core Analysis</t>
  </si>
  <si>
    <t>Porosity</t>
  </si>
  <si>
    <t>EMROK, EMSDB, Clastics:  URC (ClasticResQual) in SQL</t>
  </si>
  <si>
    <t>GeoLog, Petrel</t>
  </si>
  <si>
    <t>Permeability</t>
  </si>
  <si>
    <t>Thin sections, texture, core water saturation</t>
  </si>
  <si>
    <t>Clastics:  URC (ClasticResQual) in SQL</t>
  </si>
  <si>
    <t>Tableau</t>
  </si>
  <si>
    <t>Clastics stratigraphy</t>
  </si>
  <si>
    <t>Carbonate stratigraphy</t>
  </si>
  <si>
    <t>Saturations</t>
  </si>
  <si>
    <t>Temperatures</t>
  </si>
  <si>
    <t>EMPower, IRMS, Prosper</t>
  </si>
  <si>
    <t>Fluid Contact</t>
  </si>
  <si>
    <t>Well-Related</t>
  </si>
  <si>
    <t>Well Header Data / Location</t>
  </si>
  <si>
    <t>EMSDB, Global Wellbore Catalog</t>
  </si>
  <si>
    <t>Directional Surveys</t>
  </si>
  <si>
    <t>Checkshots</t>
  </si>
  <si>
    <t>Conventional Core &amp; Side Wall Core</t>
  </si>
  <si>
    <t>Paleontology &amp; Biozone</t>
  </si>
  <si>
    <t>Dipmeter</t>
  </si>
  <si>
    <t>Core Plugs</t>
  </si>
  <si>
    <t>Lithology</t>
  </si>
  <si>
    <t>Geochem</t>
  </si>
  <si>
    <t>Well Shows</t>
  </si>
  <si>
    <t>Wellview</t>
  </si>
  <si>
    <t>Well Treatment</t>
  </si>
  <si>
    <t>Real-time drilling info</t>
  </si>
  <si>
    <t>Kongsberg</t>
  </si>
  <si>
    <t>Discovery Web</t>
  </si>
  <si>
    <t>Upstream Well Planning Process (UWPP) document</t>
  </si>
  <si>
    <t>Excel</t>
  </si>
  <si>
    <t>Rig schedules</t>
  </si>
  <si>
    <t>Rigview</t>
  </si>
  <si>
    <t>Wellwork Operations</t>
  </si>
  <si>
    <t>Equipment Parameters impacting Well Productivity</t>
  </si>
  <si>
    <t>Wellview, LAN</t>
  </si>
  <si>
    <t>Well Status</t>
  </si>
  <si>
    <t>OFM/OVS</t>
  </si>
  <si>
    <t>Producing Interval (Name, Depths, Dates) - Completion</t>
  </si>
  <si>
    <t>OFM/OVS/Petrel</t>
  </si>
  <si>
    <t>Perforation</t>
  </si>
  <si>
    <t>Well Tops</t>
  </si>
  <si>
    <t>EMSDB, Studio</t>
  </si>
  <si>
    <t>Logs (Headers and Detail)</t>
  </si>
  <si>
    <t>Open Hole</t>
  </si>
  <si>
    <t>Recall</t>
  </si>
  <si>
    <t>GeoLog, Petrel, Studio</t>
  </si>
  <si>
    <t>Cased Hole</t>
  </si>
  <si>
    <t>Production / Injection</t>
  </si>
  <si>
    <t>Fluid Contacts / Temperature / Other Surveys</t>
  </si>
  <si>
    <t>Mud Logs</t>
  </si>
  <si>
    <t>Recall Archive</t>
  </si>
  <si>
    <t>Petrel</t>
  </si>
  <si>
    <t>Other logs</t>
  </si>
  <si>
    <t>Seismic</t>
  </si>
  <si>
    <t>Prestack</t>
  </si>
  <si>
    <t>None</t>
  </si>
  <si>
    <t>Petrel PSI</t>
  </si>
  <si>
    <t>2D</t>
  </si>
  <si>
    <t>GeoFrame, LAN</t>
  </si>
  <si>
    <t>3D/4D</t>
  </si>
  <si>
    <t>LAN, (GeoFrame)</t>
  </si>
  <si>
    <t>Field</t>
  </si>
  <si>
    <t>OMEGA
Processing apps (contractor)</t>
  </si>
  <si>
    <t>Derivative Volumes</t>
  </si>
  <si>
    <t>Location (metadata)</t>
  </si>
  <si>
    <t>EMSDB, LAN</t>
  </si>
  <si>
    <t>EMFindit
Petrel
STUDIO
OMEGA</t>
  </si>
  <si>
    <t>Seismic Interpretation</t>
  </si>
  <si>
    <t>GeoFrame, Studio</t>
  </si>
  <si>
    <t>Derivatives</t>
  </si>
  <si>
    <t>EMPower</t>
  </si>
  <si>
    <t>URC</t>
  </si>
  <si>
    <t>RIOS</t>
  </si>
  <si>
    <t>PVT Characterization</t>
  </si>
  <si>
    <t>EMTHERM</t>
  </si>
  <si>
    <t>Nodal Analysis</t>
  </si>
  <si>
    <t>PROSPER, GAP</t>
  </si>
  <si>
    <t>Well Operability limits</t>
  </si>
  <si>
    <t>GLOw (URC)</t>
  </si>
  <si>
    <t>Production Forecasts</t>
  </si>
  <si>
    <t>OFM (for DCA), excel, EMPower</t>
  </si>
  <si>
    <t>Recovery Factors</t>
  </si>
  <si>
    <t>Pressure Transient Analysis</t>
  </si>
  <si>
    <t>ECRIN</t>
  </si>
  <si>
    <t>Material Balance</t>
  </si>
  <si>
    <t>MBAL; Excel files</t>
  </si>
  <si>
    <t>Production Trend Analysis</t>
  </si>
  <si>
    <t>OFM, Excel</t>
  </si>
  <si>
    <t>Drilling NPT</t>
  </si>
  <si>
    <t>WellView</t>
  </si>
  <si>
    <t>Drilling F&amp;O information</t>
  </si>
  <si>
    <t>Access, WellView, Excel</t>
  </si>
  <si>
    <t>Access, Wellview, Excel</t>
  </si>
  <si>
    <t>Drilling Program</t>
  </si>
  <si>
    <t>LAN, SharePoint, hardcopy</t>
  </si>
  <si>
    <t>Asset Development &amp; Depletion Plan</t>
  </si>
  <si>
    <t>Powerpoint, simulation models</t>
  </si>
  <si>
    <t>Reservoir Stimulation Designs</t>
  </si>
  <si>
    <t>Mfrac</t>
  </si>
  <si>
    <t>Core Analysis Derived Information</t>
  </si>
  <si>
    <t>LAN, SCALable</t>
  </si>
  <si>
    <t>Equipment Failure data</t>
  </si>
  <si>
    <t>Project Handover Documents</t>
  </si>
  <si>
    <t>UDOCs</t>
  </si>
  <si>
    <t>Root Cause Failure Analysis</t>
  </si>
  <si>
    <t>Word, Office</t>
  </si>
  <si>
    <t>Working Reserve Information</t>
  </si>
  <si>
    <t>Phoenix database, LAN</t>
  </si>
  <si>
    <t>Powerpoint, Excel</t>
  </si>
  <si>
    <t>Stakeholder Reviews</t>
  </si>
  <si>
    <t>Powerpoint</t>
  </si>
  <si>
    <t>Logs</t>
  </si>
  <si>
    <t>Recall, "MetaStore"</t>
  </si>
  <si>
    <t>Media</t>
  </si>
  <si>
    <t>Seismic tapes/DVD/USB/electronic files</t>
  </si>
  <si>
    <t>DARTS/Accutrac, OpenText</t>
  </si>
  <si>
    <t>Non-seismic data</t>
  </si>
  <si>
    <t>Engineering data</t>
  </si>
  <si>
    <t>Images</t>
  </si>
  <si>
    <t>Geoscience scanned images</t>
  </si>
  <si>
    <t>GIL (SDE) - formerly UDRIL, LAN</t>
  </si>
  <si>
    <t>Gistri Map, Osiris (EML)</t>
  </si>
  <si>
    <t>Remote Sensing / Satellite Imagery</t>
  </si>
  <si>
    <t>Core photos</t>
  </si>
  <si>
    <t>LAN, clastic DB</t>
  </si>
  <si>
    <t>Licensed Data</t>
  </si>
  <si>
    <t>Contracts</t>
  </si>
  <si>
    <t>Vendor data (WoodMac, I-H-S, DII, C&amp;C)</t>
  </si>
  <si>
    <t>Miscellaneous</t>
  </si>
  <si>
    <t>Biostratigraphy reports</t>
  </si>
  <si>
    <t>URC Library (catalog in html @ https://ishareteam1.na.xom.com/sites/EMECORG08/DNI/Global%20Data%20Index%20pages/Stratigraphic.aspx)</t>
  </si>
  <si>
    <t>Biostratigraphy data</t>
  </si>
  <si>
    <t>Gravity/Magnetics</t>
  </si>
  <si>
    <t>SDE</t>
  </si>
  <si>
    <t>DHI Atlas</t>
  </si>
  <si>
    <t>SharePoint</t>
  </si>
  <si>
    <t>BD Global Datasets</t>
  </si>
  <si>
    <t>https://ishareteam2.na.xom.com/sites/emecnewop/Global%20Projects/SitePages/Home.aspx</t>
  </si>
  <si>
    <t>Geoscience Interpretive Data</t>
  </si>
  <si>
    <t>Geoscience Milestones</t>
  </si>
  <si>
    <t>XFDB</t>
  </si>
  <si>
    <t>Interpreted Seismic</t>
  </si>
  <si>
    <t>Tops</t>
  </si>
  <si>
    <t>Synthetic Seismic</t>
  </si>
  <si>
    <t>Geologic Models</t>
  </si>
  <si>
    <t>Maps</t>
  </si>
  <si>
    <t>Depth Conversion</t>
  </si>
  <si>
    <t>Project Reports</t>
  </si>
  <si>
    <t>Assessment</t>
  </si>
  <si>
    <t>Petrel Projects</t>
  </si>
  <si>
    <t>Source Rock</t>
  </si>
  <si>
    <t>Faults &amp; Assorted Geologic</t>
  </si>
  <si>
    <t>Gravity Magnetics</t>
  </si>
  <si>
    <t>GeoFrame projects</t>
  </si>
  <si>
    <t>Horizons</t>
  </si>
  <si>
    <t>GAPS</t>
  </si>
  <si>
    <t>Carto</t>
  </si>
  <si>
    <t>Maps/layers/feature classes</t>
  </si>
  <si>
    <t>SDE, FGDB</t>
  </si>
  <si>
    <t>ArcGIS / portal</t>
  </si>
  <si>
    <t>Pipeline</t>
  </si>
  <si>
    <t>Bathymetry</t>
  </si>
  <si>
    <t>Topography</t>
  </si>
  <si>
    <t>Satellite-image-based Seepage Slicks</t>
  </si>
  <si>
    <t>Global Landsat</t>
  </si>
  <si>
    <t>Shoreline</t>
  </si>
  <si>
    <t>Various (e.g., EOD maps)</t>
  </si>
  <si>
    <t>Web Services (really a link)</t>
  </si>
  <si>
    <t>Petrel, ArcGIS, portal</t>
  </si>
  <si>
    <t>Vendor Data</t>
  </si>
  <si>
    <t>Core Cuttings</t>
  </si>
  <si>
    <t>Competitor Information</t>
  </si>
  <si>
    <t>US Well Production</t>
  </si>
  <si>
    <t>US Ownership</t>
  </si>
  <si>
    <t>US Field Pipeline</t>
  </si>
  <si>
    <t>US Analysis Applications</t>
  </si>
  <si>
    <t>US Top Core</t>
  </si>
  <si>
    <t>Canada</t>
  </si>
  <si>
    <t>Global Well &amp; Production</t>
  </si>
  <si>
    <t>Global Seismic &amp; Protected Area</t>
  </si>
  <si>
    <t>Global Rock Properties &amp; Analysis</t>
  </si>
  <si>
    <t>Imagery</t>
  </si>
  <si>
    <t>Navigation</t>
  </si>
  <si>
    <t>Geodetic Toolkit
DMC (input to EMSDB)</t>
  </si>
  <si>
    <t>Data is estimated by engineer based on other data; derivative data; contained in reservoir simulation models.</t>
  </si>
  <si>
    <t>EMSDB rarely used</t>
  </si>
  <si>
    <t>Data can be stored in EMSDB, but usually is not.  RPM is not widely used.  Most data is on LAN</t>
  </si>
  <si>
    <t>Shut in pressure - measured by gauge in well</t>
  </si>
  <si>
    <t>Should have the data flow PI -&gt; EC/XSTREAM -&gt; EMSDB</t>
  </si>
  <si>
    <t>Data is being loaded using a TSC as part of the RPM rebuild effort, but this only covers a few fields.</t>
  </si>
  <si>
    <t>RFT and DST data mgmt by RDS.  Data is being loaded using a TSC as part of the RPM rebuild effort, but this only covers a few fields</t>
  </si>
  <si>
    <t>bottom hole - measured</t>
  </si>
  <si>
    <t>measured by gauge</t>
  </si>
  <si>
    <t>facility component readings; batch loaded by EC</t>
  </si>
  <si>
    <t>data used by operations groups</t>
  </si>
  <si>
    <t>someone loads in to SAP</t>
  </si>
  <si>
    <t>related to well integrity process; manual process</t>
  </si>
  <si>
    <t>SSSV=Subsurface Safety Valve</t>
  </si>
  <si>
    <t>used by operations</t>
  </si>
  <si>
    <t>new technology to EM</t>
  </si>
  <si>
    <t>loaded by EC</t>
  </si>
  <si>
    <t>sales, fuel, flare, etc</t>
  </si>
  <si>
    <t>included in morning report</t>
  </si>
  <si>
    <t>prod &amp; Inj targets</t>
  </si>
  <si>
    <t>stream day, idle, etc @ well, field, facility level</t>
  </si>
  <si>
    <t>sales meter data</t>
  </si>
  <si>
    <t>DAILY MONTHLY &amp; THEORETICAL (allocated)</t>
  </si>
  <si>
    <t>stored on disks</t>
  </si>
  <si>
    <t>various facility diagrams</t>
  </si>
  <si>
    <t>Olga models + other info</t>
  </si>
  <si>
    <t>Aspen Cost estimates</t>
  </si>
  <si>
    <t>Weights for topsides &amp; facilities; shipping modules; shipping loads</t>
  </si>
  <si>
    <t>models for shipping modules, FPSOs, etc</t>
  </si>
  <si>
    <t>modeling &amp; surveillance of pipelines</t>
  </si>
  <si>
    <t>PODS = pipelines open database standard</t>
  </si>
  <si>
    <t>Data not consistently entered into EMSDB</t>
  </si>
  <si>
    <t>pressure, time, temp</t>
  </si>
  <si>
    <t>salinity, chemical composition, etc</t>
  </si>
  <si>
    <t>includes Lab data &amp; fluid characterization</t>
  </si>
  <si>
    <t>LAN, EMSDB while GeoMark being implemented; EMSDB rarely used</t>
  </si>
  <si>
    <t>data was scattered; recent effort to gather data in to common database</t>
  </si>
  <si>
    <t>Database being built by George Fisher for URC Clastics</t>
  </si>
  <si>
    <t>Derivative knowledge DB</t>
  </si>
  <si>
    <t>Derivative data; carbonates probably has database similar to clastics</t>
  </si>
  <si>
    <t>Derivative data</t>
  </si>
  <si>
    <t>Model files on LAN</t>
  </si>
  <si>
    <t>not used as widely as pressure</t>
  </si>
  <si>
    <t>SWI underway to improve blending of XOM &amp; vendor data; GOM pilot to use EMSDB.IO to update data themselves; processes will be updated; GTS involved in populating this info Petrel, Studio</t>
  </si>
  <si>
    <t>EMSDB.IO element</t>
  </si>
  <si>
    <t>GeoMark not yet in place</t>
  </si>
  <si>
    <t>weight on bit; ROP</t>
  </si>
  <si>
    <t>Kongsberg hosts servers, etc</t>
  </si>
  <si>
    <t>includes input from D&amp;S, geo &amp; RE on everything you need to know to drill a well - targets, equipment, pressures, costs, etc</t>
  </si>
  <si>
    <t>Individually maintained by users, kept "wherever"</t>
  </si>
  <si>
    <t>should be in Wellview but may not be, vendor doc or spreadsheets</t>
  </si>
  <si>
    <t>flowing or not flowing</t>
  </si>
  <si>
    <t>Studio is emerging as de facto repository</t>
  </si>
  <si>
    <t>EMSDB is hard to get data into right now</t>
  </si>
  <si>
    <t>UTDS loads to Recall; Business stewards in Petrel and Studio</t>
  </si>
  <si>
    <t>most logs not entered into Recall</t>
  </si>
  <si>
    <t>Minimal DM</t>
  </si>
  <si>
    <t>Not really managed</t>
  </si>
  <si>
    <t>Result of seismic processing of original trace data without/prior to stacking (volume sizes are about 50X of 2D / 3D)</t>
  </si>
  <si>
    <t>Due to volume of data stored on tapes</t>
  </si>
  <si>
    <t>Backups are retained in PARS at some sites.</t>
  </si>
  <si>
    <t>​Processing results of seismic trace data after application of stacking, filtering, migration, etc. Usually loaded as seismic line (2D) to interpreattion system Petrel.</t>
  </si>
  <si>
    <t>In transition to final solution</t>
  </si>
  <si>
    <t>​Ongoing evaluation of future solution incl. cloud storage</t>
  </si>
  <si>
    <t>​Processing results of seismic trace data after application of stacking, filtering, migration, etc. Usually loaded as seismic volume (3D) to interpreattion system Petrel.</t>
  </si>
  <si>
    <t>​Original recorded seismic trace data without any data processing.</t>
  </si>
  <si>
    <t>​Data on tapes, cartridges</t>
  </si>
  <si>
    <t>​Seismic field data are used as input for inhouse or contractor processing (see 2D / 3D seismic data).</t>
  </si>
  <si>
    <t>Results of special processing by GAPS (and external contractors), e.g. amplitude cubes, inversions</t>
  </si>
  <si>
    <t>Derivative volumes produced by GAPS often do not make it back to repository</t>
  </si>
  <si>
    <t>Processed location data are electronically associated with seismic trace data (not navigation on original media)</t>
  </si>
  <si>
    <t>Select fields of SILC tables in EMSDB are consistently populated</t>
  </si>
  <si>
    <t>​Ongoing evaluation of future solution for seismic traces need to include location information.</t>
  </si>
  <si>
    <t>​Construction of most accurate subsurface model, e.g. horizons (picks) , faults, hydrocarbon indicator, facies, thickness</t>
  </si>
  <si>
    <t>Studio is emerging as de facto (soon formal?) repository. Current data management in GeoFrame is seen asdeficient.</t>
  </si>
  <si>
    <t>Studio standards are being developed - RDS/GTS/Geoscience Tech</t>
  </si>
  <si>
    <t>model management: potential to share outside of model</t>
  </si>
  <si>
    <t>formerly collected in various spreadsheets by STPs; now being consolidated into an Excel "database"</t>
  </si>
  <si>
    <t>NPT = non productie time</t>
  </si>
  <si>
    <t>current system may be replaced with "chaotic moon"; process exists but is unpopular</t>
  </si>
  <si>
    <t>giant spreadsheet</t>
  </si>
  <si>
    <t>includes cement jobs, hole sizes, etc</t>
  </si>
  <si>
    <t>Unstructured</t>
  </si>
  <si>
    <t>could be in WV but is not</t>
  </si>
  <si>
    <t>application files</t>
  </si>
  <si>
    <t>equipment</t>
  </si>
  <si>
    <t>PDFs, Word Docs, drawings, P&amp;IDs</t>
  </si>
  <si>
    <t>handed over to operations from the Project</t>
  </si>
  <si>
    <t>Projects underway</t>
  </si>
  <si>
    <t>Geoapps and other derivative (cleaned) logs</t>
  </si>
  <si>
    <t>Existence of MetaStore project raised within UTDS</t>
  </si>
  <si>
    <t>GAPS is developing "MetaStore" database after being told by FE that their derivative logs could not be stored in Recall.</t>
  </si>
  <si>
    <t>Processes are defined, but there is no common key between surveys in the various repositories. Enabling a USI would resolve this issue and aid in data findability and tracking</t>
  </si>
  <si>
    <t>Logs, reports, maps, etc</t>
  </si>
  <si>
    <t>Eng. Data that doesn't come through TDC</t>
  </si>
  <si>
    <t>GIL is informal repository (actually a catalog of files on LAN)</t>
  </si>
  <si>
    <t>GIL should be considered as a Catalogue. Data is retained on LVS and Ref Data Areas.  GIL is not the only store of this type of information. Original PDF reports are not considered as part of this process.</t>
  </si>
  <si>
    <t>Arc layers</t>
  </si>
  <si>
    <t>Could be kept in Recall</t>
  </si>
  <si>
    <t>Reports</t>
  </si>
  <si>
    <t>Working with business to populate EMSDB</t>
  </si>
  <si>
    <t>Misc set of in-house and vendor datasets (see tab)</t>
  </si>
  <si>
    <t>Business decision documentation</t>
  </si>
  <si>
    <t>Emergency response, culture, infrastructure, wells, seismic navigation (EMSDB, GF, BPT)</t>
  </si>
  <si>
    <t>PODS data model in SDE</t>
  </si>
  <si>
    <t>Jay Deane</t>
  </si>
  <si>
    <t>x:\Org_Data\GLOB_VNDR</t>
  </si>
  <si>
    <t>x:\Org_Data\GLOB_GEO</t>
  </si>
  <si>
    <t>Need to have a central place to find these Web Services links - they are currently scattered</t>
  </si>
  <si>
    <t>https://ishareteam1.na.xom.com/sites/EMECORG08/DNI/Global%20Data%20Index%20pages/Core-Cuttings%20Information.aspx</t>
  </si>
  <si>
    <t>links at https://ishareteam3.na.xom.com/sites/CWD/ets/default.aspx</t>
  </si>
  <si>
    <t>​Original recorded navigation information (offshore &amp; onshore) without any geodetic processing.</t>
  </si>
  <si>
    <t>​Data on different media types, e.g. tapes, cartridges, CDs</t>
  </si>
  <si>
    <t>​Navigation raw data are used as input for inhouse or contractor processing (see seismic location).  Info is also retained in SEGY EBCDIC headers, or reports on LAN.</t>
  </si>
  <si>
    <t>2aturity</t>
  </si>
  <si>
    <t>Totals</t>
  </si>
  <si>
    <t>Reservoir Fluids &amp; Properties</t>
  </si>
  <si>
    <t>Medium</t>
  </si>
  <si>
    <t>High</t>
  </si>
  <si>
    <t>Total</t>
  </si>
  <si>
    <t>Low</t>
  </si>
  <si>
    <t>Use top chart and overall pie chart for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</si>
</sst>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EMprint"/>
      <family val="2"/>
    </font>
    <font>
      <sz val="11"/>
      <color theme="1"/>
      <name val="EMprint"/>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rgb="FFF8696B"/>
        <bgColor indexed="64"/>
      </patternFill>
    </fill>
    <fill>
      <patternFill patternType="solid">
        <fgColor rgb="FFFBA075"/>
        <bgColor indexed="64"/>
      </patternFill>
    </fill>
    <fill>
      <patternFill patternType="solid">
        <fgColor rgb="FFFCB379"/>
        <bgColor indexed="64"/>
      </patternFill>
    </fill>
    <fill>
      <patternFill patternType="solid">
        <fgColor rgb="FFFDC57C"/>
        <bgColor indexed="64"/>
      </patternFill>
    </fill>
    <fill>
      <patternFill patternType="solid">
        <fgColor rgb="FFFED880"/>
        <bgColor indexed="64"/>
      </patternFill>
    </fill>
    <fill>
      <patternFill patternType="solid">
        <fgColor rgb="FF67C58D"/>
        <bgColor indexed="64"/>
      </patternFill>
    </fill>
    <fill>
      <patternFill patternType="solid">
        <fgColor theme="9" tint="0.39997558519241921"/>
        <bgColor indexed="64"/>
      </patternFill>
    </fill>
    <fill>
      <patternFill patternType="solid">
        <fgColor rgb="FFB1D580"/>
        <bgColor indexed="64"/>
      </patternFill>
    </fill>
    <fill>
      <patternFill patternType="solid">
        <fgColor rgb="FF63BE7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0" fillId="0" borderId="0" xfId="0" applyAlignment="1">
      <alignment wrapText="1"/>
    </xf>
    <xf numFmtId="49" fontId="0" fillId="0" borderId="0" xfId="0" applyNumberFormat="1"/>
    <xf numFmtId="49" fontId="0" fillId="0" borderId="0" xfId="0" applyNumberFormat="1" applyAlignment="1"/>
    <xf numFmtId="0" fontId="0" fillId="0" borderId="0" xfId="0" applyNumberFormat="1"/>
    <xf numFmtId="0" fontId="18" fillId="33" borderId="0" xfId="0" applyFont="1" applyFill="1" applyAlignment="1">
      <alignment vertical="center"/>
    </xf>
    <xf numFmtId="49" fontId="19" fillId="0" borderId="0" xfId="0" applyNumberFormat="1" applyFont="1" applyAlignment="1">
      <alignment vertical="center"/>
    </xf>
    <xf numFmtId="0" fontId="19" fillId="0" borderId="0" xfId="0" applyFont="1" applyAlignment="1">
      <alignment vertical="center" wrapText="1"/>
    </xf>
    <xf numFmtId="0" fontId="19" fillId="0" borderId="0" xfId="0" applyFont="1" applyAlignment="1">
      <alignment vertical="center"/>
    </xf>
    <xf numFmtId="0" fontId="18" fillId="33" borderId="0" xfId="0" applyFont="1" applyFill="1" applyAlignment="1">
      <alignment horizontal="center" vertical="center"/>
    </xf>
    <xf numFmtId="0" fontId="19" fillId="0" borderId="0" xfId="0" applyNumberFormat="1" applyFont="1" applyAlignment="1">
      <alignment horizontal="center" vertical="center"/>
    </xf>
    <xf numFmtId="0" fontId="19" fillId="0" borderId="0" xfId="0" applyFont="1" applyAlignment="1">
      <alignment horizontal="center" vertical="center"/>
    </xf>
    <xf numFmtId="1" fontId="18" fillId="33" borderId="0" xfId="0" applyNumberFormat="1" applyFont="1" applyFill="1" applyAlignment="1">
      <alignment horizontal="center" vertical="center"/>
    </xf>
    <xf numFmtId="1" fontId="19" fillId="0" borderId="0" xfId="0" applyNumberFormat="1" applyFont="1" applyAlignment="1">
      <alignment horizontal="center" vertical="center"/>
    </xf>
    <xf numFmtId="1" fontId="0" fillId="0" borderId="0" xfId="0" applyNumberFormat="1"/>
    <xf numFmtId="1" fontId="18" fillId="33" borderId="0" xfId="0" applyNumberFormat="1" applyFont="1" applyFill="1"/>
    <xf numFmtId="49" fontId="19" fillId="34" borderId="0" xfId="0" applyNumberFormat="1" applyFont="1" applyFill="1" applyAlignment="1">
      <alignment vertical="center"/>
    </xf>
    <xf numFmtId="49" fontId="19" fillId="35" borderId="0" xfId="0" applyNumberFormat="1" applyFont="1" applyFill="1" applyAlignment="1">
      <alignment vertical="center"/>
    </xf>
    <xf numFmtId="49" fontId="19" fillId="36" borderId="0" xfId="0" applyNumberFormat="1" applyFont="1" applyFill="1" applyAlignment="1">
      <alignment vertical="center"/>
    </xf>
    <xf numFmtId="49" fontId="19" fillId="37" borderId="0" xfId="0" applyNumberFormat="1" applyFont="1" applyFill="1" applyAlignment="1">
      <alignment vertical="center"/>
    </xf>
    <xf numFmtId="49" fontId="19" fillId="38" borderId="0" xfId="0" applyNumberFormat="1" applyFont="1" applyFill="1" applyAlignment="1">
      <alignment vertical="center"/>
    </xf>
    <xf numFmtId="49" fontId="19" fillId="39" borderId="0" xfId="0" applyNumberFormat="1" applyFont="1" applyFill="1" applyAlignment="1">
      <alignment vertical="center"/>
    </xf>
    <xf numFmtId="49" fontId="19" fillId="40" borderId="0" xfId="0" applyNumberFormat="1" applyFont="1" applyFill="1" applyAlignment="1">
      <alignment vertical="center"/>
    </xf>
    <xf numFmtId="49" fontId="19" fillId="41" borderId="0" xfId="0" applyNumberFormat="1" applyFont="1" applyFill="1" applyAlignment="1">
      <alignment vertical="center"/>
    </xf>
    <xf numFmtId="49" fontId="19" fillId="42" borderId="0" xfId="0" applyNumberFormat="1" applyFont="1" applyFill="1" applyAlignment="1">
      <alignment vertical="center"/>
    </xf>
    <xf numFmtId="9" fontId="0" fillId="0" borderId="0" xfId="0" applyNumberFormat="1"/>
    <xf numFmtId="0" fontId="14" fillId="0" borderId="0" xfId="0" applyFont="1"/>
    <xf numFmtId="0" fontId="18" fillId="0" borderId="0" xfId="0" applyFont="1" applyFill="1" applyAlignment="1">
      <alignment vertical="center"/>
    </xf>
    <xf numFmtId="1" fontId="19" fillId="0" borderId="0" xfId="0" applyNumberFormat="1"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30" formatCode="@"/>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strike val="0"/>
        <outline val="0"/>
        <shadow val="0"/>
        <u val="none"/>
        <vertAlign val="baseline"/>
        <sz val="11"/>
        <name val="EMprint"/>
        <scheme val="none"/>
      </font>
      <numFmt numFmtId="0" formatCode="General"/>
      <alignment horizontal="center" vertical="center" textRotation="0" wrapText="0" indent="0" justifyLastLine="0" shrinkToFit="0" readingOrder="0"/>
    </dxf>
    <dxf>
      <font>
        <strike val="0"/>
        <outline val="0"/>
        <shadow val="0"/>
        <u val="none"/>
        <vertAlign val="baseline"/>
        <sz val="11"/>
        <name val="EMprint"/>
        <scheme val="none"/>
      </font>
      <numFmt numFmtId="0" formatCode="General"/>
      <alignment horizontal="center" vertical="center" textRotation="0" wrapText="0" indent="0" justifyLastLine="0" shrinkToFit="0" readingOrder="0"/>
    </dxf>
    <dxf>
      <font>
        <strike val="0"/>
        <outline val="0"/>
        <shadow val="0"/>
        <u val="none"/>
        <vertAlign val="baseline"/>
        <sz val="11"/>
        <name val="EMprint"/>
        <scheme val="none"/>
      </font>
      <numFmt numFmtId="0" formatCode="General"/>
      <alignment horizontal="center" vertical="center" textRotation="0" wrapText="0"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numFmt numFmtId="30" formatCode="@"/>
      <alignment horizontal="general" vertical="center" textRotation="0" wrapText="0"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wrapText="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color theme="0"/>
      </font>
      <fill>
        <patternFill patternType="lightDown">
          <fgColor rgb="FFFFBDBD"/>
          <bgColor rgb="FFFF0000"/>
        </patternFill>
      </fill>
    </dxf>
    <dxf>
      <fill>
        <patternFill patternType="mediumGray">
          <fgColor theme="0"/>
          <bgColor rgb="FFFFC000"/>
        </patternFill>
      </fill>
    </dxf>
    <dxf>
      <fill>
        <patternFill patternType="darkTrellis">
          <fgColor theme="0"/>
          <bgColor rgb="FF92D050"/>
        </patternFill>
      </fill>
    </dxf>
    <dxf>
      <fill>
        <patternFill patternType="darkTrellis">
          <fgColor theme="0"/>
          <bgColor theme="0" tint="-0.14996795556505021"/>
        </patternFill>
      </fill>
    </dxf>
    <dxf>
      <font>
        <strike val="0"/>
        <outline val="0"/>
        <shadow val="0"/>
        <u val="none"/>
        <vertAlign val="baseline"/>
        <sz val="11"/>
        <name val="EMprint"/>
        <scheme val="none"/>
      </font>
      <numFmt numFmtId="1" formatCode="0"/>
    </dxf>
    <dxf>
      <numFmt numFmtId="30" formatCode="@"/>
    </dxf>
    <dxf>
      <numFmt numFmtId="30" formatCode="@"/>
    </dxf>
    <dxf>
      <numFmt numFmtId="30" formatCode="@"/>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strike val="0"/>
        <outline val="0"/>
        <shadow val="0"/>
        <u val="none"/>
        <vertAlign val="baseline"/>
        <sz val="11"/>
        <name val="EMprint"/>
        <scheme val="none"/>
      </font>
      <alignment horizontal="center" vertical="center" textRotation="0" wrapText="0" indent="0" justifyLastLine="0" shrinkToFit="0" readingOrder="0"/>
    </dxf>
    <dxf>
      <font>
        <strike val="0"/>
        <outline val="0"/>
        <shadow val="0"/>
        <u val="none"/>
        <vertAlign val="baseline"/>
        <sz val="11"/>
        <name val="EMprint"/>
        <scheme val="none"/>
      </font>
      <numFmt numFmtId="1" formatCode="0"/>
      <alignment horizontal="center" vertical="center" textRotation="0" wrapText="0" indent="0" justifyLastLine="0" shrinkToFit="0" readingOrder="0"/>
    </dxf>
    <dxf>
      <font>
        <strike val="0"/>
        <outline val="0"/>
        <shadow val="0"/>
        <u val="none"/>
        <vertAlign val="baseline"/>
        <sz val="11"/>
        <name val="EMprint"/>
        <scheme val="none"/>
      </font>
      <alignment horizontal="center" vertical="center" textRotation="0" wrapText="0" indent="0" justifyLastLine="0" shrinkToFit="0" readingOrder="0"/>
    </dxf>
    <dxf>
      <font>
        <strike val="0"/>
        <outline val="0"/>
        <shadow val="0"/>
        <u val="none"/>
        <vertAlign val="baseline"/>
        <sz val="11"/>
        <name val="EMprint"/>
        <scheme val="none"/>
      </font>
      <numFmt numFmtId="1" formatCode="0"/>
      <alignment horizontal="center" vertical="center" textRotation="0" wrapText="0" indent="0" justifyLastLine="0" shrinkToFit="0" readingOrder="0"/>
    </dxf>
    <dxf>
      <font>
        <strike val="0"/>
        <outline val="0"/>
        <shadow val="0"/>
        <u val="none"/>
        <vertAlign val="baseline"/>
        <sz val="11"/>
        <name val="EMprint"/>
        <scheme val="none"/>
      </font>
      <alignment horizontal="center" vertical="center" textRotation="0" wrapText="0" indent="0" justifyLastLine="0" shrinkToFit="0" readingOrder="0"/>
    </dxf>
    <dxf>
      <font>
        <strike val="0"/>
        <outline val="0"/>
        <shadow val="0"/>
        <u val="none"/>
        <vertAlign val="baseline"/>
        <sz val="11"/>
        <name val="EMprint"/>
        <scheme val="none"/>
      </font>
      <numFmt numFmtId="1" formatCode="0"/>
      <alignment horizontal="center" vertical="center" textRotation="0" wrapText="0"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wrapText="0" indent="0" justifyLastLine="0" shrinkToFit="0" readingOrder="0"/>
    </dxf>
    <dxf>
      <font>
        <strike val="0"/>
        <outline val="0"/>
        <shadow val="0"/>
        <u val="none"/>
        <vertAlign val="baseline"/>
        <sz val="11"/>
        <name val="EMprint"/>
        <scheme val="none"/>
      </font>
      <numFmt numFmtId="30" formatCode="@"/>
      <alignment horizontal="general" vertical="center" textRotation="0" wrapText="0"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strike val="0"/>
        <outline val="0"/>
        <shadow val="0"/>
        <u val="none"/>
        <vertAlign val="baseline"/>
        <sz val="11"/>
        <name val="EMprint"/>
        <scheme val="none"/>
      </font>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strike val="0"/>
        <outline val="0"/>
        <shadow val="0"/>
        <u val="none"/>
        <vertAlign val="baseline"/>
        <sz val="11"/>
        <name val="EMprint"/>
        <scheme val="none"/>
      </font>
      <alignment horizontal="general" vertical="center" textRotation="0" wrapText="0" indent="0" justifyLastLine="0" shrinkToFit="0" readingOrder="0"/>
    </dxf>
    <dxf>
      <font>
        <strike val="0"/>
        <outline val="0"/>
        <shadow val="0"/>
        <u val="none"/>
        <vertAlign val="baseline"/>
        <sz val="11"/>
        <name val="EMprint"/>
        <scheme val="none"/>
      </font>
      <numFmt numFmtId="30" formatCode="@"/>
      <alignment horizontal="general" vertical="center" textRotation="0" wrapText="0" indent="0" justifyLastLine="0" shrinkToFit="0" readingOrder="0"/>
    </dxf>
    <dxf>
      <font>
        <strike val="0"/>
        <outline val="0"/>
        <shadow val="0"/>
        <u val="none"/>
        <vertAlign val="baseline"/>
        <sz val="11"/>
        <name val="EMprint"/>
        <scheme val="none"/>
      </font>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color theme="0"/>
      </font>
      <fill>
        <patternFill patternType="lightDown">
          <fgColor rgb="FFFFBDBD"/>
          <bgColor rgb="FFFF0000"/>
        </patternFill>
      </fill>
    </dxf>
    <dxf>
      <fill>
        <patternFill patternType="mediumGray">
          <fgColor theme="0"/>
          <bgColor rgb="FFFFC000"/>
        </patternFill>
      </fill>
    </dxf>
    <dxf>
      <fill>
        <patternFill patternType="darkTrellis">
          <fgColor theme="0"/>
          <bgColor rgb="FF92D050"/>
        </patternFill>
      </fill>
    </dxf>
    <dxf>
      <fill>
        <patternFill patternType="darkTrellis">
          <fgColor theme="0"/>
          <bgColor theme="0" tint="-0.14996795556505021"/>
        </patternFill>
      </fill>
    </dxf>
    <dxf>
      <numFmt numFmtId="1" formatCode="0"/>
    </dxf>
    <dxf>
      <numFmt numFmtId="30" formatCode="@"/>
    </dxf>
    <dxf>
      <numFmt numFmtId="30" formatCode="@"/>
    </dxf>
    <dxf>
      <numFmt numFmtId="30" formatCode="@"/>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strike val="0"/>
        <outline val="0"/>
        <shadow val="0"/>
        <u val="none"/>
        <vertAlign val="baseline"/>
        <sz val="11"/>
        <name val="EMprint"/>
        <scheme val="none"/>
      </font>
      <alignment horizontal="center" vertical="center" textRotation="0" wrapText="0" indent="0" justifyLastLine="0" shrinkToFit="0" readingOrder="0"/>
    </dxf>
    <dxf>
      <font>
        <strike val="0"/>
        <outline val="0"/>
        <shadow val="0"/>
        <u val="none"/>
        <vertAlign val="baseline"/>
        <sz val="11"/>
        <name val="EMprint"/>
        <scheme val="none"/>
      </font>
      <numFmt numFmtId="1" formatCode="0"/>
      <alignment horizontal="center" vertical="center" textRotation="0" wrapText="0" indent="0" justifyLastLine="0" shrinkToFit="0" readingOrder="0"/>
    </dxf>
    <dxf>
      <font>
        <strike val="0"/>
        <outline val="0"/>
        <shadow val="0"/>
        <u val="none"/>
        <vertAlign val="baseline"/>
        <sz val="11"/>
        <name val="EMprint"/>
        <scheme val="none"/>
      </font>
      <alignment horizontal="center" vertical="center" textRotation="0" wrapText="0" indent="0" justifyLastLine="0" shrinkToFit="0" readingOrder="0"/>
    </dxf>
    <dxf>
      <font>
        <strike val="0"/>
        <outline val="0"/>
        <shadow val="0"/>
        <u val="none"/>
        <vertAlign val="baseline"/>
        <sz val="11"/>
        <name val="EMprint"/>
        <scheme val="none"/>
      </font>
      <numFmt numFmtId="1" formatCode="0"/>
      <alignment horizontal="center" vertical="center" textRotation="0" wrapText="0" indent="0" justifyLastLine="0" shrinkToFit="0" readingOrder="0"/>
    </dxf>
    <dxf>
      <font>
        <strike val="0"/>
        <outline val="0"/>
        <shadow val="0"/>
        <u val="none"/>
        <vertAlign val="baseline"/>
        <sz val="11"/>
        <name val="EMprint"/>
        <scheme val="none"/>
      </font>
      <alignment horizontal="center" vertical="center" textRotation="0" wrapText="0" indent="0" justifyLastLine="0" shrinkToFit="0" readingOrder="0"/>
    </dxf>
    <dxf>
      <font>
        <strike val="0"/>
        <outline val="0"/>
        <shadow val="0"/>
        <u val="none"/>
        <vertAlign val="baseline"/>
        <sz val="11"/>
        <name val="EMprint"/>
        <scheme val="none"/>
      </font>
      <numFmt numFmtId="1" formatCode="0"/>
      <alignment horizontal="center" vertical="center" textRotation="0" wrapText="0"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wrapText="0" indent="0" justifyLastLine="0" shrinkToFit="0" readingOrder="0"/>
    </dxf>
    <dxf>
      <font>
        <strike val="0"/>
        <outline val="0"/>
        <shadow val="0"/>
        <u val="none"/>
        <vertAlign val="baseline"/>
        <sz val="11"/>
        <name val="EMprint"/>
        <scheme val="none"/>
      </font>
      <numFmt numFmtId="30" formatCode="@"/>
      <alignment horizontal="general" vertical="center" textRotation="0" wrapText="0"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wrapText="1" indent="0" justifyLastLine="0" shrinkToFit="0" readingOrder="0"/>
    </dxf>
    <dxf>
      <font>
        <strike val="0"/>
        <outline val="0"/>
        <shadow val="0"/>
        <u val="none"/>
        <vertAlign val="baseline"/>
        <sz val="11"/>
        <name val="EMprint"/>
        <scheme val="none"/>
      </font>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strike val="0"/>
        <outline val="0"/>
        <shadow val="0"/>
        <u val="none"/>
        <vertAlign val="baseline"/>
        <sz val="11"/>
        <name val="EMprint"/>
        <scheme val="none"/>
      </font>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strike val="0"/>
        <outline val="0"/>
        <shadow val="0"/>
        <u val="none"/>
        <vertAlign val="baseline"/>
        <sz val="11"/>
        <name val="EMprint"/>
        <scheme val="none"/>
      </font>
      <alignment horizontal="general" vertical="center" textRotation="0" wrapText="0" indent="0" justifyLastLine="0" shrinkToFit="0" readingOrder="0"/>
    </dxf>
    <dxf>
      <font>
        <strike val="0"/>
        <outline val="0"/>
        <shadow val="0"/>
        <u val="none"/>
        <vertAlign val="baseline"/>
        <sz val="11"/>
        <name val="EMprint"/>
        <scheme val="none"/>
      </font>
      <numFmt numFmtId="30" formatCode="@"/>
      <alignment horizontal="general" vertical="center" textRotation="0" wrapText="0" indent="0" justifyLastLine="0" shrinkToFit="0" readingOrder="0"/>
    </dxf>
    <dxf>
      <font>
        <strike val="0"/>
        <outline val="0"/>
        <shadow val="0"/>
        <u val="none"/>
        <vertAlign val="baseline"/>
        <sz val="11"/>
        <name val="EMprint"/>
        <scheme val="none"/>
      </font>
      <alignment horizontal="general" vertical="center" textRotation="0" indent="0" justifyLastLine="0" shrinkToFit="0" readingOrder="0"/>
    </dxf>
    <dxf>
      <font>
        <strike val="0"/>
        <outline val="0"/>
        <shadow val="0"/>
        <u val="none"/>
        <vertAlign val="baseline"/>
        <sz val="11"/>
        <name val="EMprint"/>
        <scheme val="none"/>
      </font>
      <numFmt numFmtId="30" formatCode="@"/>
      <alignment horizontal="general" vertical="center" textRotation="0" indent="0" justifyLastLine="0" shrinkToFit="0" readingOrder="0"/>
    </dxf>
    <dxf>
      <font>
        <color theme="0"/>
      </font>
      <fill>
        <patternFill patternType="lightDown">
          <fgColor rgb="FFFFBDBD"/>
          <bgColor rgb="FFFF0000"/>
        </patternFill>
      </fill>
    </dxf>
    <dxf>
      <fill>
        <patternFill patternType="mediumGray">
          <fgColor theme="0"/>
          <bgColor rgb="FFFFC000"/>
        </patternFill>
      </fill>
    </dxf>
    <dxf>
      <fill>
        <patternFill patternType="darkTrellis">
          <fgColor theme="0"/>
          <bgColor rgb="FF92D050"/>
        </patternFill>
      </fill>
    </dxf>
    <dxf>
      <fill>
        <patternFill patternType="darkTrellis">
          <fgColor theme="0"/>
          <bgColor theme="0" tint="-0.14996795556505021"/>
        </patternFill>
      </fill>
    </dxf>
  </dxfs>
  <tableStyles count="0" defaultTableStyle="TableStyleMedium2" defaultPivotStyle="PivotStyleLight16"/>
  <colors>
    <mruColors>
      <color rgb="FFF60000"/>
      <color rgb="FFFFBF61"/>
      <color rgb="FFBBDB91"/>
      <color rgb="FF3F9756"/>
      <color rgb="FF3C9052"/>
      <color rgb="FF46A860"/>
      <color rgb="FFFFB343"/>
      <color rgb="FFFFA521"/>
      <color rgb="FFED8B00"/>
      <color rgb="FFD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r>
              <a:rPr lang="en-US">
                <a:latin typeface="EMprint" panose="020B0503020204020204" pitchFamily="34" charset="0"/>
                <a:ea typeface="EMprint" panose="020B0503020204020204" pitchFamily="34" charset="0"/>
              </a:rPr>
              <a:t>Data</a:t>
            </a:r>
            <a:r>
              <a:rPr lang="en-US" baseline="0">
                <a:latin typeface="EMprint" panose="020B0503020204020204" pitchFamily="34" charset="0"/>
                <a:ea typeface="EMprint" panose="020B0503020204020204" pitchFamily="34" charset="0"/>
              </a:rPr>
              <a:t> Ratings</a:t>
            </a:r>
            <a:endParaRPr lang="en-US">
              <a:latin typeface="EMprint" panose="020B0503020204020204" pitchFamily="34" charset="0"/>
              <a:ea typeface="EMprint" panose="020B0503020204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title>
    <c:autoTitleDeleted val="0"/>
    <c:plotArea>
      <c:layout/>
      <c:pieChart>
        <c:varyColors val="1"/>
        <c:ser>
          <c:idx val="0"/>
          <c:order val="0"/>
          <c:dPt>
            <c:idx val="0"/>
            <c:bubble3D val="0"/>
            <c:spPr>
              <a:pattFill prst="openDmnd">
                <a:fgClr>
                  <a:srgbClr val="F60000"/>
                </a:fgClr>
                <a:bgClr>
                  <a:srgbClr val="F8696B"/>
                </a:bgClr>
              </a:pattFill>
              <a:ln w="19050">
                <a:solidFill>
                  <a:schemeClr val="lt1"/>
                </a:solidFill>
              </a:ln>
              <a:effectLst/>
            </c:spPr>
          </c:dPt>
          <c:dPt>
            <c:idx val="1"/>
            <c:bubble3D val="0"/>
            <c:spPr>
              <a:solidFill>
                <a:srgbClr val="FFBF61"/>
              </a:solidFill>
              <a:ln w="19050">
                <a:solidFill>
                  <a:schemeClr val="lt1"/>
                </a:solidFill>
              </a:ln>
              <a:effectLst/>
            </c:spPr>
          </c:dPt>
          <c:dPt>
            <c:idx val="2"/>
            <c:bubble3D val="0"/>
            <c:spPr>
              <a:pattFill prst="dkUpDiag">
                <a:fgClr>
                  <a:srgbClr val="63BE7B"/>
                </a:fgClr>
                <a:bgClr>
                  <a:srgbClr val="BBDB91"/>
                </a:bgClr>
              </a:pattFill>
              <a:ln w="19050">
                <a:solidFill>
                  <a:schemeClr val="lt1"/>
                </a:solidFill>
              </a:ln>
              <a:effectLst/>
            </c:spPr>
          </c:dPt>
          <c:dLbls>
            <c:dLbl>
              <c:idx val="0"/>
              <c:layout>
                <c:manualLayout>
                  <c:x val="-0.14556367237332385"/>
                  <c:y val="8.611038203557888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5.7261660880963829E-2"/>
                  <c:y val="-0.1654873869932925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4849253347912866"/>
                  <c:y val="6.415427238261875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Ideas'!$Y$1:$AA$1</c:f>
              <c:strCache>
                <c:ptCount val="3"/>
                <c:pt idx="0">
                  <c:v>Low</c:v>
                </c:pt>
                <c:pt idx="1">
                  <c:v>Medium</c:v>
                </c:pt>
                <c:pt idx="2">
                  <c:v>High</c:v>
                </c:pt>
              </c:strCache>
            </c:strRef>
          </c:cat>
          <c:val>
            <c:numRef>
              <c:f>'Chart Ideas'!$Y$6:$AA$6</c:f>
              <c:numCache>
                <c:formatCode>General</c:formatCode>
                <c:ptCount val="3"/>
                <c:pt idx="0">
                  <c:v>49</c:v>
                </c:pt>
                <c:pt idx="1">
                  <c:v>31</c:v>
                </c:pt>
                <c:pt idx="2">
                  <c:v>59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r>
              <a:rPr lang="en-US">
                <a:latin typeface="EMprint" panose="020B0503020204020204" pitchFamily="34" charset="0"/>
                <a:ea typeface="EMprint" panose="020B0503020204020204" pitchFamily="34" charset="0"/>
              </a:rPr>
              <a:t>Reservoir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title>
    <c:autoTitleDeleted val="0"/>
    <c:plotArea>
      <c:layout/>
      <c:pieChart>
        <c:varyColors val="1"/>
        <c:ser>
          <c:idx val="0"/>
          <c:order val="0"/>
          <c:tx>
            <c:strRef>
              <c:f>'Chart Ideas'!$X$2</c:f>
              <c:strCache>
                <c:ptCount val="1"/>
                <c:pt idx="0">
                  <c:v>Reservoir</c:v>
                </c:pt>
              </c:strCache>
            </c:strRef>
          </c:tx>
          <c:dPt>
            <c:idx val="0"/>
            <c:bubble3D val="0"/>
            <c:spPr>
              <a:pattFill prst="openDmnd">
                <a:fgClr>
                  <a:srgbClr val="FA9C9E"/>
                </a:fgClr>
                <a:bgClr>
                  <a:srgbClr val="F8696B"/>
                </a:bgClr>
              </a:pattFill>
              <a:ln w="19050">
                <a:solidFill>
                  <a:schemeClr val="lt1"/>
                </a:solidFill>
              </a:ln>
              <a:effectLst/>
            </c:spPr>
          </c:dPt>
          <c:dPt>
            <c:idx val="1"/>
            <c:bubble3D val="0"/>
            <c:spPr>
              <a:solidFill>
                <a:srgbClr val="FED880"/>
              </a:solidFill>
              <a:ln w="19050">
                <a:solidFill>
                  <a:schemeClr val="lt1"/>
                </a:solidFill>
              </a:ln>
              <a:effectLst/>
            </c:spPr>
          </c:dPt>
          <c:dPt>
            <c:idx val="2"/>
            <c:bubble3D val="0"/>
            <c:spPr>
              <a:pattFill prst="dkUpDiag">
                <a:fgClr>
                  <a:srgbClr val="63BE7B"/>
                </a:fgClr>
                <a:bgClr>
                  <a:srgbClr val="B1D580"/>
                </a:bgClr>
              </a:pattFill>
              <a:ln w="19050">
                <a:solidFill>
                  <a:schemeClr val="lt1"/>
                </a:solidFill>
              </a:ln>
              <a:effectLst/>
            </c:spPr>
          </c:dPt>
          <c:dLbls>
            <c:dLbl>
              <c:idx val="0"/>
              <c:layout>
                <c:manualLayout>
                  <c:x val="-0.15631800868591772"/>
                  <c:y val="3.4187322743429241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617846721159232"/>
                      <c:h val="0.27549769805022944"/>
                    </c:manualLayout>
                  </c15:layout>
                </c:ext>
              </c:extLst>
            </c:dLbl>
            <c:dLbl>
              <c:idx val="1"/>
              <c:layout>
                <c:manualLayout>
                  <c:x val="8.4854516807019123E-2"/>
                  <c:y val="-0.1320386983257000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06827923875999"/>
                      <c:h val="0.18315895295431833"/>
                    </c:manualLayout>
                  </c15:layout>
                </c:ext>
              </c:extLst>
            </c:dLbl>
            <c:dLbl>
              <c:idx val="2"/>
              <c:layout>
                <c:manualLayout>
                  <c:x val="0.14450796077393074"/>
                  <c:y val="9.0935178878811807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4428321985262272"/>
                      <c:h val="0.275497698050229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Ideas'!$Y$1:$AA$1</c:f>
              <c:strCache>
                <c:ptCount val="3"/>
                <c:pt idx="0">
                  <c:v>Low</c:v>
                </c:pt>
                <c:pt idx="1">
                  <c:v>Medium</c:v>
                </c:pt>
                <c:pt idx="2">
                  <c:v>High</c:v>
                </c:pt>
              </c:strCache>
            </c:strRef>
          </c:cat>
          <c:val>
            <c:numRef>
              <c:f>'Chart Ideas'!$Y$2:$AA$2</c:f>
              <c:numCache>
                <c:formatCode>General</c:formatCode>
                <c:ptCount val="3"/>
                <c:pt idx="0">
                  <c:v>18</c:v>
                </c:pt>
                <c:pt idx="1">
                  <c:v>6</c:v>
                </c:pt>
                <c:pt idx="2">
                  <c:v>16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r>
              <a:rPr lang="en-US">
                <a:latin typeface="EMprint" panose="020B0503020204020204" pitchFamily="34" charset="0"/>
                <a:ea typeface="EMprint" panose="020B0503020204020204" pitchFamily="34" charset="0"/>
              </a:rPr>
              <a:t>D&amp;S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title>
    <c:autoTitleDeleted val="0"/>
    <c:plotArea>
      <c:layout/>
      <c:pieChart>
        <c:varyColors val="1"/>
        <c:ser>
          <c:idx val="0"/>
          <c:order val="0"/>
          <c:tx>
            <c:strRef>
              <c:f>'Chart Ideas'!$X$3</c:f>
              <c:strCache>
                <c:ptCount val="1"/>
                <c:pt idx="0">
                  <c:v>D&amp;S</c:v>
                </c:pt>
              </c:strCache>
            </c:strRef>
          </c:tx>
          <c:dPt>
            <c:idx val="0"/>
            <c:bubble3D val="0"/>
            <c:spPr>
              <a:pattFill prst="openDmnd">
                <a:fgClr>
                  <a:srgbClr val="FA9C9E"/>
                </a:fgClr>
                <a:bgClr>
                  <a:srgbClr val="F8696B"/>
                </a:bgClr>
              </a:pattFill>
              <a:ln w="19050">
                <a:solidFill>
                  <a:schemeClr val="lt1"/>
                </a:solidFill>
              </a:ln>
              <a:effectLst/>
            </c:spPr>
          </c:dPt>
          <c:dPt>
            <c:idx val="1"/>
            <c:bubble3D val="0"/>
            <c:spPr>
              <a:solidFill>
                <a:srgbClr val="FED880"/>
              </a:solidFill>
              <a:ln w="19050">
                <a:solidFill>
                  <a:schemeClr val="lt1"/>
                </a:solidFill>
              </a:ln>
              <a:effectLst/>
            </c:spPr>
          </c:dPt>
          <c:dPt>
            <c:idx val="2"/>
            <c:bubble3D val="0"/>
            <c:spPr>
              <a:pattFill prst="dkUpDiag">
                <a:fgClr>
                  <a:srgbClr val="63BE7B"/>
                </a:fgClr>
                <a:bgClr>
                  <a:srgbClr val="B1D580"/>
                </a:bgClr>
              </a:pattFill>
              <a:ln w="19050">
                <a:solidFill>
                  <a:schemeClr val="lt1"/>
                </a:solidFill>
              </a:ln>
              <a:effectLst/>
            </c:spPr>
          </c:dPt>
          <c:dLbls>
            <c:dLbl>
              <c:idx val="0"/>
              <c:layout>
                <c:manualLayout>
                  <c:x val="-0.20650506697347207"/>
                  <c:y val="0.2386057970228024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617846721159232"/>
                      <c:h val="0.27549769805022944"/>
                    </c:manualLayout>
                  </c15:layout>
                </c:ext>
              </c:extLst>
            </c:dLbl>
            <c:dLbl>
              <c:idx val="1"/>
              <c:layout>
                <c:manualLayout>
                  <c:x val="-0.24260107837253927"/>
                  <c:y val="-0.20796556020089577"/>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2671774945197879"/>
                      <c:h val="0.18315895295431833"/>
                    </c:manualLayout>
                  </c15:layout>
                </c:ext>
              </c:extLst>
            </c:dLbl>
            <c:dLbl>
              <c:idx val="2"/>
              <c:layout>
                <c:manualLayout>
                  <c:x val="0.16601670004002544"/>
                  <c:y val="0.1434999294077933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4428321985262272"/>
                      <c:h val="0.275497698050229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Ideas'!$Y$1:$AA$1</c:f>
              <c:strCache>
                <c:ptCount val="3"/>
                <c:pt idx="0">
                  <c:v>Low</c:v>
                </c:pt>
                <c:pt idx="1">
                  <c:v>Medium</c:v>
                </c:pt>
                <c:pt idx="2">
                  <c:v>High</c:v>
                </c:pt>
              </c:strCache>
            </c:strRef>
          </c:cat>
          <c:val>
            <c:numRef>
              <c:f>'Chart Ideas'!$Y$3:$AA$3</c:f>
              <c:numCache>
                <c:formatCode>General</c:formatCode>
                <c:ptCount val="3"/>
                <c:pt idx="0">
                  <c:v>3</c:v>
                </c:pt>
                <c:pt idx="1">
                  <c:v>8</c:v>
                </c:pt>
                <c:pt idx="2">
                  <c:v>6</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r>
              <a:rPr lang="en-US">
                <a:latin typeface="EMprint" panose="020B0503020204020204" pitchFamily="34" charset="0"/>
                <a:ea typeface="EMprint" panose="020B0503020204020204" pitchFamily="34" charset="0"/>
              </a:rPr>
              <a:t>Facilities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title>
    <c:autoTitleDeleted val="0"/>
    <c:plotArea>
      <c:layout/>
      <c:pieChart>
        <c:varyColors val="1"/>
        <c:ser>
          <c:idx val="0"/>
          <c:order val="0"/>
          <c:tx>
            <c:strRef>
              <c:f>'Chart Ideas'!$X$4</c:f>
              <c:strCache>
                <c:ptCount val="1"/>
                <c:pt idx="0">
                  <c:v>Facilities</c:v>
                </c:pt>
              </c:strCache>
            </c:strRef>
          </c:tx>
          <c:dPt>
            <c:idx val="0"/>
            <c:bubble3D val="0"/>
            <c:spPr>
              <a:pattFill prst="openDmnd">
                <a:fgClr>
                  <a:srgbClr val="FA9C9E"/>
                </a:fgClr>
                <a:bgClr>
                  <a:srgbClr val="F8696B"/>
                </a:bgClr>
              </a:pattFill>
              <a:ln w="19050">
                <a:solidFill>
                  <a:schemeClr val="lt1"/>
                </a:solidFill>
              </a:ln>
              <a:effectLst/>
            </c:spPr>
          </c:dPt>
          <c:dPt>
            <c:idx val="1"/>
            <c:bubble3D val="0"/>
            <c:spPr>
              <a:solidFill>
                <a:srgbClr val="FED880"/>
              </a:solidFill>
              <a:ln w="19050">
                <a:solidFill>
                  <a:schemeClr val="lt1"/>
                </a:solidFill>
              </a:ln>
              <a:effectLst/>
            </c:spPr>
          </c:dPt>
          <c:dPt>
            <c:idx val="2"/>
            <c:bubble3D val="0"/>
            <c:spPr>
              <a:pattFill prst="dkUpDiag">
                <a:fgClr>
                  <a:srgbClr val="63BE7B"/>
                </a:fgClr>
                <a:bgClr>
                  <a:srgbClr val="B1D580"/>
                </a:bgClr>
              </a:pattFill>
              <a:ln w="19050">
                <a:solidFill>
                  <a:schemeClr val="lt1"/>
                </a:solidFill>
              </a:ln>
              <a:effectLst/>
            </c:spPr>
          </c:dPt>
          <c:dLbls>
            <c:dLbl>
              <c:idx val="0"/>
              <c:layout>
                <c:manualLayout>
                  <c:x val="-0.2495225455056615"/>
                  <c:y val="-0.1985779464428196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617846721159232"/>
                      <c:h val="0.27549769805022944"/>
                    </c:manualLayout>
                  </c15:layout>
                </c:ext>
              </c:extLst>
            </c:dLbl>
            <c:dLbl>
              <c:idx val="1"/>
              <c:layout>
                <c:manualLayout>
                  <c:x val="0.10636325607311391"/>
                  <c:y val="4.3177136770905469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06827923875999"/>
                      <c:h val="0.18315895295431833"/>
                    </c:manualLayout>
                  </c15:layout>
                </c:ext>
              </c:extLst>
            </c:dLbl>
            <c:dLbl>
              <c:idx val="2"/>
              <c:layout>
                <c:manualLayout>
                  <c:x val="0.20186459881684995"/>
                  <c:y val="0.23694837479264977"/>
                </c:manualLayout>
              </c:layout>
              <c:showLegendKey val="0"/>
              <c:showVal val="0"/>
              <c:showCatName val="0"/>
              <c:showSerName val="0"/>
              <c:showPercent val="1"/>
              <c:showBubbleSize val="0"/>
              <c:extLst>
                <c:ext xmlns:c15="http://schemas.microsoft.com/office/drawing/2012/chart" uri="{CE6537A1-D6FC-4f65-9D91-7224C49458BB}">
                  <c15:layout>
                    <c:manualLayout>
                      <c:w val="0.34428321985262272"/>
                      <c:h val="0.275497698050229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Ideas'!$Y$1:$AA$1</c:f>
              <c:strCache>
                <c:ptCount val="3"/>
                <c:pt idx="0">
                  <c:v>Low</c:v>
                </c:pt>
                <c:pt idx="1">
                  <c:v>Medium</c:v>
                </c:pt>
                <c:pt idx="2">
                  <c:v>High</c:v>
                </c:pt>
              </c:strCache>
            </c:strRef>
          </c:cat>
          <c:val>
            <c:numRef>
              <c:f>'Chart Ideas'!$Y$4:$AA$4</c:f>
              <c:numCache>
                <c:formatCode>General</c:formatCode>
                <c:ptCount val="3"/>
                <c:pt idx="0">
                  <c:v>13</c:v>
                </c:pt>
                <c:pt idx="1">
                  <c:v>1</c:v>
                </c:pt>
                <c:pt idx="2">
                  <c:v>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r>
              <a:rPr lang="en-US">
                <a:latin typeface="EMprint" panose="020B0503020204020204" pitchFamily="34" charset="0"/>
                <a:ea typeface="EMprint" panose="020B0503020204020204" pitchFamily="34" charset="0"/>
              </a:rPr>
              <a:t>Geoscience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title>
    <c:autoTitleDeleted val="0"/>
    <c:plotArea>
      <c:layout/>
      <c:pieChart>
        <c:varyColors val="1"/>
        <c:ser>
          <c:idx val="0"/>
          <c:order val="0"/>
          <c:tx>
            <c:strRef>
              <c:f>'Chart Ideas'!$X$5</c:f>
              <c:strCache>
                <c:ptCount val="1"/>
                <c:pt idx="0">
                  <c:v>Geoscience</c:v>
                </c:pt>
              </c:strCache>
            </c:strRef>
          </c:tx>
          <c:dPt>
            <c:idx val="0"/>
            <c:bubble3D val="0"/>
            <c:spPr>
              <a:pattFill prst="openDmnd">
                <a:fgClr>
                  <a:srgbClr val="FA9C9E"/>
                </a:fgClr>
                <a:bgClr>
                  <a:srgbClr val="F8696B"/>
                </a:bgClr>
              </a:pattFill>
              <a:ln w="19050">
                <a:solidFill>
                  <a:schemeClr val="lt1"/>
                </a:solidFill>
              </a:ln>
              <a:effectLst/>
            </c:spPr>
          </c:dPt>
          <c:dPt>
            <c:idx val="1"/>
            <c:bubble3D val="0"/>
            <c:spPr>
              <a:solidFill>
                <a:srgbClr val="FED880"/>
              </a:solidFill>
              <a:ln w="19050">
                <a:solidFill>
                  <a:schemeClr val="lt1"/>
                </a:solidFill>
              </a:ln>
              <a:effectLst/>
            </c:spPr>
          </c:dPt>
          <c:dPt>
            <c:idx val="2"/>
            <c:bubble3D val="0"/>
            <c:spPr>
              <a:pattFill prst="dkUpDiag">
                <a:fgClr>
                  <a:srgbClr val="63BE7B"/>
                </a:fgClr>
                <a:bgClr>
                  <a:srgbClr val="B1D580"/>
                </a:bgClr>
              </a:pattFill>
              <a:ln w="19050">
                <a:solidFill>
                  <a:schemeClr val="lt1"/>
                </a:solidFill>
              </a:ln>
              <a:effectLst/>
            </c:spPr>
          </c:dPt>
          <c:dLbls>
            <c:dLbl>
              <c:idx val="0"/>
              <c:layout>
                <c:manualLayout>
                  <c:x val="-0.18499632770737734"/>
                  <c:y val="0.232765269186248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1617846721159232"/>
                      <c:h val="0.27549769805022944"/>
                    </c:manualLayout>
                  </c15:layout>
                </c:ext>
              </c:extLst>
            </c:dLbl>
            <c:dLbl>
              <c:idx val="1"/>
              <c:layout>
                <c:manualLayout>
                  <c:x val="-0.19716344327253499"/>
                  <c:y val="-0.1554008096719141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7653069116442441"/>
                      <c:h val="0.18315895295431833"/>
                    </c:manualLayout>
                  </c15:layout>
                </c:ext>
              </c:extLst>
            </c:dLbl>
            <c:dLbl>
              <c:idx val="2"/>
              <c:layout>
                <c:manualLayout>
                  <c:x val="0.15884712028466055"/>
                  <c:y val="-3.755643352536559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34428321985262272"/>
                      <c:h val="0.275497698050229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 Ideas'!$Y$1:$AA$1</c:f>
              <c:strCache>
                <c:ptCount val="3"/>
                <c:pt idx="0">
                  <c:v>Low</c:v>
                </c:pt>
                <c:pt idx="1">
                  <c:v>Medium</c:v>
                </c:pt>
                <c:pt idx="2">
                  <c:v>High</c:v>
                </c:pt>
              </c:strCache>
            </c:strRef>
          </c:cat>
          <c:val>
            <c:numRef>
              <c:f>'Chart Ideas'!$Y$5:$AA$5</c:f>
              <c:numCache>
                <c:formatCode>General</c:formatCode>
                <c:ptCount val="3"/>
                <c:pt idx="0">
                  <c:v>15</c:v>
                </c:pt>
                <c:pt idx="1">
                  <c:v>16</c:v>
                </c:pt>
                <c:pt idx="2">
                  <c:v>34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r>
              <a:rPr lang="en-US">
                <a:latin typeface="EMprint" panose="020B0503020204020204" pitchFamily="34" charset="0"/>
                <a:ea typeface="EMprint" panose="020B0503020204020204" pitchFamily="34" charset="0"/>
              </a:rPr>
              <a:t>Data Management Ratings by Discipline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title>
    <c:autoTitleDeleted val="0"/>
    <c:plotArea>
      <c:layout/>
      <c:barChart>
        <c:barDir val="col"/>
        <c:grouping val="percentStacked"/>
        <c:varyColors val="0"/>
        <c:ser>
          <c:idx val="0"/>
          <c:order val="0"/>
          <c:tx>
            <c:strRef>
              <c:f>'Chart Ideas'!$Y$1</c:f>
              <c:strCache>
                <c:ptCount val="1"/>
                <c:pt idx="0">
                  <c:v>Low</c:v>
                </c:pt>
              </c:strCache>
            </c:strRef>
          </c:tx>
          <c:spPr>
            <a:pattFill prst="openDmnd">
              <a:fgClr>
                <a:srgbClr val="F60000"/>
              </a:fgClr>
              <a:bgClr>
                <a:srgbClr val="F8696B"/>
              </a:bgClr>
            </a:pattFill>
            <a:ln>
              <a:noFill/>
            </a:ln>
            <a:effectLst/>
          </c:spPr>
          <c:invertIfNegative val="0"/>
          <c:dLbls>
            <c:dLbl>
              <c:idx val="0"/>
              <c:layout/>
              <c:tx>
                <c:rich>
                  <a:bodyPr/>
                  <a:lstStyle/>
                  <a:p>
                    <a:fld id="{3254D53D-65AB-4A26-B3F7-E6BBA35508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244F758C-2548-4BC2-9AAF-B990B5A1DF4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5D2F7315-E061-473B-B951-01B25165A9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8D327401-FD38-4E43-8C95-F9AE0C21D64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'Chart Ideas'!$X$2:$X$5</c:f>
              <c:strCache>
                <c:ptCount val="4"/>
                <c:pt idx="0">
                  <c:v>Reservoir</c:v>
                </c:pt>
                <c:pt idx="1">
                  <c:v>D&amp;S</c:v>
                </c:pt>
                <c:pt idx="2">
                  <c:v>Facilities</c:v>
                </c:pt>
                <c:pt idx="3">
                  <c:v>Geoscience</c:v>
                </c:pt>
              </c:strCache>
            </c:strRef>
          </c:cat>
          <c:val>
            <c:numRef>
              <c:f>'Chart Ideas'!$Y$2:$Y$5</c:f>
              <c:numCache>
                <c:formatCode>General</c:formatCode>
                <c:ptCount val="4"/>
                <c:pt idx="0">
                  <c:v>18</c:v>
                </c:pt>
                <c:pt idx="1">
                  <c:v>3</c:v>
                </c:pt>
                <c:pt idx="2">
                  <c:v>13</c:v>
                </c:pt>
                <c:pt idx="3">
                  <c:v>15</c:v>
                </c:pt>
              </c:numCache>
            </c:numRef>
          </c:val>
          <c:extLst>
            <c:ext xmlns:c15="http://schemas.microsoft.com/office/drawing/2012/chart" uri="{02D57815-91ED-43cb-92C2-25804820EDAC}">
              <c15:datalabelsRange>
                <c15:f>'Chart Ideas'!$AI$2:$AI$5</c15:f>
                <c15:dlblRangeCache>
                  <c:ptCount val="4"/>
                  <c:pt idx="0">
                    <c:v>45%</c:v>
                  </c:pt>
                  <c:pt idx="1">
                    <c:v>18%</c:v>
                  </c:pt>
                  <c:pt idx="2">
                    <c:v>76%</c:v>
                  </c:pt>
                  <c:pt idx="3">
                    <c:v>23%</c:v>
                  </c:pt>
                </c15:dlblRangeCache>
              </c15:datalabelsRange>
            </c:ext>
          </c:extLst>
        </c:ser>
        <c:ser>
          <c:idx val="1"/>
          <c:order val="1"/>
          <c:tx>
            <c:strRef>
              <c:f>'Chart Ideas'!$Z$1</c:f>
              <c:strCache>
                <c:ptCount val="1"/>
                <c:pt idx="0">
                  <c:v>Medium</c:v>
                </c:pt>
              </c:strCache>
            </c:strRef>
          </c:tx>
          <c:spPr>
            <a:solidFill>
              <a:srgbClr val="FFBF61"/>
            </a:solidFill>
            <a:ln>
              <a:noFill/>
            </a:ln>
            <a:effectLst/>
          </c:spPr>
          <c:invertIfNegative val="0"/>
          <c:dLbls>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fld id="{19C789BF-6EC8-4A06-8DC8-0E57463CB942}" type="CELLRANGE">
                      <a:rPr lang="en-US"/>
                      <a:pPr>
                        <a:defRPr>
                          <a:latin typeface="EMprint" panose="020B0503020204020204" pitchFamily="34" charset="0"/>
                          <a:ea typeface="EMprint" panose="020B0503020204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fld id="{6372A1B8-F30B-4611-B187-4830755B5FBE}" type="CELLRANGE">
                      <a:rPr lang="en-US"/>
                      <a:pPr>
                        <a:defRPr>
                          <a:latin typeface="EMprint" panose="020B0503020204020204" pitchFamily="34" charset="0"/>
                          <a:ea typeface="EMprint" panose="020B0503020204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fld id="{322AADA6-259B-4864-9C66-AB25CB05515D}" type="CELLRANGE">
                      <a:rPr lang="en-US"/>
                      <a:pPr>
                        <a:defRPr>
                          <a:latin typeface="EMprint" panose="020B0503020204020204" pitchFamily="34" charset="0"/>
                          <a:ea typeface="EMprint" panose="020B0503020204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fld id="{DB1EEC7C-6069-4EBD-BA58-E8AB63C7D34D}" type="CELLRANGE">
                      <a:rPr lang="en-US"/>
                      <a:pPr>
                        <a:defRPr>
                          <a:latin typeface="EMprint" panose="020B0503020204020204" pitchFamily="34" charset="0"/>
                          <a:ea typeface="EMprint" panose="020B0503020204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'Chart Ideas'!$X$2:$X$5</c:f>
              <c:strCache>
                <c:ptCount val="4"/>
                <c:pt idx="0">
                  <c:v>Reservoir</c:v>
                </c:pt>
                <c:pt idx="1">
                  <c:v>D&amp;S</c:v>
                </c:pt>
                <c:pt idx="2">
                  <c:v>Facilities</c:v>
                </c:pt>
                <c:pt idx="3">
                  <c:v>Geoscience</c:v>
                </c:pt>
              </c:strCache>
            </c:strRef>
          </c:cat>
          <c:val>
            <c:numRef>
              <c:f>'Chart Ideas'!$Z$2:$Z$5</c:f>
              <c:numCache>
                <c:formatCode>General</c:formatCode>
                <c:ptCount val="4"/>
                <c:pt idx="0">
                  <c:v>6</c:v>
                </c:pt>
                <c:pt idx="1">
                  <c:v>8</c:v>
                </c:pt>
                <c:pt idx="2">
                  <c:v>1</c:v>
                </c:pt>
                <c:pt idx="3">
                  <c:v>16</c:v>
                </c:pt>
              </c:numCache>
            </c:numRef>
          </c:val>
          <c:extLst>
            <c:ext xmlns:c15="http://schemas.microsoft.com/office/drawing/2012/chart" uri="{02D57815-91ED-43cb-92C2-25804820EDAC}">
              <c15:datalabelsRange>
                <c15:f>'Chart Ideas'!$AJ$2:$AJ$5</c15:f>
                <c15:dlblRangeCache>
                  <c:ptCount val="4"/>
                  <c:pt idx="0">
                    <c:v>15%</c:v>
                  </c:pt>
                  <c:pt idx="1">
                    <c:v>47%</c:v>
                  </c:pt>
                  <c:pt idx="2">
                    <c:v>6%</c:v>
                  </c:pt>
                  <c:pt idx="3">
                    <c:v>25%</c:v>
                  </c:pt>
                </c15:dlblRangeCache>
              </c15:datalabelsRange>
            </c:ext>
          </c:extLst>
        </c:ser>
        <c:ser>
          <c:idx val="2"/>
          <c:order val="2"/>
          <c:tx>
            <c:strRef>
              <c:f>'Chart Ideas'!$AA$1</c:f>
              <c:strCache>
                <c:ptCount val="1"/>
                <c:pt idx="0">
                  <c:v>High</c:v>
                </c:pt>
              </c:strCache>
            </c:strRef>
          </c:tx>
          <c:spPr>
            <a:pattFill prst="dkUpDiag">
              <a:fgClr>
                <a:srgbClr val="63BE7B"/>
              </a:fgClr>
              <a:bgClr>
                <a:srgbClr val="B1D580"/>
              </a:bgClr>
            </a:pattFill>
            <a:ln>
              <a:noFill/>
            </a:ln>
            <a:effectLst/>
          </c:spPr>
          <c:invertIfNegative val="0"/>
          <c:dPt>
            <c:idx val="0"/>
            <c:invertIfNegative val="0"/>
            <c:bubble3D val="0"/>
            <c:spPr>
              <a:pattFill prst="dkUpDiag">
                <a:fgClr>
                  <a:srgbClr val="63BE7B"/>
                </a:fgClr>
                <a:bgClr>
                  <a:srgbClr val="BBDB91"/>
                </a:bgClr>
              </a:pattFill>
              <a:ln>
                <a:noFill/>
              </a:ln>
              <a:effectLst/>
            </c:spPr>
          </c:dPt>
          <c:dLbls>
            <c:dLbl>
              <c:idx val="0"/>
              <c:layout/>
              <c:tx>
                <c:rich>
                  <a:bodyPr/>
                  <a:lstStyle/>
                  <a:p>
                    <a:fld id="{601C840E-5D47-4910-8DA4-35BACA12D39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AE092770-FD48-4097-942A-7F7AC91FE3B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5AE02EE4-362B-4EC3-9BC9-7074F6A6C9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1D186A7B-86DB-4BFD-89F1-1FC87EED838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Mprint" panose="020B0503020204020204" pitchFamily="34" charset="0"/>
                    <a:ea typeface="EMprint" panose="020B0503020204020204" pitchFamily="34" charset="0"/>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'Chart Ideas'!$X$2:$X$5</c:f>
              <c:strCache>
                <c:ptCount val="4"/>
                <c:pt idx="0">
                  <c:v>Reservoir</c:v>
                </c:pt>
                <c:pt idx="1">
                  <c:v>D&amp;S</c:v>
                </c:pt>
                <c:pt idx="2">
                  <c:v>Facilities</c:v>
                </c:pt>
                <c:pt idx="3">
                  <c:v>Geoscience</c:v>
                </c:pt>
              </c:strCache>
            </c:strRef>
          </c:cat>
          <c:val>
            <c:numRef>
              <c:f>'Chart Ideas'!$AA$2:$AA$5</c:f>
              <c:numCache>
                <c:formatCode>General</c:formatCode>
                <c:ptCount val="4"/>
                <c:pt idx="0">
                  <c:v>16</c:v>
                </c:pt>
                <c:pt idx="1">
                  <c:v>6</c:v>
                </c:pt>
                <c:pt idx="2">
                  <c:v>3</c:v>
                </c:pt>
                <c:pt idx="3">
                  <c:v>34</c:v>
                </c:pt>
              </c:numCache>
            </c:numRef>
          </c:val>
          <c:extLst>
            <c:ext xmlns:c15="http://schemas.microsoft.com/office/drawing/2012/chart" uri="{02D57815-91ED-43cb-92C2-25804820EDAC}">
              <c15:datalabelsRange>
                <c15:f>'Chart Ideas'!$AK$2:$AK$5</c15:f>
                <c15:dlblRangeCache>
                  <c:ptCount val="4"/>
                  <c:pt idx="0">
                    <c:v>40%</c:v>
                  </c:pt>
                  <c:pt idx="1">
                    <c:v>35%</c:v>
                  </c:pt>
                  <c:pt idx="2">
                    <c:v>18%</c:v>
                  </c:pt>
                  <c:pt idx="3">
                    <c:v>52%</c:v>
                  </c:pt>
                </c15:dlblRangeCache>
              </c15:datalabelsRange>
            </c:ext>
          </c:extLst>
        </c:ser>
        <c:dLbls>
          <c:showLegendKey val="0"/>
          <c:showVal val="0"/>
          <c:showCatName val="0"/>
          <c:showSerName val="0"/>
          <c:showPercent val="0"/>
          <c:showBubbleSize val="0"/>
        </c:dLbls>
        <c:gapWidth val="150"/>
        <c:overlap val="100"/>
        <c:axId val="513565472"/>
        <c:axId val="513565864"/>
      </c:barChart>
      <c:catAx>
        <c:axId val="51356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crossAx val="513565864"/>
        <c:crosses val="autoZero"/>
        <c:auto val="1"/>
        <c:lblAlgn val="ctr"/>
        <c:lblOffset val="100"/>
        <c:noMultiLvlLbl val="0"/>
      </c:catAx>
      <c:valAx>
        <c:axId val="513565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crossAx val="513565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EMprint" panose="020B0503020204020204" pitchFamily="34" charset="0"/>
              <a:ea typeface="EMprint" panose="020B0503020204020204" pitchFamily="34" charset="0"/>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603250</xdr:colOff>
      <xdr:row>17</xdr:row>
      <xdr:rowOff>241300</xdr:rowOff>
    </xdr:from>
    <xdr:to>
      <xdr:col>30</xdr:col>
      <xdr:colOff>298450</xdr:colOff>
      <xdr:row>28</xdr:row>
      <xdr:rowOff>190500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519043</xdr:colOff>
      <xdr:row>9</xdr:row>
      <xdr:rowOff>171173</xdr:rowOff>
    </xdr:from>
    <xdr:to>
      <xdr:col>35</xdr:col>
      <xdr:colOff>468242</xdr:colOff>
      <xdr:row>18</xdr:row>
      <xdr:rowOff>59634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336826</xdr:colOff>
      <xdr:row>19</xdr:row>
      <xdr:rowOff>176695</xdr:rowOff>
    </xdr:from>
    <xdr:to>
      <xdr:col>35</xdr:col>
      <xdr:colOff>286025</xdr:colOff>
      <xdr:row>28</xdr:row>
      <xdr:rowOff>65156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369957</xdr:colOff>
      <xdr:row>10</xdr:row>
      <xdr:rowOff>44174</xdr:rowOff>
    </xdr:from>
    <xdr:to>
      <xdr:col>39</xdr:col>
      <xdr:colOff>319156</xdr:colOff>
      <xdr:row>18</xdr:row>
      <xdr:rowOff>186635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209826</xdr:colOff>
      <xdr:row>19</xdr:row>
      <xdr:rowOff>0</xdr:rowOff>
    </xdr:from>
    <xdr:to>
      <xdr:col>39</xdr:col>
      <xdr:colOff>159025</xdr:colOff>
      <xdr:row>27</xdr:row>
      <xdr:rowOff>142461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96630</xdr:colOff>
      <xdr:row>1</xdr:row>
      <xdr:rowOff>161234</xdr:rowOff>
    </xdr:from>
    <xdr:to>
      <xdr:col>47</xdr:col>
      <xdr:colOff>419100</xdr:colOff>
      <xdr:row>12</xdr:row>
      <xdr:rowOff>110434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queryTables/queryTable1.xml><?xml version="1.0" encoding="utf-8"?>
<queryTable xmlns="http://schemas.openxmlformats.org/spreadsheetml/2006/main" name="owssvr" backgroundRefresh="0" connectionId="3" autoFormatId="16" applyNumberFormats="0" applyBorderFormats="0" applyFontFormats="0" applyPatternFormats="0" applyAlignmentFormats="0" applyWidthHeightFormats="0">
  <queryTableRefresh nextId="22" unboundColumnsRight="1">
    <queryTableFields count="19">
      <queryTableField id="1" name="Managed Data Type" tableColumnId="1"/>
      <queryTableField id="2" name="Data Subtype" tableColumnId="2"/>
      <queryTableField id="3" name="Owner" tableColumnId="3"/>
      <queryTableField id="4" name="DM by" tableColumnId="4"/>
      <queryTableField id="5" name="Description" tableColumnId="5"/>
      <queryTableField id="6" name="Repository" tableColumnId="6"/>
      <queryTableField id="7" name="Repository Status" tableColumnId="7"/>
      <queryTableField id="14" name="Processes Defined" tableColumnId="8"/>
      <queryTableField id="15" name="Standards Defined" tableColumnId="9"/>
      <queryTableField id="16" name="Maturity" tableColumnId="10"/>
      <queryTableField id="8" name="Weight" tableColumnId="11"/>
      <queryTableField id="9" name="Primary Apps" tableColumnId="12"/>
      <queryTableField id="10" name="Comments" tableColumnId="13"/>
      <queryTableField id="18" name="Item Type" tableColumnId="14"/>
      <queryTableField id="17" name="Path" tableColumnId="15"/>
      <queryTableField id="11" name="Process Score" tableColumnId="16"/>
      <queryTableField id="12" name="Standards Score" tableColumnId="17"/>
      <queryTableField id="13" name="Maturity Score" tableColumnId="18"/>
      <queryTableField id="19" dataBound="0" tableColumnId="19"/>
    </queryTableFields>
  </queryTableRefresh>
</queryTable>
</file>

<file path=xl/queryTables/queryTable2.xml><?xml version="1.0" encoding="utf-8"?>
<queryTable xmlns="http://schemas.openxmlformats.org/spreadsheetml/2006/main" name="owssvr" backgroundRefresh="0" connectionId="2" autoFormatId="16" applyNumberFormats="0" applyBorderFormats="0" applyFontFormats="0" applyPatternFormats="0" applyAlignmentFormats="0" applyWidthHeightFormats="0">
  <queryTableRefresh nextId="22" unboundColumnsRight="1">
    <queryTableFields count="19">
      <queryTableField id="1" name="Managed Data Type" tableColumnId="1"/>
      <queryTableField id="2" name="Data Subtype" tableColumnId="2"/>
      <queryTableField id="3" name="Owner" tableColumnId="3"/>
      <queryTableField id="4" name="DM by" tableColumnId="4"/>
      <queryTableField id="5" name="Description" tableColumnId="5"/>
      <queryTableField id="6" name="Repository" tableColumnId="6"/>
      <queryTableField id="7" name="Repository Status" tableColumnId="7"/>
      <queryTableField id="14" name="Processes Defined" tableColumnId="8"/>
      <queryTableField id="15" name="Standards Defined" tableColumnId="9"/>
      <queryTableField id="16" name="Maturity" tableColumnId="10"/>
      <queryTableField id="8" name="Weight" tableColumnId="11"/>
      <queryTableField id="9" name="Primary Apps" tableColumnId="12"/>
      <queryTableField id="10" name="Comments" tableColumnId="13"/>
      <queryTableField id="18" name="Item Type" tableColumnId="14"/>
      <queryTableField id="17" name="Path" tableColumnId="15"/>
      <queryTableField id="11" name="Process Score" tableColumnId="16"/>
      <queryTableField id="12" name="Standards Score" tableColumnId="17"/>
      <queryTableField id="13" name="Maturity Score" tableColumnId="18"/>
      <queryTableField id="19" dataBound="0" tableColumnId="19"/>
    </queryTableFields>
  </queryTableRefresh>
</queryTable>
</file>

<file path=xl/queryTables/queryTable3.xml><?xml version="1.0" encoding="utf-8"?>
<queryTable xmlns="http://schemas.openxmlformats.org/spreadsheetml/2006/main" name="owssvr" backgroundRefresh="0" connectionId="1" autoFormatId="16" applyNumberFormats="0" applyBorderFormats="0" applyFontFormats="0" applyPatternFormats="0" applyAlignmentFormats="0" applyWidthHeightFormats="0">
  <queryTableRefresh nextId="20">
    <queryTableFields count="18">
      <queryTableField id="1" name="Managed Data Type" tableColumnId="1"/>
      <queryTableField id="2" name="Data Subtype" tableColumnId="2"/>
      <queryTableField id="3" name="Owner" tableColumnId="3"/>
      <queryTableField id="4" name="DM by" tableColumnId="4"/>
      <queryTableField id="5" name="Description" tableColumnId="5"/>
      <queryTableField id="6" name="Repository" tableColumnId="6"/>
      <queryTableField id="7" name="Repository Status" tableColumnId="7"/>
      <queryTableField id="14" name="Processes Defined" tableColumnId="8"/>
      <queryTableField id="15" name="Standards Defined" tableColumnId="9"/>
      <queryTableField id="16" name="Maturity" tableColumnId="10"/>
      <queryTableField id="8" name="Weight" tableColumnId="11"/>
      <queryTableField id="9" name="Primary Apps" tableColumnId="12"/>
      <queryTableField id="10" name="Comments" tableColumnId="13"/>
      <queryTableField id="18" name="Item Type" tableColumnId="14"/>
      <queryTableField id="17" name="Path" tableColumnId="15"/>
      <queryTableField id="11" name="Process Score" tableColumnId="16"/>
      <queryTableField id="12" name="Standards Score" tableColumnId="17"/>
      <queryTableField id="13" name="Maturity Score"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4" name="Table_owssvr345" displayName="Table_owssvr345" ref="A1:S170" tableType="queryTable" totalsRowShown="0">
  <autoFilter ref="A1:S170"/>
  <sortState ref="A2:T170">
    <sortCondition ref="S1:S170"/>
  </sortState>
  <tableColumns count="19">
    <tableColumn id="1" uniqueName="Managed_x005f_x0020_Data_x005f_x0020_Type" name="Managed Data Type" queryTableFieldId="1" dataDxfId="91" totalsRowDxfId="90"/>
    <tableColumn id="2" uniqueName="Data_x005f_x0020_Subtype" name="Data Subtype" queryTableFieldId="2" dataDxfId="89" totalsRowDxfId="88"/>
    <tableColumn id="3" uniqueName="Owner" name="Owner" queryTableFieldId="3" dataDxfId="87" totalsRowDxfId="86"/>
    <tableColumn id="4" uniqueName="DM_x005f_x0020_by" name="DM by" queryTableFieldId="4" dataDxfId="85" totalsRowDxfId="84"/>
    <tableColumn id="5" uniqueName="Description" name="Description" queryTableFieldId="5" dataDxfId="83" totalsRowDxfId="82"/>
    <tableColumn id="6" uniqueName="Repository" name="Repository" queryTableFieldId="6" dataDxfId="81" totalsRowDxfId="80"/>
    <tableColumn id="7" uniqueName="Repository_x005f_x0020_Status" name="Repository Status" queryTableFieldId="7" dataDxfId="79" totalsRowDxfId="78"/>
    <tableColumn id="8" uniqueName="Processes_x005f_x0020_Defined" name="Processes Defined" queryTableFieldId="14" dataDxfId="77" totalsRowDxfId="76"/>
    <tableColumn id="9" uniqueName="Standards_x005f_x0020_Defined" name="Standards Defined" queryTableFieldId="15" dataDxfId="75" totalsRowDxfId="74"/>
    <tableColumn id="10" uniqueName="Maturity" name="2aturity" queryTableFieldId="16" dataDxfId="73" totalsRowDxfId="72"/>
    <tableColumn id="11" uniqueName="Weight" name="Weight" queryTableFieldId="8" dataDxfId="71"/>
    <tableColumn id="12" uniqueName="Primary_x005f_x0020_Apps" name="Primary Apps" queryTableFieldId="9" dataDxfId="70" totalsRowDxfId="69"/>
    <tableColumn id="13" uniqueName="Comments" name="Comments" queryTableFieldId="10" dataDxfId="68" totalsRowDxfId="67"/>
    <tableColumn id="14" uniqueName="FSObjType" name="Item Type" queryTableFieldId="18" dataDxfId="66" totalsRowDxfId="65"/>
    <tableColumn id="15" uniqueName="FileDirRef" name="Path" queryTableFieldId="17" dataDxfId="64" totalsRowDxfId="63"/>
    <tableColumn id="16" uniqueName="Process_x005f_x0020_Score" name="Process Score" queryTableFieldId="11" dataDxfId="62"/>
    <tableColumn id="17" uniqueName="Standards_x005f_x0020_Score" name="Standards Score" queryTableFieldId="12" dataDxfId="61"/>
    <tableColumn id="18" uniqueName="Maturity_x005f_x0020_Score" name="Maturity Score" queryTableFieldId="13" dataDxfId="60"/>
    <tableColumn id="19" uniqueName="19" name="Totals" queryTableFieldId="19" dataDxfId="59">
      <calculatedColumnFormula>SUM(Table_owssvr345[[#This Row],[Processes Defined]:[2aturity]])</calculatedColumnFormula>
    </tableColumn>
  </tableColumns>
  <tableStyleInfo showFirstColumn="0" showLastColumn="0" showRowStripes="1" showColumnStripes="0"/>
</table>
</file>

<file path=xl/tables/table2.xml><?xml version="1.0" encoding="utf-8"?>
<table xmlns="http://schemas.openxmlformats.org/spreadsheetml/2006/main" id="3" name="Table_owssvr34" displayName="Table_owssvr34" ref="A1:S170" tableType="queryTable" totalsRowShown="0">
  <autoFilter ref="A1:S170"/>
  <tableColumns count="19">
    <tableColumn id="1" uniqueName="Managed_x005f_x0020_Data_x005f_x0020_Type" name="Managed Data Type" queryTableFieldId="1" dataDxfId="54" totalsRowDxfId="53"/>
    <tableColumn id="2" uniqueName="Data_x005f_x0020_Subtype" name="Data Subtype" queryTableFieldId="2" dataDxfId="52" totalsRowDxfId="51"/>
    <tableColumn id="3" uniqueName="Owner" name="Owner" queryTableFieldId="3" dataDxfId="50" totalsRowDxfId="49"/>
    <tableColumn id="4" uniqueName="DM_x005f_x0020_by" name="DM by" queryTableFieldId="4" dataDxfId="48" totalsRowDxfId="47"/>
    <tableColumn id="5" uniqueName="Description" name="Description" queryTableFieldId="5" dataDxfId="46" totalsRowDxfId="45"/>
    <tableColumn id="6" uniqueName="Repository" name="Repository" queryTableFieldId="6" dataDxfId="44" totalsRowDxfId="43"/>
    <tableColumn id="7" uniqueName="Repository_x005f_x0020_Status" name="Repository Status" queryTableFieldId="7" dataDxfId="42" totalsRowDxfId="41"/>
    <tableColumn id="8" uniqueName="Processes_x005f_x0020_Defined" name="Processes Defined" queryTableFieldId="14" dataDxfId="40" totalsRowDxfId="39"/>
    <tableColumn id="9" uniqueName="Standards_x005f_x0020_Defined" name="Standards Defined" queryTableFieldId="15" dataDxfId="38" totalsRowDxfId="37"/>
    <tableColumn id="10" uniqueName="Maturity" name="Maturity" queryTableFieldId="16" dataDxfId="36" totalsRowDxfId="35"/>
    <tableColumn id="11" uniqueName="Weight" name="Weight" queryTableFieldId="8" dataDxfId="34"/>
    <tableColumn id="12" uniqueName="Primary_x005f_x0020_Apps" name="Primary Apps" queryTableFieldId="9" dataDxfId="33" totalsRowDxfId="32"/>
    <tableColumn id="13" uniqueName="Comments" name="Comments" queryTableFieldId="10" dataDxfId="31" totalsRowDxfId="30"/>
    <tableColumn id="14" uniqueName="FSObjType" name="Item Type" queryTableFieldId="18" dataDxfId="29" totalsRowDxfId="28"/>
    <tableColumn id="15" uniqueName="FileDirRef" name="Path" queryTableFieldId="17" dataDxfId="27" totalsRowDxfId="26"/>
    <tableColumn id="16" uniqueName="Process_x005f_x0020_Score" name="Process Score" queryTableFieldId="11" dataDxfId="25"/>
    <tableColumn id="17" uniqueName="Standards_x005f_x0020_Score" name="Standards Score" queryTableFieldId="12" dataDxfId="24"/>
    <tableColumn id="18" uniqueName="Maturity_x005f_x0020_Score" name="Maturity Score" queryTableFieldId="13" dataDxfId="23"/>
    <tableColumn id="19" uniqueName="19" name="Totals" queryTableFieldId="19" dataDxfId="22">
      <calculatedColumnFormula>SUM(Table_owssvr34[[#This Row],[Processes Defined]:[Maturity]])</calculatedColumnFormula>
    </tableColumn>
  </tableColumns>
  <tableStyleInfo showFirstColumn="0" showLastColumn="0" showRowStripes="1" showColumnStripes="0"/>
</table>
</file>

<file path=xl/tables/table3.xml><?xml version="1.0" encoding="utf-8"?>
<table xmlns="http://schemas.openxmlformats.org/spreadsheetml/2006/main" id="2" name="Table_owssvr3" displayName="Table_owssvr3" ref="A1:R170" tableType="queryTable" totalsRowShown="0">
  <autoFilter ref="A1:R170"/>
  <tableColumns count="18">
    <tableColumn id="1" uniqueName="Managed_x005f_x0020_Data_x005f_x0020_Type" name="Managed Data Type" queryTableFieldId="1" dataDxfId="17"/>
    <tableColumn id="2" uniqueName="Data_x005f_x0020_Subtype" name="Data Subtype" queryTableFieldId="2" dataDxfId="16"/>
    <tableColumn id="3" uniqueName="Owner" name="Owner" queryTableFieldId="3" dataDxfId="15"/>
    <tableColumn id="4" uniqueName="DM_x005f_x0020_by" name="DM by" queryTableFieldId="4" dataDxfId="14"/>
    <tableColumn id="5" uniqueName="Description" name="Description" queryTableFieldId="5" dataDxfId="13"/>
    <tableColumn id="6" uniqueName="Repository" name="Repository" queryTableFieldId="6" dataDxfId="12"/>
    <tableColumn id="7" uniqueName="Repository_x005f_x0020_Status" name="Repository Status" queryTableFieldId="7" dataDxfId="11"/>
    <tableColumn id="8" uniqueName="Processes_x005f_x0020_Defined" name="Processes Defined" queryTableFieldId="14" dataDxfId="10"/>
    <tableColumn id="9" uniqueName="Standards_x005f_x0020_Defined" name="Standards Defined" queryTableFieldId="15" dataDxfId="9"/>
    <tableColumn id="10" uniqueName="Maturity" name="Maturity" queryTableFieldId="16" dataDxfId="8"/>
    <tableColumn id="11" uniqueName="Weight" name="Weight" queryTableFieldId="8" dataDxfId="7"/>
    <tableColumn id="12" uniqueName="Primary_x005f_x0020_Apps" name="Primary Apps" queryTableFieldId="9" dataDxfId="6"/>
    <tableColumn id="13" uniqueName="Comments" name="Comments" queryTableFieldId="10" dataDxfId="5"/>
    <tableColumn id="14" uniqueName="FSObjType" name="Item Type" queryTableFieldId="18" dataDxfId="4"/>
    <tableColumn id="15" uniqueName="FileDirRef" name="Path" queryTableFieldId="17" dataDxfId="3"/>
    <tableColumn id="16" uniqueName="Process_x005f_x0020_Score" name="Process Score" queryTableFieldId="11" dataDxfId="2"/>
    <tableColumn id="17" uniqueName="Standards_x005f_x0020_Score" name="Standards Score" queryTableFieldId="12" dataDxfId="1"/>
    <tableColumn id="18" uniqueName="Maturity_x005f_x0020_Score" name="Maturity Score" queryTableFieldId="1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C10" sqref="C10"/>
    </sheetView>
  </sheetViews>
  <sheetFormatPr defaultRowHeight="20.100000000000001" customHeight="1" x14ac:dyDescent="0.25"/>
  <cols>
    <col min="1" max="2" width="26.42578125" style="8" customWidth="1"/>
  </cols>
  <sheetData>
    <row r="1" spans="1:2" ht="20.100000000000001" customHeight="1" x14ac:dyDescent="0.25">
      <c r="A1" s="5" t="s">
        <v>2</v>
      </c>
      <c r="B1" s="5" t="s">
        <v>0</v>
      </c>
    </row>
    <row r="2" spans="1:2" ht="20.100000000000001" customHeight="1" x14ac:dyDescent="0.25">
      <c r="A2" s="16" t="s">
        <v>19</v>
      </c>
      <c r="B2" s="16" t="s">
        <v>18</v>
      </c>
    </row>
    <row r="3" spans="1:2" ht="20.100000000000001" customHeight="1" x14ac:dyDescent="0.25">
      <c r="A3" s="16" t="s">
        <v>52</v>
      </c>
      <c r="B3" s="16" t="s">
        <v>52</v>
      </c>
    </row>
    <row r="4" spans="1:2" ht="20.100000000000001" customHeight="1" x14ac:dyDescent="0.25">
      <c r="A4" s="16" t="s">
        <v>19</v>
      </c>
      <c r="B4" s="16" t="s">
        <v>434</v>
      </c>
    </row>
    <row r="5" spans="1:2" ht="20.100000000000001" customHeight="1" x14ac:dyDescent="0.25">
      <c r="A5" s="16" t="s">
        <v>44</v>
      </c>
      <c r="B5" s="16" t="s">
        <v>176</v>
      </c>
    </row>
    <row r="6" spans="1:2" ht="20.100000000000001" customHeight="1" x14ac:dyDescent="0.25">
      <c r="A6" s="20" t="s">
        <v>19</v>
      </c>
      <c r="B6" s="20" t="s">
        <v>62</v>
      </c>
    </row>
    <row r="7" spans="1:2" ht="20.100000000000001" customHeight="1" x14ac:dyDescent="0.25">
      <c r="A7" s="20" t="s">
        <v>44</v>
      </c>
      <c r="B7" s="20" t="s">
        <v>145</v>
      </c>
    </row>
    <row r="8" spans="1:2" ht="20.100000000000001" customHeight="1" x14ac:dyDescent="0.25">
      <c r="A8" s="24" t="s">
        <v>19</v>
      </c>
      <c r="B8" s="24" t="s">
        <v>69</v>
      </c>
    </row>
    <row r="9" spans="1:2" ht="20.100000000000001" customHeight="1" x14ac:dyDescent="0.25">
      <c r="A9" s="24" t="s">
        <v>19</v>
      </c>
      <c r="B9" s="24" t="s">
        <v>111</v>
      </c>
    </row>
  </sheetData>
  <conditionalFormatting sqref="A2:B9">
    <cfRule type="colorScale" priority="8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H1" sqref="F1:H1"/>
    </sheetView>
  </sheetViews>
  <sheetFormatPr defaultRowHeight="20.100000000000001" customHeight="1" x14ac:dyDescent="0.25"/>
  <cols>
    <col min="1" max="2" width="26.42578125" style="8" customWidth="1"/>
    <col min="3" max="3" width="50.42578125" style="8" customWidth="1"/>
  </cols>
  <sheetData>
    <row r="1" spans="1:8" ht="20.100000000000001" customHeight="1" x14ac:dyDescent="0.25">
      <c r="A1" s="5" t="s">
        <v>2</v>
      </c>
      <c r="B1" s="5" t="s">
        <v>0</v>
      </c>
      <c r="C1" s="5" t="s">
        <v>1</v>
      </c>
      <c r="F1" s="27"/>
      <c r="G1" s="27"/>
      <c r="H1" s="27"/>
    </row>
    <row r="2" spans="1:8" ht="20.100000000000001" customHeight="1" x14ac:dyDescent="0.25">
      <c r="A2" s="16" t="s">
        <v>19</v>
      </c>
      <c r="B2" s="16" t="s">
        <v>18</v>
      </c>
      <c r="C2" s="16" t="s">
        <v>19</v>
      </c>
      <c r="E2" s="2"/>
    </row>
    <row r="3" spans="1:8" ht="20.100000000000001" customHeight="1" x14ac:dyDescent="0.25">
      <c r="A3" s="16" t="s">
        <v>19</v>
      </c>
      <c r="B3" s="16" t="s">
        <v>18</v>
      </c>
      <c r="C3" s="16" t="s">
        <v>32</v>
      </c>
    </row>
    <row r="4" spans="1:8" ht="20.100000000000001" customHeight="1" x14ac:dyDescent="0.25">
      <c r="A4" s="16" t="s">
        <v>19</v>
      </c>
      <c r="B4" s="16" t="s">
        <v>18</v>
      </c>
      <c r="C4" s="16" t="s">
        <v>34</v>
      </c>
    </row>
    <row r="5" spans="1:8" ht="20.100000000000001" customHeight="1" x14ac:dyDescent="0.25">
      <c r="A5" s="16" t="s">
        <v>19</v>
      </c>
      <c r="B5" s="16" t="s">
        <v>18</v>
      </c>
      <c r="C5" s="16" t="s">
        <v>35</v>
      </c>
    </row>
    <row r="6" spans="1:8" ht="20.100000000000001" customHeight="1" x14ac:dyDescent="0.25">
      <c r="A6" s="16" t="s">
        <v>19</v>
      </c>
      <c r="B6" s="16" t="s">
        <v>18</v>
      </c>
      <c r="C6" s="16" t="s">
        <v>36</v>
      </c>
    </row>
    <row r="7" spans="1:8" ht="20.100000000000001" customHeight="1" x14ac:dyDescent="0.25">
      <c r="A7" s="16" t="s">
        <v>52</v>
      </c>
      <c r="B7" s="16" t="s">
        <v>52</v>
      </c>
      <c r="C7" s="16" t="s">
        <v>87</v>
      </c>
    </row>
    <row r="8" spans="1:8" ht="20.100000000000001" customHeight="1" x14ac:dyDescent="0.25">
      <c r="A8" s="16" t="s">
        <v>52</v>
      </c>
      <c r="B8" s="16" t="s">
        <v>52</v>
      </c>
      <c r="C8" s="16" t="s">
        <v>90</v>
      </c>
    </row>
    <row r="9" spans="1:8" ht="20.100000000000001" customHeight="1" x14ac:dyDescent="0.25">
      <c r="A9" s="16" t="s">
        <v>52</v>
      </c>
      <c r="B9" s="16" t="s">
        <v>52</v>
      </c>
      <c r="C9" s="16" t="s">
        <v>92</v>
      </c>
    </row>
    <row r="10" spans="1:8" ht="20.100000000000001" customHeight="1" x14ac:dyDescent="0.25">
      <c r="A10" s="16" t="s">
        <v>52</v>
      </c>
      <c r="B10" s="16" t="s">
        <v>52</v>
      </c>
      <c r="C10" s="16" t="s">
        <v>97</v>
      </c>
    </row>
    <row r="11" spans="1:8" ht="20.100000000000001" customHeight="1" x14ac:dyDescent="0.25">
      <c r="A11" s="16" t="s">
        <v>52</v>
      </c>
      <c r="B11" s="16" t="s">
        <v>52</v>
      </c>
      <c r="C11" s="16" t="s">
        <v>98</v>
      </c>
    </row>
    <row r="12" spans="1:8" ht="20.100000000000001" customHeight="1" x14ac:dyDescent="0.25">
      <c r="A12" s="16" t="s">
        <v>52</v>
      </c>
      <c r="B12" s="16" t="s">
        <v>52</v>
      </c>
      <c r="C12" s="16" t="s">
        <v>101</v>
      </c>
    </row>
    <row r="13" spans="1:8" ht="20.100000000000001" customHeight="1" x14ac:dyDescent="0.25">
      <c r="A13" s="16" t="s">
        <v>52</v>
      </c>
      <c r="B13" s="16" t="s">
        <v>52</v>
      </c>
      <c r="C13" s="16" t="s">
        <v>102</v>
      </c>
    </row>
    <row r="14" spans="1:8" ht="20.100000000000001" customHeight="1" x14ac:dyDescent="0.25">
      <c r="A14" s="16" t="s">
        <v>52</v>
      </c>
      <c r="B14" s="16" t="s">
        <v>52</v>
      </c>
      <c r="C14" s="16" t="s">
        <v>103</v>
      </c>
    </row>
    <row r="15" spans="1:8" ht="20.100000000000001" customHeight="1" x14ac:dyDescent="0.25">
      <c r="A15" s="16" t="s">
        <v>52</v>
      </c>
      <c r="B15" s="16" t="s">
        <v>52</v>
      </c>
      <c r="C15" s="16" t="s">
        <v>105</v>
      </c>
    </row>
    <row r="16" spans="1:8" ht="20.100000000000001" customHeight="1" x14ac:dyDescent="0.25">
      <c r="A16" s="16" t="s">
        <v>52</v>
      </c>
      <c r="B16" s="16" t="s">
        <v>52</v>
      </c>
      <c r="C16" s="16" t="s">
        <v>107</v>
      </c>
    </row>
    <row r="17" spans="1:3" ht="20.100000000000001" customHeight="1" x14ac:dyDescent="0.25">
      <c r="A17" s="16" t="s">
        <v>52</v>
      </c>
      <c r="B17" s="16" t="s">
        <v>52</v>
      </c>
      <c r="C17" s="16" t="s">
        <v>109</v>
      </c>
    </row>
    <row r="18" spans="1:3" ht="20.100000000000001" customHeight="1" x14ac:dyDescent="0.25">
      <c r="A18" s="16" t="s">
        <v>19</v>
      </c>
      <c r="B18" s="16" t="s">
        <v>120</v>
      </c>
      <c r="C18" s="16" t="s">
        <v>121</v>
      </c>
    </row>
    <row r="19" spans="1:3" ht="20.100000000000001" customHeight="1" x14ac:dyDescent="0.25">
      <c r="A19" s="16" t="s">
        <v>19</v>
      </c>
      <c r="B19" s="16" t="s">
        <v>120</v>
      </c>
      <c r="C19" s="16" t="s">
        <v>122</v>
      </c>
    </row>
    <row r="20" spans="1:3" ht="20.100000000000001" customHeight="1" x14ac:dyDescent="0.25">
      <c r="A20" s="16" t="s">
        <v>19</v>
      </c>
      <c r="B20" s="16" t="s">
        <v>120</v>
      </c>
      <c r="C20" s="16" t="s">
        <v>125</v>
      </c>
    </row>
    <row r="21" spans="1:3" ht="20.100000000000001" customHeight="1" x14ac:dyDescent="0.25">
      <c r="A21" s="16" t="s">
        <v>19</v>
      </c>
      <c r="B21" s="16" t="s">
        <v>127</v>
      </c>
      <c r="C21" s="16" t="s">
        <v>142</v>
      </c>
    </row>
    <row r="22" spans="1:3" ht="20.100000000000001" customHeight="1" x14ac:dyDescent="0.25">
      <c r="A22" s="16" t="s">
        <v>44</v>
      </c>
      <c r="B22" s="16" t="s">
        <v>176</v>
      </c>
      <c r="C22" s="16" t="s">
        <v>181</v>
      </c>
    </row>
    <row r="23" spans="1:3" ht="20.100000000000001" customHeight="1" x14ac:dyDescent="0.25">
      <c r="A23" s="16" t="s">
        <v>44</v>
      </c>
      <c r="B23" s="16" t="s">
        <v>176</v>
      </c>
      <c r="C23" s="16" t="s">
        <v>182</v>
      </c>
    </row>
    <row r="24" spans="1:3" ht="20.100000000000001" customHeight="1" x14ac:dyDescent="0.25">
      <c r="A24" s="16" t="s">
        <v>19</v>
      </c>
      <c r="B24" s="16" t="s">
        <v>203</v>
      </c>
      <c r="C24" s="16" t="s">
        <v>204</v>
      </c>
    </row>
    <row r="25" spans="1:3" ht="20.100000000000001" customHeight="1" x14ac:dyDescent="0.25">
      <c r="A25" s="16" t="s">
        <v>19</v>
      </c>
      <c r="B25" s="16" t="s">
        <v>203</v>
      </c>
      <c r="C25" s="16" t="s">
        <v>207</v>
      </c>
    </row>
    <row r="26" spans="1:3" ht="20.100000000000001" customHeight="1" x14ac:dyDescent="0.25">
      <c r="A26" s="16" t="s">
        <v>19</v>
      </c>
      <c r="B26" s="16" t="s">
        <v>203</v>
      </c>
      <c r="C26" s="16" t="s">
        <v>209</v>
      </c>
    </row>
    <row r="27" spans="1:3" ht="20.100000000000001" customHeight="1" x14ac:dyDescent="0.25">
      <c r="A27" s="16" t="s">
        <v>19</v>
      </c>
      <c r="B27" s="16" t="s">
        <v>203</v>
      </c>
      <c r="C27" s="16" t="s">
        <v>211</v>
      </c>
    </row>
    <row r="28" spans="1:3" ht="20.100000000000001" customHeight="1" x14ac:dyDescent="0.25">
      <c r="A28" s="16" t="s">
        <v>19</v>
      </c>
      <c r="B28" s="16" t="s">
        <v>203</v>
      </c>
      <c r="C28" s="16" t="s">
        <v>213</v>
      </c>
    </row>
    <row r="29" spans="1:3" ht="20.100000000000001" customHeight="1" x14ac:dyDescent="0.25">
      <c r="A29" s="16" t="s">
        <v>19</v>
      </c>
      <c r="B29" s="16" t="s">
        <v>203</v>
      </c>
      <c r="C29" s="16" t="s">
        <v>216</v>
      </c>
    </row>
    <row r="30" spans="1:3" ht="20.100000000000001" customHeight="1" x14ac:dyDescent="0.25">
      <c r="A30" s="16" t="s">
        <v>19</v>
      </c>
      <c r="B30" s="16" t="s">
        <v>203</v>
      </c>
      <c r="C30" s="16" t="s">
        <v>218</v>
      </c>
    </row>
    <row r="31" spans="1:3" ht="20.100000000000001" customHeight="1" x14ac:dyDescent="0.25">
      <c r="A31" s="16" t="s">
        <v>19</v>
      </c>
      <c r="B31" s="16" t="s">
        <v>203</v>
      </c>
      <c r="C31" s="16" t="s">
        <v>220</v>
      </c>
    </row>
    <row r="32" spans="1:3" ht="20.100000000000001" customHeight="1" x14ac:dyDescent="0.25">
      <c r="A32" s="16" t="s">
        <v>44</v>
      </c>
      <c r="B32" s="16" t="s">
        <v>203</v>
      </c>
      <c r="C32" s="16" t="s">
        <v>227</v>
      </c>
    </row>
    <row r="33" spans="1:3" ht="20.100000000000001" customHeight="1" x14ac:dyDescent="0.25">
      <c r="A33" s="16" t="s">
        <v>52</v>
      </c>
      <c r="B33" s="16" t="s">
        <v>203</v>
      </c>
      <c r="C33" s="16" t="s">
        <v>235</v>
      </c>
    </row>
    <row r="34" spans="1:3" ht="20.100000000000001" customHeight="1" x14ac:dyDescent="0.25">
      <c r="A34" s="16" t="s">
        <v>52</v>
      </c>
      <c r="B34" s="16" t="s">
        <v>203</v>
      </c>
      <c r="C34" s="16" t="s">
        <v>238</v>
      </c>
    </row>
    <row r="35" spans="1:3" ht="20.100000000000001" customHeight="1" x14ac:dyDescent="0.25">
      <c r="A35" s="17" t="s">
        <v>19</v>
      </c>
      <c r="B35" s="17" t="s">
        <v>203</v>
      </c>
      <c r="C35" s="17" t="s">
        <v>233</v>
      </c>
    </row>
    <row r="36" spans="1:3" ht="20.100000000000001" customHeight="1" x14ac:dyDescent="0.25">
      <c r="A36" s="18" t="s">
        <v>44</v>
      </c>
      <c r="B36" s="18" t="s">
        <v>203</v>
      </c>
      <c r="C36" s="18" t="s">
        <v>231</v>
      </c>
    </row>
    <row r="37" spans="1:3" ht="20.100000000000001" customHeight="1" x14ac:dyDescent="0.25">
      <c r="A37" s="19" t="s">
        <v>19</v>
      </c>
      <c r="B37" s="19" t="s">
        <v>62</v>
      </c>
      <c r="C37" s="19" t="s">
        <v>67</v>
      </c>
    </row>
    <row r="38" spans="1:3" ht="20.100000000000001" customHeight="1" x14ac:dyDescent="0.25">
      <c r="A38" s="19" t="s">
        <v>44</v>
      </c>
      <c r="B38" s="19" t="s">
        <v>145</v>
      </c>
      <c r="C38" s="19" t="s">
        <v>162</v>
      </c>
    </row>
    <row r="39" spans="1:3" ht="20.100000000000001" customHeight="1" x14ac:dyDescent="0.25">
      <c r="A39" s="19" t="s">
        <v>19</v>
      </c>
      <c r="B39" s="19" t="s">
        <v>203</v>
      </c>
      <c r="C39" s="19" t="s">
        <v>215</v>
      </c>
    </row>
    <row r="40" spans="1:3" ht="20.100000000000001" customHeight="1" x14ac:dyDescent="0.25">
      <c r="A40" s="19" t="s">
        <v>19</v>
      </c>
      <c r="B40" s="19" t="s">
        <v>203</v>
      </c>
      <c r="C40" s="19" t="s">
        <v>229</v>
      </c>
    </row>
    <row r="41" spans="1:3" ht="20.100000000000001" customHeight="1" x14ac:dyDescent="0.25">
      <c r="A41" s="20" t="s">
        <v>44</v>
      </c>
      <c r="B41" s="20" t="s">
        <v>56</v>
      </c>
      <c r="C41" s="20" t="s">
        <v>57</v>
      </c>
    </row>
    <row r="42" spans="1:3" ht="20.100000000000001" customHeight="1" x14ac:dyDescent="0.25">
      <c r="A42" s="20" t="s">
        <v>44</v>
      </c>
      <c r="B42" s="20" t="s">
        <v>56</v>
      </c>
      <c r="C42" s="20" t="s">
        <v>59</v>
      </c>
    </row>
    <row r="43" spans="1:3" ht="20.100000000000001" customHeight="1" x14ac:dyDescent="0.25">
      <c r="A43" s="20" t="s">
        <v>44</v>
      </c>
      <c r="B43" s="20" t="s">
        <v>56</v>
      </c>
      <c r="C43" s="20" t="s">
        <v>60</v>
      </c>
    </row>
    <row r="44" spans="1:3" ht="20.100000000000001" customHeight="1" x14ac:dyDescent="0.25">
      <c r="A44" s="20" t="s">
        <v>44</v>
      </c>
      <c r="B44" s="20" t="s">
        <v>56</v>
      </c>
      <c r="C44" s="20" t="s">
        <v>61</v>
      </c>
    </row>
    <row r="45" spans="1:3" ht="20.100000000000001" customHeight="1" x14ac:dyDescent="0.25">
      <c r="A45" s="20" t="s">
        <v>19</v>
      </c>
      <c r="B45" s="20" t="s">
        <v>127</v>
      </c>
      <c r="C45" s="20" t="s">
        <v>128</v>
      </c>
    </row>
    <row r="46" spans="1:3" ht="20.100000000000001" customHeight="1" x14ac:dyDescent="0.25">
      <c r="A46" s="20" t="s">
        <v>44</v>
      </c>
      <c r="B46" s="20" t="s">
        <v>145</v>
      </c>
      <c r="C46" s="20" t="s">
        <v>167</v>
      </c>
    </row>
    <row r="47" spans="1:3" ht="20.100000000000001" customHeight="1" x14ac:dyDescent="0.25">
      <c r="A47" s="20" t="s">
        <v>19</v>
      </c>
      <c r="B47" s="20" t="s">
        <v>145</v>
      </c>
      <c r="C47" s="20" t="s">
        <v>171</v>
      </c>
    </row>
    <row r="48" spans="1:3" ht="20.100000000000001" customHeight="1" x14ac:dyDescent="0.25">
      <c r="A48" s="20" t="s">
        <v>19</v>
      </c>
      <c r="B48" s="20" t="s">
        <v>145</v>
      </c>
      <c r="C48" s="20" t="s">
        <v>173</v>
      </c>
    </row>
    <row r="49" spans="1:3" ht="20.100000000000001" customHeight="1" x14ac:dyDescent="0.25">
      <c r="A49" s="20" t="s">
        <v>52</v>
      </c>
      <c r="B49" s="20" t="s">
        <v>203</v>
      </c>
      <c r="C49" s="20" t="s">
        <v>236</v>
      </c>
    </row>
    <row r="50" spans="1:3" ht="20.100000000000001" customHeight="1" x14ac:dyDescent="0.25">
      <c r="A50" s="22" t="s">
        <v>19</v>
      </c>
      <c r="B50" s="22" t="s">
        <v>18</v>
      </c>
      <c r="C50" s="22" t="s">
        <v>26</v>
      </c>
    </row>
    <row r="51" spans="1:3" ht="20.100000000000001" customHeight="1" x14ac:dyDescent="0.25">
      <c r="A51" s="22" t="s">
        <v>19</v>
      </c>
      <c r="B51" s="22" t="s">
        <v>18</v>
      </c>
      <c r="C51" s="22" t="s">
        <v>38</v>
      </c>
    </row>
    <row r="52" spans="1:3" ht="20.100000000000001" customHeight="1" x14ac:dyDescent="0.25">
      <c r="A52" s="22" t="s">
        <v>19</v>
      </c>
      <c r="B52" s="22" t="s">
        <v>18</v>
      </c>
      <c r="C52" s="22" t="s">
        <v>41</v>
      </c>
    </row>
    <row r="53" spans="1:3" ht="20.100000000000001" customHeight="1" x14ac:dyDescent="0.25">
      <c r="A53" s="22" t="s">
        <v>44</v>
      </c>
      <c r="B53" s="22" t="s">
        <v>18</v>
      </c>
      <c r="C53" s="22" t="s">
        <v>43</v>
      </c>
    </row>
    <row r="54" spans="1:3" ht="20.100000000000001" customHeight="1" x14ac:dyDescent="0.25">
      <c r="A54" s="22" t="s">
        <v>52</v>
      </c>
      <c r="B54" s="22" t="s">
        <v>18</v>
      </c>
      <c r="C54" s="22" t="s">
        <v>51</v>
      </c>
    </row>
    <row r="55" spans="1:3" ht="20.100000000000001" customHeight="1" x14ac:dyDescent="0.25">
      <c r="A55" s="22" t="s">
        <v>44</v>
      </c>
      <c r="B55" s="22" t="s">
        <v>18</v>
      </c>
      <c r="C55" s="22" t="s">
        <v>54</v>
      </c>
    </row>
    <row r="56" spans="1:3" ht="20.100000000000001" customHeight="1" x14ac:dyDescent="0.25">
      <c r="A56" s="22" t="s">
        <v>19</v>
      </c>
      <c r="B56" s="22" t="s">
        <v>62</v>
      </c>
      <c r="C56" s="22" t="s">
        <v>63</v>
      </c>
    </row>
    <row r="57" spans="1:3" ht="20.100000000000001" customHeight="1" x14ac:dyDescent="0.25">
      <c r="A57" s="22" t="s">
        <v>52</v>
      </c>
      <c r="B57" s="22" t="s">
        <v>62</v>
      </c>
      <c r="C57" s="22" t="s">
        <v>65</v>
      </c>
    </row>
    <row r="58" spans="1:3" ht="20.100000000000001" customHeight="1" x14ac:dyDescent="0.25">
      <c r="A58" s="22" t="s">
        <v>19</v>
      </c>
      <c r="B58" s="22" t="s">
        <v>62</v>
      </c>
      <c r="C58" s="22" t="s">
        <v>41</v>
      </c>
    </row>
    <row r="59" spans="1:3" ht="20.100000000000001" customHeight="1" x14ac:dyDescent="0.25">
      <c r="A59" s="22" t="s">
        <v>19</v>
      </c>
      <c r="B59" s="22" t="s">
        <v>69</v>
      </c>
      <c r="C59" s="22" t="s">
        <v>70</v>
      </c>
    </row>
    <row r="60" spans="1:3" ht="20.100000000000001" customHeight="1" x14ac:dyDescent="0.25">
      <c r="A60" s="22" t="s">
        <v>19</v>
      </c>
      <c r="B60" s="22" t="s">
        <v>69</v>
      </c>
      <c r="C60" s="22" t="s">
        <v>78</v>
      </c>
    </row>
    <row r="61" spans="1:3" ht="20.100000000000001" customHeight="1" x14ac:dyDescent="0.25">
      <c r="A61" s="22" t="s">
        <v>19</v>
      </c>
      <c r="B61" s="22" t="s">
        <v>69</v>
      </c>
      <c r="C61" s="22" t="s">
        <v>80</v>
      </c>
    </row>
    <row r="62" spans="1:3" ht="20.100000000000001" customHeight="1" x14ac:dyDescent="0.25">
      <c r="A62" s="22" t="s">
        <v>19</v>
      </c>
      <c r="B62" s="22" t="s">
        <v>69</v>
      </c>
      <c r="C62" s="22" t="s">
        <v>82</v>
      </c>
    </row>
    <row r="63" spans="1:3" ht="20.100000000000001" customHeight="1" x14ac:dyDescent="0.25">
      <c r="A63" s="22" t="s">
        <v>19</v>
      </c>
      <c r="B63" s="22" t="s">
        <v>69</v>
      </c>
      <c r="C63" s="22" t="s">
        <v>83</v>
      </c>
    </row>
    <row r="64" spans="1:3" ht="20.100000000000001" customHeight="1" x14ac:dyDescent="0.25">
      <c r="A64" s="22" t="s">
        <v>52</v>
      </c>
      <c r="B64" s="22" t="s">
        <v>52</v>
      </c>
      <c r="C64" s="22" t="s">
        <v>95</v>
      </c>
    </row>
    <row r="65" spans="1:3" ht="20.100000000000001" customHeight="1" x14ac:dyDescent="0.25">
      <c r="A65" s="22" t="s">
        <v>19</v>
      </c>
      <c r="B65" s="22" t="s">
        <v>111</v>
      </c>
      <c r="C65" s="22" t="s">
        <v>116</v>
      </c>
    </row>
    <row r="66" spans="1:3" ht="20.100000000000001" customHeight="1" x14ac:dyDescent="0.25">
      <c r="A66" s="22" t="s">
        <v>19</v>
      </c>
      <c r="B66" s="22" t="s">
        <v>111</v>
      </c>
      <c r="C66" s="22" t="s">
        <v>118</v>
      </c>
    </row>
    <row r="67" spans="1:3" ht="20.100000000000001" customHeight="1" x14ac:dyDescent="0.25">
      <c r="A67" s="22" t="s">
        <v>19</v>
      </c>
      <c r="B67" s="22" t="s">
        <v>111</v>
      </c>
      <c r="C67" s="22" t="s">
        <v>119</v>
      </c>
    </row>
    <row r="68" spans="1:3" ht="20.100000000000001" customHeight="1" x14ac:dyDescent="0.25">
      <c r="A68" s="22" t="s">
        <v>19</v>
      </c>
      <c r="B68" s="22" t="s">
        <v>145</v>
      </c>
      <c r="C68" s="22" t="s">
        <v>169</v>
      </c>
    </row>
    <row r="69" spans="1:3" ht="20.100000000000001" customHeight="1" x14ac:dyDescent="0.25">
      <c r="A69" s="22" t="s">
        <v>19</v>
      </c>
      <c r="B69" s="22" t="s">
        <v>203</v>
      </c>
      <c r="C69" s="22" t="s">
        <v>240</v>
      </c>
    </row>
    <row r="70" spans="1:3" ht="20.100000000000001" customHeight="1" x14ac:dyDescent="0.25">
      <c r="A70" s="22" t="s">
        <v>19</v>
      </c>
      <c r="B70" s="22" t="s">
        <v>203</v>
      </c>
      <c r="C70" s="22" t="s">
        <v>243</v>
      </c>
    </row>
    <row r="71" spans="1:3" ht="20.100000000000001" customHeight="1" x14ac:dyDescent="0.25">
      <c r="A71" s="21" t="s">
        <v>44</v>
      </c>
      <c r="B71" s="21" t="s">
        <v>145</v>
      </c>
      <c r="C71" s="21" t="s">
        <v>159</v>
      </c>
    </row>
    <row r="72" spans="1:3" ht="20.100000000000001" customHeight="1" x14ac:dyDescent="0.25">
      <c r="A72" s="21" t="s">
        <v>44</v>
      </c>
      <c r="B72" s="21" t="s">
        <v>145</v>
      </c>
      <c r="C72" s="21" t="s">
        <v>164</v>
      </c>
    </row>
    <row r="73" spans="1:3" ht="20.100000000000001" customHeight="1" x14ac:dyDescent="0.25">
      <c r="A73" s="21" t="s">
        <v>44</v>
      </c>
      <c r="B73" s="21" t="s">
        <v>203</v>
      </c>
      <c r="C73" s="21" t="s">
        <v>222</v>
      </c>
    </row>
    <row r="74" spans="1:3" ht="20.100000000000001" customHeight="1" x14ac:dyDescent="0.25">
      <c r="A74" s="21" t="s">
        <v>44</v>
      </c>
      <c r="B74" s="21" t="s">
        <v>203</v>
      </c>
      <c r="C74" s="21" t="s">
        <v>224</v>
      </c>
    </row>
  </sheetData>
  <conditionalFormatting sqref="A2:B74">
    <cfRule type="colorScale" priority="53">
      <colorScale>
        <cfvo type="min"/>
        <cfvo type="percentile" val="50"/>
        <cfvo type="max"/>
        <color rgb="FFF8696B"/>
        <color rgb="FFFFEB84"/>
        <color rgb="FF63BE7B"/>
      </colorScale>
    </cfRule>
  </conditionalFormatting>
  <conditionalFormatting sqref="C2:C74">
    <cfRule type="colorScale" priority="5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0"/>
  <sheetViews>
    <sheetView tabSelected="1" topLeftCell="T4" zoomScaleNormal="100" workbookViewId="0">
      <selection activeCell="AD34" sqref="AD34"/>
    </sheetView>
  </sheetViews>
  <sheetFormatPr defaultRowHeight="20.100000000000001" customHeight="1" x14ac:dyDescent="0.25"/>
  <cols>
    <col min="1" max="1" width="26.42578125" style="8" hidden="1" customWidth="1"/>
    <col min="2" max="2" width="33" style="8" hidden="1" customWidth="1"/>
    <col min="3" max="3" width="11.85546875" style="8" customWidth="1"/>
    <col min="4" max="4" width="13.85546875" style="8" hidden="1" customWidth="1"/>
    <col min="5" max="7" width="80.7109375" style="8" hidden="1" customWidth="1"/>
    <col min="8" max="8" width="10.85546875" style="13" hidden="1" customWidth="1"/>
    <col min="9" max="9" width="10.140625" style="13" hidden="1" customWidth="1"/>
    <col min="10" max="10" width="9.42578125" style="13" hidden="1" customWidth="1"/>
    <col min="11" max="11" width="9.140625" hidden="1" customWidth="1"/>
    <col min="12" max="12" width="61.5703125" hidden="1" customWidth="1"/>
    <col min="13" max="13" width="80.7109375" hidden="1" customWidth="1"/>
    <col min="14" max="14" width="11.42578125" hidden="1" customWidth="1"/>
    <col min="15" max="15" width="41.42578125" hidden="1" customWidth="1"/>
    <col min="16" max="16" width="14.42578125" hidden="1" customWidth="1"/>
    <col min="17" max="17" width="16.5703125" hidden="1" customWidth="1"/>
    <col min="18" max="18" width="15.5703125" hidden="1" customWidth="1"/>
    <col min="19" max="19" width="0" style="14" hidden="1" customWidth="1"/>
    <col min="20" max="20" width="26.42578125" style="8" customWidth="1"/>
    <col min="21" max="21" width="33" style="8" customWidth="1"/>
    <col min="41" max="41" width="8.7109375" style="26"/>
  </cols>
  <sheetData>
    <row r="1" spans="1:41" ht="20.100000000000001" customHeight="1" x14ac:dyDescent="0.3">
      <c r="A1" s="5" t="s">
        <v>0</v>
      </c>
      <c r="B1" s="5" t="s">
        <v>1</v>
      </c>
      <c r="C1" s="5" t="s">
        <v>2</v>
      </c>
      <c r="D1" s="5" t="s">
        <v>3</v>
      </c>
      <c r="E1" s="5" t="s">
        <v>4</v>
      </c>
      <c r="F1" s="5" t="s">
        <v>5</v>
      </c>
      <c r="G1" s="5" t="s">
        <v>6</v>
      </c>
      <c r="H1" s="12" t="s">
        <v>13</v>
      </c>
      <c r="I1" s="12" t="s">
        <v>14</v>
      </c>
      <c r="J1" s="12" t="s">
        <v>432</v>
      </c>
      <c r="K1" t="s">
        <v>7</v>
      </c>
      <c r="L1" t="s">
        <v>8</v>
      </c>
      <c r="M1" t="s">
        <v>9</v>
      </c>
      <c r="N1" t="s">
        <v>17</v>
      </c>
      <c r="O1" t="s">
        <v>16</v>
      </c>
      <c r="P1" t="s">
        <v>10</v>
      </c>
      <c r="Q1" t="s">
        <v>11</v>
      </c>
      <c r="R1" t="s">
        <v>12</v>
      </c>
      <c r="S1" s="15" t="s">
        <v>433</v>
      </c>
      <c r="T1" s="5" t="s">
        <v>0</v>
      </c>
      <c r="U1" s="5" t="s">
        <v>1</v>
      </c>
      <c r="Y1" s="5" t="s">
        <v>438</v>
      </c>
      <c r="Z1" s="5" t="s">
        <v>435</v>
      </c>
      <c r="AA1" s="5" t="s">
        <v>436</v>
      </c>
      <c r="AD1" s="5" t="s">
        <v>438</v>
      </c>
      <c r="AE1" s="5" t="s">
        <v>435</v>
      </c>
      <c r="AF1" s="5" t="s">
        <v>436</v>
      </c>
      <c r="AG1" s="5" t="s">
        <v>437</v>
      </c>
      <c r="AI1" s="5" t="s">
        <v>438</v>
      </c>
      <c r="AJ1" s="5" t="s">
        <v>435</v>
      </c>
      <c r="AK1" s="5" t="s">
        <v>436</v>
      </c>
      <c r="AO1" s="26" t="s">
        <v>439</v>
      </c>
    </row>
    <row r="2" spans="1:41" ht="20.100000000000001" customHeight="1" x14ac:dyDescent="0.25">
      <c r="A2" s="6" t="s">
        <v>18</v>
      </c>
      <c r="B2" s="6" t="s">
        <v>46</v>
      </c>
      <c r="C2" s="6" t="s">
        <v>47</v>
      </c>
      <c r="D2" s="6" t="s">
        <v>39</v>
      </c>
      <c r="E2" s="7"/>
      <c r="F2" s="6" t="s">
        <v>48</v>
      </c>
      <c r="G2" s="7"/>
      <c r="H2" s="13">
        <v>0</v>
      </c>
      <c r="I2" s="13">
        <v>0</v>
      </c>
      <c r="J2" s="13">
        <v>0</v>
      </c>
      <c r="K2" s="4"/>
      <c r="L2" s="1" t="s">
        <v>49</v>
      </c>
      <c r="M2" s="1"/>
      <c r="N2" s="3" t="s">
        <v>25</v>
      </c>
      <c r="O2" s="3" t="s">
        <v>24</v>
      </c>
      <c r="P2" s="2" t="s">
        <v>50</v>
      </c>
      <c r="Q2" s="2" t="s">
        <v>50</v>
      </c>
      <c r="R2" s="2" t="s">
        <v>50</v>
      </c>
      <c r="S2" s="14">
        <f>SUM(Table_owssvr345[[#This Row],[Processes Defined]:[2aturity]])</f>
        <v>0</v>
      </c>
      <c r="T2" s="6" t="s">
        <v>18</v>
      </c>
      <c r="U2" s="6" t="s">
        <v>46</v>
      </c>
      <c r="X2" s="2" t="s">
        <v>19</v>
      </c>
      <c r="Y2">
        <f>COUNTIF(C6:C53,X2)</f>
        <v>18</v>
      </c>
      <c r="Z2">
        <f>COUNTIF(C54:C91, X2)</f>
        <v>6</v>
      </c>
      <c r="AA2">
        <f>COUNTIF(C92:C170,X2)</f>
        <v>16</v>
      </c>
      <c r="AC2" s="2" t="s">
        <v>19</v>
      </c>
      <c r="AD2">
        <f>Y2</f>
        <v>18</v>
      </c>
      <c r="AE2">
        <f>Z2</f>
        <v>6</v>
      </c>
      <c r="AF2">
        <f>AA2</f>
        <v>16</v>
      </c>
      <c r="AG2">
        <f>SUM(AD2:AF2)</f>
        <v>40</v>
      </c>
      <c r="AH2" s="2" t="s">
        <v>19</v>
      </c>
      <c r="AI2" s="25">
        <f>AD2/AG2</f>
        <v>0.45</v>
      </c>
      <c r="AJ2" s="25">
        <f>AE2/AG2</f>
        <v>0.15</v>
      </c>
      <c r="AK2" s="25">
        <f>AF2/AG2</f>
        <v>0.4</v>
      </c>
    </row>
    <row r="3" spans="1:41" ht="20.100000000000001" customHeight="1" x14ac:dyDescent="0.25">
      <c r="A3" s="6" t="s">
        <v>84</v>
      </c>
      <c r="B3" s="6" t="s">
        <v>85</v>
      </c>
      <c r="C3" s="6" t="s">
        <v>52</v>
      </c>
      <c r="D3" s="6" t="s">
        <v>47</v>
      </c>
      <c r="E3" s="7"/>
      <c r="F3" s="6" t="s">
        <v>86</v>
      </c>
      <c r="G3" s="7"/>
      <c r="H3" s="13">
        <v>0</v>
      </c>
      <c r="I3" s="13">
        <v>0</v>
      </c>
      <c r="J3" s="13">
        <v>0</v>
      </c>
      <c r="K3" s="4"/>
      <c r="L3" s="1" t="s">
        <v>86</v>
      </c>
      <c r="M3" s="1"/>
      <c r="N3" s="3" t="s">
        <v>25</v>
      </c>
      <c r="O3" s="3" t="s">
        <v>24</v>
      </c>
      <c r="P3" s="2" t="s">
        <v>50</v>
      </c>
      <c r="Q3" s="2" t="s">
        <v>50</v>
      </c>
      <c r="R3" s="2" t="s">
        <v>50</v>
      </c>
      <c r="S3" s="14">
        <f>SUM(Table_owssvr345[[#This Row],[Processes Defined]:[2aturity]])</f>
        <v>0</v>
      </c>
      <c r="T3" s="6" t="s">
        <v>84</v>
      </c>
      <c r="U3" s="6" t="s">
        <v>85</v>
      </c>
      <c r="X3" t="s">
        <v>44</v>
      </c>
      <c r="Y3">
        <f t="shared" ref="Y3:Y4" si="0">COUNTIF(C7:C54,X3)</f>
        <v>3</v>
      </c>
      <c r="Z3">
        <f t="shared" ref="Z3:Z4" si="1">COUNTIF(C55:C92, X3)</f>
        <v>8</v>
      </c>
      <c r="AA3">
        <f t="shared" ref="AA3:AA4" si="2">COUNTIF(C93:C171,X3)</f>
        <v>6</v>
      </c>
      <c r="AC3" t="s">
        <v>44</v>
      </c>
      <c r="AD3">
        <f t="shared" ref="AD3:AD6" si="3">Y3</f>
        <v>3</v>
      </c>
      <c r="AE3">
        <f t="shared" ref="AE3:AE6" si="4">Z3</f>
        <v>8</v>
      </c>
      <c r="AF3">
        <f t="shared" ref="AF3:AF6" si="5">AA3</f>
        <v>6</v>
      </c>
      <c r="AG3">
        <f t="shared" ref="AG3:AG6" si="6">SUM(AD3:AF3)</f>
        <v>17</v>
      </c>
      <c r="AH3" t="s">
        <v>44</v>
      </c>
      <c r="AI3" s="25">
        <f>AD3/AG3</f>
        <v>0.17647058823529413</v>
      </c>
      <c r="AJ3" s="25">
        <f>AE3/AG3</f>
        <v>0.47058823529411764</v>
      </c>
      <c r="AK3" s="25">
        <f>AF3/AG3</f>
        <v>0.35294117647058826</v>
      </c>
    </row>
    <row r="4" spans="1:41" ht="20.100000000000001" customHeight="1" x14ac:dyDescent="0.25">
      <c r="A4" s="6" t="s">
        <v>262</v>
      </c>
      <c r="B4" s="6" t="s">
        <v>263</v>
      </c>
      <c r="C4" s="6" t="s">
        <v>113</v>
      </c>
      <c r="D4" s="6" t="s">
        <v>205</v>
      </c>
      <c r="E4" s="7" t="s">
        <v>417</v>
      </c>
      <c r="F4" s="6" t="s">
        <v>264</v>
      </c>
      <c r="G4" s="7"/>
      <c r="H4" s="13">
        <v>0</v>
      </c>
      <c r="I4" s="13">
        <v>0</v>
      </c>
      <c r="J4" s="13">
        <v>0</v>
      </c>
      <c r="K4" s="4"/>
      <c r="L4" s="1"/>
      <c r="M4" s="1"/>
      <c r="N4" s="3" t="s">
        <v>25</v>
      </c>
      <c r="O4" s="3" t="s">
        <v>24</v>
      </c>
      <c r="P4" s="2" t="s">
        <v>50</v>
      </c>
      <c r="Q4" s="2" t="s">
        <v>50</v>
      </c>
      <c r="R4" s="2" t="s">
        <v>50</v>
      </c>
      <c r="S4" s="14">
        <f>SUM(Table_owssvr345[[#This Row],[Processes Defined]:[2aturity]])</f>
        <v>0</v>
      </c>
      <c r="T4" s="6" t="s">
        <v>262</v>
      </c>
      <c r="U4" s="6" t="s">
        <v>263</v>
      </c>
      <c r="X4" t="s">
        <v>52</v>
      </c>
      <c r="Y4">
        <f t="shared" si="0"/>
        <v>13</v>
      </c>
      <c r="Z4">
        <f t="shared" si="1"/>
        <v>1</v>
      </c>
      <c r="AA4">
        <f t="shared" si="2"/>
        <v>3</v>
      </c>
      <c r="AC4" t="s">
        <v>52</v>
      </c>
      <c r="AD4">
        <f t="shared" si="3"/>
        <v>13</v>
      </c>
      <c r="AE4">
        <f t="shared" si="4"/>
        <v>1</v>
      </c>
      <c r="AF4">
        <f t="shared" si="5"/>
        <v>3</v>
      </c>
      <c r="AG4">
        <f t="shared" si="6"/>
        <v>17</v>
      </c>
      <c r="AH4" t="s">
        <v>52</v>
      </c>
      <c r="AI4" s="25">
        <f>AD4/AG4</f>
        <v>0.76470588235294112</v>
      </c>
      <c r="AJ4" s="25">
        <f>AE4/AG4</f>
        <v>5.8823529411764705E-2</v>
      </c>
      <c r="AK4" s="25">
        <f>AF4/AG4</f>
        <v>0.17647058823529413</v>
      </c>
    </row>
    <row r="5" spans="1:41" ht="20.100000000000001" customHeight="1" x14ac:dyDescent="0.25">
      <c r="A5" s="6" t="s">
        <v>262</v>
      </c>
      <c r="B5" s="6" t="s">
        <v>265</v>
      </c>
      <c r="C5" s="6" t="s">
        <v>113</v>
      </c>
      <c r="D5" s="6" t="s">
        <v>20</v>
      </c>
      <c r="E5" s="7"/>
      <c r="F5" s="6" t="s">
        <v>21</v>
      </c>
      <c r="G5" s="7" t="s">
        <v>418</v>
      </c>
      <c r="H5" s="13">
        <v>0</v>
      </c>
      <c r="I5" s="13">
        <v>0</v>
      </c>
      <c r="J5" s="13">
        <v>0</v>
      </c>
      <c r="K5" s="4"/>
      <c r="L5" s="1"/>
      <c r="M5" s="1"/>
      <c r="N5" s="3" t="s">
        <v>25</v>
      </c>
      <c r="O5" s="3" t="s">
        <v>24</v>
      </c>
      <c r="P5" s="2" t="s">
        <v>50</v>
      </c>
      <c r="Q5" s="2" t="s">
        <v>50</v>
      </c>
      <c r="R5" s="2" t="s">
        <v>50</v>
      </c>
      <c r="S5" s="14">
        <f>SUM(Table_owssvr345[[#This Row],[Processes Defined]:[2aturity]])</f>
        <v>0</v>
      </c>
      <c r="T5" s="6" t="s">
        <v>262</v>
      </c>
      <c r="U5" s="6" t="s">
        <v>265</v>
      </c>
      <c r="X5" t="s">
        <v>113</v>
      </c>
      <c r="Y5">
        <f t="shared" ref="Y5" si="7">COUNTIF(C9:C56,X5)</f>
        <v>15</v>
      </c>
      <c r="Z5">
        <f t="shared" ref="Z5" si="8">COUNTIF(C57:C94, X5)</f>
        <v>16</v>
      </c>
      <c r="AA5">
        <f t="shared" ref="AA5" si="9">COUNTIF(C95:C173,X5)</f>
        <v>34</v>
      </c>
      <c r="AC5" t="s">
        <v>113</v>
      </c>
      <c r="AD5">
        <f t="shared" si="3"/>
        <v>15</v>
      </c>
      <c r="AE5">
        <f t="shared" si="4"/>
        <v>16</v>
      </c>
      <c r="AF5">
        <f t="shared" si="5"/>
        <v>34</v>
      </c>
      <c r="AG5">
        <f t="shared" si="6"/>
        <v>65</v>
      </c>
      <c r="AH5" t="s">
        <v>113</v>
      </c>
      <c r="AI5" s="25">
        <f>AD5/AG5</f>
        <v>0.23076923076923078</v>
      </c>
      <c r="AJ5" s="25">
        <f>AE5/AG5</f>
        <v>0.24615384615384617</v>
      </c>
      <c r="AK5" s="25">
        <f>AF5/AG5</f>
        <v>0.52307692307692311</v>
      </c>
    </row>
    <row r="6" spans="1:41" ht="20.100000000000001" customHeight="1" x14ac:dyDescent="0.25">
      <c r="A6" s="6" t="s">
        <v>18</v>
      </c>
      <c r="B6" s="6" t="s">
        <v>19</v>
      </c>
      <c r="C6" s="6" t="s">
        <v>19</v>
      </c>
      <c r="D6" s="6" t="s">
        <v>20</v>
      </c>
      <c r="E6" s="7" t="s">
        <v>318</v>
      </c>
      <c r="F6" s="6" t="s">
        <v>21</v>
      </c>
      <c r="G6" s="7" t="s">
        <v>319</v>
      </c>
      <c r="H6" s="13">
        <v>1</v>
      </c>
      <c r="I6" s="13">
        <v>1</v>
      </c>
      <c r="J6" s="13">
        <v>1</v>
      </c>
      <c r="K6" s="4"/>
      <c r="L6" s="1" t="s">
        <v>22</v>
      </c>
      <c r="M6" s="1" t="s">
        <v>320</v>
      </c>
      <c r="N6" s="3" t="s">
        <v>25</v>
      </c>
      <c r="O6" s="3" t="s">
        <v>24</v>
      </c>
      <c r="P6" s="2" t="s">
        <v>23</v>
      </c>
      <c r="Q6" s="2" t="s">
        <v>23</v>
      </c>
      <c r="R6" s="2" t="s">
        <v>23</v>
      </c>
      <c r="S6" s="14">
        <f>SUM(Table_owssvr345[[#This Row],[Processes Defined]:[2aturity]])</f>
        <v>3</v>
      </c>
      <c r="T6" s="16" t="s">
        <v>18</v>
      </c>
      <c r="U6" s="16" t="s">
        <v>19</v>
      </c>
      <c r="X6" t="s">
        <v>433</v>
      </c>
      <c r="Y6">
        <f>SUM(Y2:Y5)</f>
        <v>49</v>
      </c>
      <c r="Z6">
        <f>SUM(Z2:Z5)</f>
        <v>31</v>
      </c>
      <c r="AA6">
        <f>SUM(AA2:AA5)</f>
        <v>59</v>
      </c>
      <c r="AD6">
        <f t="shared" si="3"/>
        <v>49</v>
      </c>
      <c r="AE6">
        <f t="shared" si="4"/>
        <v>31</v>
      </c>
      <c r="AF6">
        <f t="shared" si="5"/>
        <v>59</v>
      </c>
      <c r="AG6">
        <f t="shared" si="6"/>
        <v>139</v>
      </c>
    </row>
    <row r="7" spans="1:41" ht="20.100000000000001" customHeight="1" x14ac:dyDescent="0.25">
      <c r="A7" s="6" t="s">
        <v>18</v>
      </c>
      <c r="B7" s="6" t="s">
        <v>32</v>
      </c>
      <c r="C7" s="6" t="s">
        <v>19</v>
      </c>
      <c r="D7" s="6" t="s">
        <v>20</v>
      </c>
      <c r="E7" s="7"/>
      <c r="F7" s="6" t="s">
        <v>21</v>
      </c>
      <c r="G7" s="7" t="s">
        <v>319</v>
      </c>
      <c r="H7" s="13">
        <v>1</v>
      </c>
      <c r="I7" s="13">
        <v>1</v>
      </c>
      <c r="J7" s="13">
        <v>1</v>
      </c>
      <c r="K7" s="4"/>
      <c r="L7" s="1" t="s">
        <v>33</v>
      </c>
      <c r="M7" s="1" t="s">
        <v>323</v>
      </c>
      <c r="N7" s="3" t="s">
        <v>25</v>
      </c>
      <c r="O7" s="3" t="s">
        <v>24</v>
      </c>
      <c r="P7" s="2" t="s">
        <v>23</v>
      </c>
      <c r="Q7" s="2" t="s">
        <v>23</v>
      </c>
      <c r="R7" s="2" t="s">
        <v>23</v>
      </c>
      <c r="S7" s="14">
        <f>SUM(Table_owssvr345[[#This Row],[Processes Defined]:[2aturity]])</f>
        <v>3</v>
      </c>
      <c r="T7" s="16" t="s">
        <v>18</v>
      </c>
      <c r="U7" s="16" t="s">
        <v>32</v>
      </c>
    </row>
    <row r="8" spans="1:41" ht="20.100000000000001" customHeight="1" x14ac:dyDescent="0.25">
      <c r="A8" s="6" t="s">
        <v>18</v>
      </c>
      <c r="B8" s="6" t="s">
        <v>34</v>
      </c>
      <c r="C8" s="6" t="s">
        <v>19</v>
      </c>
      <c r="D8" s="6" t="s">
        <v>20</v>
      </c>
      <c r="E8" s="7"/>
      <c r="F8" s="6" t="s">
        <v>21</v>
      </c>
      <c r="G8" s="7" t="s">
        <v>319</v>
      </c>
      <c r="H8" s="13">
        <v>1</v>
      </c>
      <c r="I8" s="13">
        <v>1</v>
      </c>
      <c r="J8" s="13">
        <v>1</v>
      </c>
      <c r="K8" s="4"/>
      <c r="L8" s="1" t="s">
        <v>33</v>
      </c>
      <c r="M8" s="1" t="s">
        <v>323</v>
      </c>
      <c r="N8" s="3" t="s">
        <v>25</v>
      </c>
      <c r="O8" s="3" t="s">
        <v>24</v>
      </c>
      <c r="P8" s="2" t="s">
        <v>23</v>
      </c>
      <c r="Q8" s="2" t="s">
        <v>23</v>
      </c>
      <c r="R8" s="2" t="s">
        <v>23</v>
      </c>
      <c r="S8" s="14">
        <f>SUM(Table_owssvr345[[#This Row],[Processes Defined]:[2aturity]])</f>
        <v>3</v>
      </c>
      <c r="T8" s="16" t="s">
        <v>18</v>
      </c>
      <c r="U8" s="16" t="s">
        <v>34</v>
      </c>
    </row>
    <row r="9" spans="1:41" ht="20.100000000000001" customHeight="1" x14ac:dyDescent="0.25">
      <c r="A9" s="6" t="s">
        <v>18</v>
      </c>
      <c r="B9" s="6" t="s">
        <v>35</v>
      </c>
      <c r="C9" s="6" t="s">
        <v>19</v>
      </c>
      <c r="D9" s="6" t="s">
        <v>20</v>
      </c>
      <c r="E9" s="7"/>
      <c r="F9" s="6" t="s">
        <v>21</v>
      </c>
      <c r="G9" s="7" t="s">
        <v>319</v>
      </c>
      <c r="H9" s="13">
        <v>1</v>
      </c>
      <c r="I9" s="13">
        <v>1</v>
      </c>
      <c r="J9" s="13">
        <v>1</v>
      </c>
      <c r="K9" s="4"/>
      <c r="L9" s="1" t="s">
        <v>33</v>
      </c>
      <c r="M9" s="1" t="s">
        <v>323</v>
      </c>
      <c r="N9" s="3" t="s">
        <v>25</v>
      </c>
      <c r="O9" s="3" t="s">
        <v>24</v>
      </c>
      <c r="P9" s="2" t="s">
        <v>23</v>
      </c>
      <c r="Q9" s="2" t="s">
        <v>23</v>
      </c>
      <c r="R9" s="2" t="s">
        <v>23</v>
      </c>
      <c r="S9" s="14">
        <f>SUM(Table_owssvr345[[#This Row],[Processes Defined]:[2aturity]])</f>
        <v>3</v>
      </c>
      <c r="T9" s="16" t="s">
        <v>18</v>
      </c>
      <c r="U9" s="16" t="s">
        <v>35</v>
      </c>
    </row>
    <row r="10" spans="1:41" ht="20.100000000000001" customHeight="1" x14ac:dyDescent="0.25">
      <c r="A10" s="6" t="s">
        <v>18</v>
      </c>
      <c r="B10" s="6" t="s">
        <v>36</v>
      </c>
      <c r="C10" s="6" t="s">
        <v>19</v>
      </c>
      <c r="D10" s="6" t="s">
        <v>27</v>
      </c>
      <c r="E10" s="7"/>
      <c r="F10" s="6" t="s">
        <v>21</v>
      </c>
      <c r="G10" s="7" t="s">
        <v>319</v>
      </c>
      <c r="H10" s="13">
        <v>1</v>
      </c>
      <c r="I10" s="13">
        <v>1</v>
      </c>
      <c r="J10" s="13">
        <v>1</v>
      </c>
      <c r="K10" s="4"/>
      <c r="L10" s="1" t="s">
        <v>37</v>
      </c>
      <c r="M10" s="1" t="s">
        <v>324</v>
      </c>
      <c r="N10" s="3" t="s">
        <v>25</v>
      </c>
      <c r="O10" s="3" t="s">
        <v>24</v>
      </c>
      <c r="P10" s="2" t="s">
        <v>23</v>
      </c>
      <c r="Q10" s="2" t="s">
        <v>23</v>
      </c>
      <c r="R10" s="2" t="s">
        <v>23</v>
      </c>
      <c r="S10" s="14">
        <f>SUM(Table_owssvr345[[#This Row],[Processes Defined]:[2aturity]])</f>
        <v>3</v>
      </c>
      <c r="T10" s="16" t="s">
        <v>18</v>
      </c>
      <c r="U10" s="16" t="s">
        <v>36</v>
      </c>
    </row>
    <row r="11" spans="1:41" ht="20.100000000000001" customHeight="1" x14ac:dyDescent="0.25">
      <c r="A11" s="6" t="s">
        <v>52</v>
      </c>
      <c r="B11" s="6" t="s">
        <v>87</v>
      </c>
      <c r="C11" s="6" t="s">
        <v>52</v>
      </c>
      <c r="D11" s="6" t="s">
        <v>20</v>
      </c>
      <c r="E11" s="7"/>
      <c r="F11" s="6" t="s">
        <v>88</v>
      </c>
      <c r="G11" s="7"/>
      <c r="H11" s="13">
        <v>1</v>
      </c>
      <c r="I11" s="13">
        <v>1</v>
      </c>
      <c r="J11" s="13">
        <v>1</v>
      </c>
      <c r="K11" s="4"/>
      <c r="L11" s="1" t="s">
        <v>89</v>
      </c>
      <c r="M11" s="1"/>
      <c r="N11" s="3" t="s">
        <v>25</v>
      </c>
      <c r="O11" s="3" t="s">
        <v>24</v>
      </c>
      <c r="P11" s="2" t="s">
        <v>23</v>
      </c>
      <c r="Q11" s="2" t="s">
        <v>23</v>
      </c>
      <c r="R11" s="2" t="s">
        <v>23</v>
      </c>
      <c r="S11" s="14">
        <f>SUM(Table_owssvr345[[#This Row],[Processes Defined]:[2aturity]])</f>
        <v>3</v>
      </c>
      <c r="T11" s="16" t="s">
        <v>52</v>
      </c>
      <c r="U11" s="16" t="s">
        <v>87</v>
      </c>
    </row>
    <row r="12" spans="1:41" ht="20.100000000000001" customHeight="1" x14ac:dyDescent="0.25">
      <c r="A12" s="6" t="s">
        <v>52</v>
      </c>
      <c r="B12" s="6" t="s">
        <v>90</v>
      </c>
      <c r="C12" s="6" t="s">
        <v>52</v>
      </c>
      <c r="D12" s="6" t="s">
        <v>20</v>
      </c>
      <c r="E12" s="7" t="s">
        <v>341</v>
      </c>
      <c r="F12" s="6" t="s">
        <v>91</v>
      </c>
      <c r="G12" s="7"/>
      <c r="H12" s="13">
        <v>1</v>
      </c>
      <c r="I12" s="13">
        <v>1</v>
      </c>
      <c r="J12" s="13">
        <v>1</v>
      </c>
      <c r="K12" s="4"/>
      <c r="L12" s="1" t="s">
        <v>89</v>
      </c>
      <c r="M12" s="1"/>
      <c r="N12" s="3" t="s">
        <v>25</v>
      </c>
      <c r="O12" s="3" t="s">
        <v>24</v>
      </c>
      <c r="P12" s="2" t="s">
        <v>23</v>
      </c>
      <c r="Q12" s="2" t="s">
        <v>23</v>
      </c>
      <c r="R12" s="2" t="s">
        <v>23</v>
      </c>
      <c r="S12" s="14">
        <f>SUM(Table_owssvr345[[#This Row],[Processes Defined]:[2aturity]])</f>
        <v>3</v>
      </c>
      <c r="T12" s="16" t="s">
        <v>52</v>
      </c>
      <c r="U12" s="16" t="s">
        <v>90</v>
      </c>
    </row>
    <row r="13" spans="1:41" ht="20.100000000000001" customHeight="1" x14ac:dyDescent="0.25">
      <c r="A13" s="6" t="s">
        <v>52</v>
      </c>
      <c r="B13" s="6" t="s">
        <v>92</v>
      </c>
      <c r="C13" s="6" t="s">
        <v>52</v>
      </c>
      <c r="D13" s="6" t="s">
        <v>20</v>
      </c>
      <c r="E13" s="7"/>
      <c r="F13" s="6" t="s">
        <v>93</v>
      </c>
      <c r="G13" s="7"/>
      <c r="H13" s="13">
        <v>1</v>
      </c>
      <c r="I13" s="13">
        <v>1</v>
      </c>
      <c r="J13" s="13">
        <v>1</v>
      </c>
      <c r="K13" s="4"/>
      <c r="L13" s="1" t="s">
        <v>94</v>
      </c>
      <c r="M13" s="1"/>
      <c r="N13" s="3" t="s">
        <v>25</v>
      </c>
      <c r="O13" s="3" t="s">
        <v>24</v>
      </c>
      <c r="P13" s="2" t="s">
        <v>23</v>
      </c>
      <c r="Q13" s="2" t="s">
        <v>23</v>
      </c>
      <c r="R13" s="2" t="s">
        <v>23</v>
      </c>
      <c r="S13" s="14">
        <f>SUM(Table_owssvr345[[#This Row],[Processes Defined]:[2aturity]])</f>
        <v>3</v>
      </c>
      <c r="T13" s="16" t="s">
        <v>52</v>
      </c>
      <c r="U13" s="16" t="s">
        <v>92</v>
      </c>
    </row>
    <row r="14" spans="1:41" ht="20.100000000000001" customHeight="1" x14ac:dyDescent="0.25">
      <c r="A14" s="6" t="s">
        <v>52</v>
      </c>
      <c r="B14" s="6" t="s">
        <v>97</v>
      </c>
      <c r="C14" s="6" t="s">
        <v>52</v>
      </c>
      <c r="D14" s="6" t="s">
        <v>20</v>
      </c>
      <c r="E14" s="7" t="s">
        <v>342</v>
      </c>
      <c r="F14" s="6" t="s">
        <v>93</v>
      </c>
      <c r="G14" s="7"/>
      <c r="H14" s="13">
        <v>1</v>
      </c>
      <c r="I14" s="13">
        <v>1</v>
      </c>
      <c r="J14" s="13">
        <v>1</v>
      </c>
      <c r="K14" s="4"/>
      <c r="L14" s="1"/>
      <c r="M14" s="1"/>
      <c r="N14" s="3" t="s">
        <v>25</v>
      </c>
      <c r="O14" s="3" t="s">
        <v>24</v>
      </c>
      <c r="P14" s="2" t="s">
        <v>23</v>
      </c>
      <c r="Q14" s="2" t="s">
        <v>23</v>
      </c>
      <c r="R14" s="2" t="s">
        <v>23</v>
      </c>
      <c r="S14" s="14">
        <f>SUM(Table_owssvr345[[#This Row],[Processes Defined]:[2aturity]])</f>
        <v>3</v>
      </c>
      <c r="T14" s="16" t="s">
        <v>52</v>
      </c>
      <c r="U14" s="16" t="s">
        <v>97</v>
      </c>
    </row>
    <row r="15" spans="1:41" ht="20.100000000000001" customHeight="1" x14ac:dyDescent="0.25">
      <c r="A15" s="6" t="s">
        <v>52</v>
      </c>
      <c r="B15" s="6" t="s">
        <v>98</v>
      </c>
      <c r="C15" s="6" t="s">
        <v>52</v>
      </c>
      <c r="D15" s="6" t="s">
        <v>20</v>
      </c>
      <c r="E15" s="7" t="s">
        <v>343</v>
      </c>
      <c r="F15" s="6" t="s">
        <v>99</v>
      </c>
      <c r="G15" s="7"/>
      <c r="H15" s="13">
        <v>1</v>
      </c>
      <c r="I15" s="13">
        <v>1</v>
      </c>
      <c r="J15" s="13">
        <v>1</v>
      </c>
      <c r="K15" s="4"/>
      <c r="L15" s="1" t="s">
        <v>100</v>
      </c>
      <c r="M15" s="1"/>
      <c r="N15" s="3" t="s">
        <v>25</v>
      </c>
      <c r="O15" s="3" t="s">
        <v>24</v>
      </c>
      <c r="P15" s="2" t="s">
        <v>23</v>
      </c>
      <c r="Q15" s="2" t="s">
        <v>23</v>
      </c>
      <c r="R15" s="2" t="s">
        <v>23</v>
      </c>
      <c r="S15" s="14">
        <f>SUM(Table_owssvr345[[#This Row],[Processes Defined]:[2aturity]])</f>
        <v>3</v>
      </c>
      <c r="T15" s="16" t="s">
        <v>52</v>
      </c>
      <c r="U15" s="16" t="s">
        <v>98</v>
      </c>
    </row>
    <row r="16" spans="1:41" ht="20.100000000000001" customHeight="1" x14ac:dyDescent="0.25">
      <c r="A16" s="6" t="s">
        <v>52</v>
      </c>
      <c r="B16" s="6" t="s">
        <v>101</v>
      </c>
      <c r="C16" s="6" t="s">
        <v>52</v>
      </c>
      <c r="D16" s="6" t="s">
        <v>47</v>
      </c>
      <c r="E16" s="7"/>
      <c r="F16" s="6" t="s">
        <v>93</v>
      </c>
      <c r="G16" s="7"/>
      <c r="H16" s="13">
        <v>1</v>
      </c>
      <c r="I16" s="13">
        <v>1</v>
      </c>
      <c r="J16" s="13">
        <v>1</v>
      </c>
      <c r="K16" s="4"/>
      <c r="L16" s="1"/>
      <c r="M16" s="1"/>
      <c r="N16" s="3" t="s">
        <v>25</v>
      </c>
      <c r="O16" s="3" t="s">
        <v>24</v>
      </c>
      <c r="P16" s="2" t="s">
        <v>23</v>
      </c>
      <c r="Q16" s="2" t="s">
        <v>23</v>
      </c>
      <c r="R16" s="2" t="s">
        <v>23</v>
      </c>
      <c r="S16" s="14">
        <f>SUM(Table_owssvr345[[#This Row],[Processes Defined]:[2aturity]])</f>
        <v>3</v>
      </c>
      <c r="T16" s="16" t="s">
        <v>52</v>
      </c>
      <c r="U16" s="16" t="s">
        <v>101</v>
      </c>
    </row>
    <row r="17" spans="1:21" ht="20.100000000000001" customHeight="1" x14ac:dyDescent="0.25">
      <c r="A17" s="6" t="s">
        <v>52</v>
      </c>
      <c r="B17" s="6" t="s">
        <v>102</v>
      </c>
      <c r="C17" s="6" t="s">
        <v>52</v>
      </c>
      <c r="D17" s="6" t="s">
        <v>20</v>
      </c>
      <c r="E17" s="7" t="s">
        <v>344</v>
      </c>
      <c r="F17" s="6" t="s">
        <v>93</v>
      </c>
      <c r="G17" s="7"/>
      <c r="H17" s="13">
        <v>1</v>
      </c>
      <c r="I17" s="13">
        <v>1</v>
      </c>
      <c r="J17" s="13">
        <v>1</v>
      </c>
      <c r="K17" s="4"/>
      <c r="L17" s="1"/>
      <c r="M17" s="1"/>
      <c r="N17" s="3" t="s">
        <v>25</v>
      </c>
      <c r="O17" s="3" t="s">
        <v>24</v>
      </c>
      <c r="P17" s="2" t="s">
        <v>23</v>
      </c>
      <c r="Q17" s="2" t="s">
        <v>23</v>
      </c>
      <c r="R17" s="2" t="s">
        <v>23</v>
      </c>
      <c r="S17" s="14">
        <f>SUM(Table_owssvr345[[#This Row],[Processes Defined]:[2aturity]])</f>
        <v>3</v>
      </c>
      <c r="T17" s="16" t="s">
        <v>52</v>
      </c>
      <c r="U17" s="16" t="s">
        <v>102</v>
      </c>
    </row>
    <row r="18" spans="1:21" ht="20.100000000000001" customHeight="1" x14ac:dyDescent="0.25">
      <c r="A18" s="6" t="s">
        <v>52</v>
      </c>
      <c r="B18" s="6" t="s">
        <v>103</v>
      </c>
      <c r="C18" s="6" t="s">
        <v>52</v>
      </c>
      <c r="D18" s="6" t="s">
        <v>20</v>
      </c>
      <c r="E18" s="7" t="s">
        <v>345</v>
      </c>
      <c r="F18" s="6" t="s">
        <v>104</v>
      </c>
      <c r="G18" s="7"/>
      <c r="H18" s="13">
        <v>1</v>
      </c>
      <c r="I18" s="13">
        <v>1</v>
      </c>
      <c r="J18" s="13">
        <v>1</v>
      </c>
      <c r="K18" s="4"/>
      <c r="L18" s="1"/>
      <c r="M18" s="1"/>
      <c r="N18" s="3" t="s">
        <v>25</v>
      </c>
      <c r="O18" s="3" t="s">
        <v>24</v>
      </c>
      <c r="P18" s="2" t="s">
        <v>23</v>
      </c>
      <c r="Q18" s="2" t="s">
        <v>23</v>
      </c>
      <c r="R18" s="2" t="s">
        <v>23</v>
      </c>
      <c r="S18" s="14">
        <f>SUM(Table_owssvr345[[#This Row],[Processes Defined]:[2aturity]])</f>
        <v>3</v>
      </c>
      <c r="T18" s="16" t="s">
        <v>52</v>
      </c>
      <c r="U18" s="16" t="s">
        <v>103</v>
      </c>
    </row>
    <row r="19" spans="1:21" ht="20.100000000000001" customHeight="1" x14ac:dyDescent="0.25">
      <c r="A19" s="6" t="s">
        <v>52</v>
      </c>
      <c r="B19" s="6" t="s">
        <v>105</v>
      </c>
      <c r="C19" s="6" t="s">
        <v>52</v>
      </c>
      <c r="D19" s="6" t="s">
        <v>20</v>
      </c>
      <c r="E19" s="7" t="s">
        <v>346</v>
      </c>
      <c r="F19" s="6" t="s">
        <v>106</v>
      </c>
      <c r="G19" s="7"/>
      <c r="H19" s="13">
        <v>1</v>
      </c>
      <c r="I19" s="13">
        <v>1</v>
      </c>
      <c r="J19" s="13">
        <v>1</v>
      </c>
      <c r="K19" s="4"/>
      <c r="L19" s="1" t="s">
        <v>106</v>
      </c>
      <c r="M19" s="1"/>
      <c r="N19" s="3" t="s">
        <v>25</v>
      </c>
      <c r="O19" s="3" t="s">
        <v>24</v>
      </c>
      <c r="P19" s="2" t="s">
        <v>23</v>
      </c>
      <c r="Q19" s="2" t="s">
        <v>23</v>
      </c>
      <c r="R19" s="2" t="s">
        <v>23</v>
      </c>
      <c r="S19" s="14">
        <f>SUM(Table_owssvr345[[#This Row],[Processes Defined]:[2aturity]])</f>
        <v>3</v>
      </c>
      <c r="T19" s="16" t="s">
        <v>52</v>
      </c>
      <c r="U19" s="16" t="s">
        <v>105</v>
      </c>
    </row>
    <row r="20" spans="1:21" ht="20.100000000000001" customHeight="1" x14ac:dyDescent="0.25">
      <c r="A20" s="6" t="s">
        <v>52</v>
      </c>
      <c r="B20" s="6" t="s">
        <v>107</v>
      </c>
      <c r="C20" s="6" t="s">
        <v>52</v>
      </c>
      <c r="D20" s="6" t="s">
        <v>20</v>
      </c>
      <c r="E20" s="7" t="s">
        <v>347</v>
      </c>
      <c r="F20" s="6" t="s">
        <v>108</v>
      </c>
      <c r="G20" s="7"/>
      <c r="H20" s="13">
        <v>1</v>
      </c>
      <c r="I20" s="13">
        <v>1</v>
      </c>
      <c r="J20" s="13">
        <v>1</v>
      </c>
      <c r="K20" s="4"/>
      <c r="L20" s="1"/>
      <c r="M20" s="1" t="s">
        <v>348</v>
      </c>
      <c r="N20" s="3" t="s">
        <v>25</v>
      </c>
      <c r="O20" s="3" t="s">
        <v>24</v>
      </c>
      <c r="P20" s="2" t="s">
        <v>23</v>
      </c>
      <c r="Q20" s="2" t="s">
        <v>23</v>
      </c>
      <c r="R20" s="2" t="s">
        <v>23</v>
      </c>
      <c r="S20" s="14">
        <f>SUM(Table_owssvr345[[#This Row],[Processes Defined]:[2aturity]])</f>
        <v>3</v>
      </c>
      <c r="T20" s="16" t="s">
        <v>52</v>
      </c>
      <c r="U20" s="16" t="s">
        <v>107</v>
      </c>
    </row>
    <row r="21" spans="1:21" ht="20.100000000000001" customHeight="1" x14ac:dyDescent="0.25">
      <c r="A21" s="6" t="s">
        <v>52</v>
      </c>
      <c r="B21" s="6" t="s">
        <v>109</v>
      </c>
      <c r="C21" s="6" t="s">
        <v>52</v>
      </c>
      <c r="D21" s="6" t="s">
        <v>20</v>
      </c>
      <c r="E21" s="7"/>
      <c r="F21" s="6" t="s">
        <v>110</v>
      </c>
      <c r="G21" s="7"/>
      <c r="H21" s="13">
        <v>1</v>
      </c>
      <c r="I21" s="13">
        <v>1</v>
      </c>
      <c r="J21" s="13">
        <v>1</v>
      </c>
      <c r="K21" s="4"/>
      <c r="L21" s="1"/>
      <c r="M21" s="1"/>
      <c r="N21" s="3" t="s">
        <v>25</v>
      </c>
      <c r="O21" s="3" t="s">
        <v>24</v>
      </c>
      <c r="P21" s="2" t="s">
        <v>23</v>
      </c>
      <c r="Q21" s="2" t="s">
        <v>23</v>
      </c>
      <c r="R21" s="2" t="s">
        <v>23</v>
      </c>
      <c r="S21" s="14">
        <f>SUM(Table_owssvr345[[#This Row],[Processes Defined]:[2aturity]])</f>
        <v>3</v>
      </c>
      <c r="T21" s="16" t="s">
        <v>52</v>
      </c>
      <c r="U21" s="16" t="s">
        <v>109</v>
      </c>
    </row>
    <row r="22" spans="1:21" ht="20.100000000000001" customHeight="1" x14ac:dyDescent="0.25">
      <c r="A22" s="6" t="s">
        <v>120</v>
      </c>
      <c r="B22" s="6" t="s">
        <v>121</v>
      </c>
      <c r="C22" s="6" t="s">
        <v>19</v>
      </c>
      <c r="D22" s="6" t="s">
        <v>20</v>
      </c>
      <c r="E22" s="7" t="s">
        <v>351</v>
      </c>
      <c r="F22" s="6" t="s">
        <v>21</v>
      </c>
      <c r="G22" s="7" t="s">
        <v>319</v>
      </c>
      <c r="H22" s="13">
        <v>1</v>
      </c>
      <c r="I22" s="13">
        <v>1</v>
      </c>
      <c r="J22" s="13">
        <v>1</v>
      </c>
      <c r="K22" s="4"/>
      <c r="L22" s="1"/>
      <c r="M22" s="1"/>
      <c r="N22" s="3" t="s">
        <v>25</v>
      </c>
      <c r="O22" s="3" t="s">
        <v>24</v>
      </c>
      <c r="P22" s="2" t="s">
        <v>23</v>
      </c>
      <c r="Q22" s="2" t="s">
        <v>23</v>
      </c>
      <c r="R22" s="2" t="s">
        <v>23</v>
      </c>
      <c r="S22" s="14">
        <f>SUM(Table_owssvr345[[#This Row],[Processes Defined]:[2aturity]])</f>
        <v>3</v>
      </c>
      <c r="T22" s="16" t="s">
        <v>120</v>
      </c>
      <c r="U22" s="16" t="s">
        <v>121</v>
      </c>
    </row>
    <row r="23" spans="1:21" ht="20.100000000000001" customHeight="1" x14ac:dyDescent="0.25">
      <c r="A23" s="6" t="s">
        <v>120</v>
      </c>
      <c r="B23" s="6" t="s">
        <v>122</v>
      </c>
      <c r="C23" s="6" t="s">
        <v>19</v>
      </c>
      <c r="D23" s="6" t="s">
        <v>20</v>
      </c>
      <c r="E23" s="7" t="s">
        <v>352</v>
      </c>
      <c r="F23" s="6" t="s">
        <v>123</v>
      </c>
      <c r="G23" s="7" t="s">
        <v>353</v>
      </c>
      <c r="H23" s="13">
        <v>1</v>
      </c>
      <c r="I23" s="13">
        <v>1</v>
      </c>
      <c r="J23" s="13">
        <v>1</v>
      </c>
      <c r="K23" s="4"/>
      <c r="L23" s="1" t="s">
        <v>124</v>
      </c>
      <c r="M23" s="1"/>
      <c r="N23" s="3" t="s">
        <v>25</v>
      </c>
      <c r="O23" s="3" t="s">
        <v>24</v>
      </c>
      <c r="P23" s="2" t="s">
        <v>23</v>
      </c>
      <c r="Q23" s="2" t="s">
        <v>23</v>
      </c>
      <c r="R23" s="2" t="s">
        <v>23</v>
      </c>
      <c r="S23" s="14">
        <f>SUM(Table_owssvr345[[#This Row],[Processes Defined]:[2aturity]])</f>
        <v>3</v>
      </c>
      <c r="T23" s="16" t="s">
        <v>120</v>
      </c>
      <c r="U23" s="16" t="s">
        <v>122</v>
      </c>
    </row>
    <row r="24" spans="1:21" ht="20.100000000000001" customHeight="1" x14ac:dyDescent="0.25">
      <c r="A24" s="6" t="s">
        <v>120</v>
      </c>
      <c r="B24" s="6" t="s">
        <v>125</v>
      </c>
      <c r="C24" s="6" t="s">
        <v>19</v>
      </c>
      <c r="D24" s="6" t="s">
        <v>20</v>
      </c>
      <c r="E24" s="7"/>
      <c r="F24" s="6" t="s">
        <v>21</v>
      </c>
      <c r="G24" s="7" t="s">
        <v>319</v>
      </c>
      <c r="H24" s="13">
        <v>1</v>
      </c>
      <c r="I24" s="13">
        <v>1</v>
      </c>
      <c r="J24" s="13">
        <v>1</v>
      </c>
      <c r="K24" s="4"/>
      <c r="L24" s="1" t="s">
        <v>126</v>
      </c>
      <c r="M24" s="1"/>
      <c r="N24" s="3" t="s">
        <v>25</v>
      </c>
      <c r="O24" s="3" t="s">
        <v>24</v>
      </c>
      <c r="P24" s="2" t="s">
        <v>23</v>
      </c>
      <c r="Q24" s="2" t="s">
        <v>23</v>
      </c>
      <c r="R24" s="2" t="s">
        <v>23</v>
      </c>
      <c r="S24" s="14">
        <f>SUM(Table_owssvr345[[#This Row],[Processes Defined]:[2aturity]])</f>
        <v>3</v>
      </c>
      <c r="T24" s="16" t="s">
        <v>120</v>
      </c>
      <c r="U24" s="16" t="s">
        <v>125</v>
      </c>
    </row>
    <row r="25" spans="1:21" ht="20.100000000000001" customHeight="1" x14ac:dyDescent="0.25">
      <c r="A25" s="6" t="s">
        <v>127</v>
      </c>
      <c r="B25" s="6" t="s">
        <v>142</v>
      </c>
      <c r="C25" s="6" t="s">
        <v>19</v>
      </c>
      <c r="D25" s="6" t="s">
        <v>20</v>
      </c>
      <c r="E25" s="7" t="s">
        <v>358</v>
      </c>
      <c r="F25" s="6" t="s">
        <v>93</v>
      </c>
      <c r="G25" s="7" t="s">
        <v>359</v>
      </c>
      <c r="H25" s="13">
        <v>1</v>
      </c>
      <c r="I25" s="13">
        <v>1</v>
      </c>
      <c r="J25" s="13">
        <v>1</v>
      </c>
      <c r="K25" s="4"/>
      <c r="L25" s="1" t="s">
        <v>143</v>
      </c>
      <c r="M25" s="1" t="s">
        <v>360</v>
      </c>
      <c r="N25" s="3" t="s">
        <v>25</v>
      </c>
      <c r="O25" s="3" t="s">
        <v>24</v>
      </c>
      <c r="P25" s="2" t="s">
        <v>23</v>
      </c>
      <c r="Q25" s="2" t="s">
        <v>23</v>
      </c>
      <c r="R25" s="2" t="s">
        <v>23</v>
      </c>
      <c r="S25" s="14">
        <f>SUM(Table_owssvr345[[#This Row],[Processes Defined]:[2aturity]])</f>
        <v>3</v>
      </c>
      <c r="T25" s="16" t="s">
        <v>127</v>
      </c>
      <c r="U25" s="16" t="s">
        <v>142</v>
      </c>
    </row>
    <row r="26" spans="1:21" ht="20.100000000000001" customHeight="1" x14ac:dyDescent="0.25">
      <c r="A26" s="6" t="s">
        <v>145</v>
      </c>
      <c r="B26" s="6" t="s">
        <v>155</v>
      </c>
      <c r="C26" s="6" t="s">
        <v>113</v>
      </c>
      <c r="D26" s="6" t="s">
        <v>71</v>
      </c>
      <c r="E26" s="7"/>
      <c r="F26" s="6" t="s">
        <v>123</v>
      </c>
      <c r="G26" s="7"/>
      <c r="H26" s="13">
        <v>1</v>
      </c>
      <c r="I26" s="13">
        <v>1</v>
      </c>
      <c r="J26" s="13">
        <v>1</v>
      </c>
      <c r="K26" s="4"/>
      <c r="L26" s="1"/>
      <c r="M26" s="1" t="s">
        <v>363</v>
      </c>
      <c r="N26" s="3" t="s">
        <v>25</v>
      </c>
      <c r="O26" s="3" t="s">
        <v>24</v>
      </c>
      <c r="P26" s="2" t="s">
        <v>23</v>
      </c>
      <c r="Q26" s="2" t="s">
        <v>23</v>
      </c>
      <c r="R26" s="2" t="s">
        <v>23</v>
      </c>
      <c r="S26" s="14">
        <f>SUM(Table_owssvr345[[#This Row],[Processes Defined]:[2aturity]])</f>
        <v>3</v>
      </c>
      <c r="T26" s="16" t="s">
        <v>145</v>
      </c>
      <c r="U26" s="16" t="s">
        <v>155</v>
      </c>
    </row>
    <row r="27" spans="1:21" ht="20.100000000000001" customHeight="1" x14ac:dyDescent="0.25">
      <c r="A27" s="6" t="s">
        <v>176</v>
      </c>
      <c r="B27" s="6" t="s">
        <v>181</v>
      </c>
      <c r="C27" s="6" t="s">
        <v>44</v>
      </c>
      <c r="D27" s="6" t="s">
        <v>20</v>
      </c>
      <c r="E27" s="7"/>
      <c r="F27" s="6" t="s">
        <v>93</v>
      </c>
      <c r="G27" s="7"/>
      <c r="H27" s="13">
        <v>1</v>
      </c>
      <c r="I27" s="13">
        <v>1</v>
      </c>
      <c r="J27" s="13">
        <v>1</v>
      </c>
      <c r="K27" s="4"/>
      <c r="L27" s="1"/>
      <c r="M27" s="1"/>
      <c r="N27" s="3" t="s">
        <v>25</v>
      </c>
      <c r="O27" s="3" t="s">
        <v>24</v>
      </c>
      <c r="P27" s="2" t="s">
        <v>23</v>
      </c>
      <c r="Q27" s="2" t="s">
        <v>23</v>
      </c>
      <c r="R27" s="2" t="s">
        <v>23</v>
      </c>
      <c r="S27" s="14">
        <f>SUM(Table_owssvr345[[#This Row],[Processes Defined]:[2aturity]])</f>
        <v>3</v>
      </c>
      <c r="T27" s="16" t="s">
        <v>176</v>
      </c>
      <c r="U27" s="16" t="s">
        <v>181</v>
      </c>
    </row>
    <row r="28" spans="1:21" ht="20.100000000000001" customHeight="1" x14ac:dyDescent="0.25">
      <c r="A28" s="6" t="s">
        <v>176</v>
      </c>
      <c r="B28" s="6" t="s">
        <v>182</v>
      </c>
      <c r="C28" s="6" t="s">
        <v>44</v>
      </c>
      <c r="D28" s="6" t="s">
        <v>20</v>
      </c>
      <c r="E28" s="7"/>
      <c r="F28" s="6" t="s">
        <v>93</v>
      </c>
      <c r="G28" s="7"/>
      <c r="H28" s="13">
        <v>1</v>
      </c>
      <c r="I28" s="13">
        <v>1</v>
      </c>
      <c r="J28" s="13">
        <v>1</v>
      </c>
      <c r="K28" s="4"/>
      <c r="L28" s="1"/>
      <c r="M28" s="1"/>
      <c r="N28" s="3" t="s">
        <v>25</v>
      </c>
      <c r="O28" s="3" t="s">
        <v>24</v>
      </c>
      <c r="P28" s="2" t="s">
        <v>23</v>
      </c>
      <c r="Q28" s="2" t="s">
        <v>23</v>
      </c>
      <c r="R28" s="2" t="s">
        <v>23</v>
      </c>
      <c r="S28" s="14">
        <f>SUM(Table_owssvr345[[#This Row],[Processes Defined]:[2aturity]])</f>
        <v>3</v>
      </c>
      <c r="T28" s="16" t="s">
        <v>176</v>
      </c>
      <c r="U28" s="16" t="s">
        <v>182</v>
      </c>
    </row>
    <row r="29" spans="1:21" ht="20.100000000000001" customHeight="1" x14ac:dyDescent="0.25">
      <c r="A29" s="6" t="s">
        <v>176</v>
      </c>
      <c r="B29" s="6" t="s">
        <v>186</v>
      </c>
      <c r="C29" s="6" t="s">
        <v>113</v>
      </c>
      <c r="D29" s="6" t="s">
        <v>47</v>
      </c>
      <c r="E29" s="7"/>
      <c r="F29" s="6" t="s">
        <v>184</v>
      </c>
      <c r="G29" s="7"/>
      <c r="H29" s="13">
        <v>1</v>
      </c>
      <c r="I29" s="13">
        <v>1</v>
      </c>
      <c r="J29" s="13">
        <v>1</v>
      </c>
      <c r="K29" s="4"/>
      <c r="L29" s="1"/>
      <c r="M29" s="1" t="s">
        <v>375</v>
      </c>
      <c r="N29" s="3" t="s">
        <v>25</v>
      </c>
      <c r="O29" s="3" t="s">
        <v>24</v>
      </c>
      <c r="P29" s="2" t="s">
        <v>23</v>
      </c>
      <c r="Q29" s="2" t="s">
        <v>23</v>
      </c>
      <c r="R29" s="2" t="s">
        <v>23</v>
      </c>
      <c r="S29" s="14">
        <f>SUM(Table_owssvr345[[#This Row],[Processes Defined]:[2aturity]])</f>
        <v>3</v>
      </c>
      <c r="T29" s="16" t="s">
        <v>176</v>
      </c>
      <c r="U29" s="16" t="s">
        <v>186</v>
      </c>
    </row>
    <row r="30" spans="1:21" ht="20.100000000000001" customHeight="1" x14ac:dyDescent="0.25">
      <c r="A30" s="6" t="s">
        <v>203</v>
      </c>
      <c r="B30" s="6" t="s">
        <v>204</v>
      </c>
      <c r="C30" s="6" t="s">
        <v>19</v>
      </c>
      <c r="D30" s="6" t="s">
        <v>205</v>
      </c>
      <c r="E30" s="7" t="s">
        <v>394</v>
      </c>
      <c r="F30" s="6" t="s">
        <v>206</v>
      </c>
      <c r="G30" s="7"/>
      <c r="H30" s="13">
        <v>1</v>
      </c>
      <c r="I30" s="13">
        <v>1</v>
      </c>
      <c r="J30" s="13">
        <v>1</v>
      </c>
      <c r="K30" s="4"/>
      <c r="L30" s="1"/>
      <c r="M30" s="1"/>
      <c r="N30" s="3" t="s">
        <v>25</v>
      </c>
      <c r="O30" s="3" t="s">
        <v>24</v>
      </c>
      <c r="P30" s="2" t="s">
        <v>23</v>
      </c>
      <c r="Q30" s="2" t="s">
        <v>23</v>
      </c>
      <c r="R30" s="2" t="s">
        <v>23</v>
      </c>
      <c r="S30" s="14">
        <f>SUM(Table_owssvr345[[#This Row],[Processes Defined]:[2aturity]])</f>
        <v>3</v>
      </c>
      <c r="T30" s="16" t="s">
        <v>203</v>
      </c>
      <c r="U30" s="16" t="s">
        <v>204</v>
      </c>
    </row>
    <row r="31" spans="1:21" ht="20.100000000000001" customHeight="1" x14ac:dyDescent="0.25">
      <c r="A31" s="6" t="s">
        <v>203</v>
      </c>
      <c r="B31" s="6" t="s">
        <v>207</v>
      </c>
      <c r="C31" s="6" t="s">
        <v>19</v>
      </c>
      <c r="D31" s="6" t="s">
        <v>20</v>
      </c>
      <c r="E31" s="7"/>
      <c r="F31" s="6" t="s">
        <v>99</v>
      </c>
      <c r="G31" s="7"/>
      <c r="H31" s="13">
        <v>1</v>
      </c>
      <c r="I31" s="13">
        <v>1</v>
      </c>
      <c r="J31" s="13">
        <v>1</v>
      </c>
      <c r="K31" s="4"/>
      <c r="L31" s="1" t="s">
        <v>208</v>
      </c>
      <c r="M31" s="1"/>
      <c r="N31" s="3" t="s">
        <v>25</v>
      </c>
      <c r="O31" s="3" t="s">
        <v>24</v>
      </c>
      <c r="P31" s="2" t="s">
        <v>23</v>
      </c>
      <c r="Q31" s="2" t="s">
        <v>23</v>
      </c>
      <c r="R31" s="2" t="s">
        <v>23</v>
      </c>
      <c r="S31" s="14">
        <f>SUM(Table_owssvr345[[#This Row],[Processes Defined]:[2aturity]])</f>
        <v>3</v>
      </c>
      <c r="T31" s="16" t="s">
        <v>203</v>
      </c>
      <c r="U31" s="16" t="s">
        <v>207</v>
      </c>
    </row>
    <row r="32" spans="1:21" ht="20.100000000000001" customHeight="1" x14ac:dyDescent="0.25">
      <c r="A32" s="6" t="s">
        <v>203</v>
      </c>
      <c r="B32" s="6" t="s">
        <v>209</v>
      </c>
      <c r="C32" s="6" t="s">
        <v>19</v>
      </c>
      <c r="D32" s="6" t="s">
        <v>20</v>
      </c>
      <c r="E32" s="7"/>
      <c r="F32" s="6" t="s">
        <v>93</v>
      </c>
      <c r="G32" s="7"/>
      <c r="H32" s="13">
        <v>1</v>
      </c>
      <c r="I32" s="13">
        <v>1</v>
      </c>
      <c r="J32" s="13">
        <v>1</v>
      </c>
      <c r="K32" s="4"/>
      <c r="L32" s="1" t="s">
        <v>210</v>
      </c>
      <c r="M32" s="1"/>
      <c r="N32" s="3" t="s">
        <v>25</v>
      </c>
      <c r="O32" s="3" t="s">
        <v>24</v>
      </c>
      <c r="P32" s="2" t="s">
        <v>23</v>
      </c>
      <c r="Q32" s="2" t="s">
        <v>23</v>
      </c>
      <c r="R32" s="2" t="s">
        <v>23</v>
      </c>
      <c r="S32" s="14">
        <f>SUM(Table_owssvr345[[#This Row],[Processes Defined]:[2aturity]])</f>
        <v>3</v>
      </c>
      <c r="T32" s="16" t="s">
        <v>203</v>
      </c>
      <c r="U32" s="16" t="s">
        <v>209</v>
      </c>
    </row>
    <row r="33" spans="1:21" ht="20.100000000000001" customHeight="1" x14ac:dyDescent="0.25">
      <c r="A33" s="6" t="s">
        <v>203</v>
      </c>
      <c r="B33" s="6" t="s">
        <v>211</v>
      </c>
      <c r="C33" s="6" t="s">
        <v>19</v>
      </c>
      <c r="D33" s="6" t="s">
        <v>20</v>
      </c>
      <c r="E33" s="7"/>
      <c r="F33" s="6" t="s">
        <v>21</v>
      </c>
      <c r="G33" s="7" t="s">
        <v>319</v>
      </c>
      <c r="H33" s="13">
        <v>1</v>
      </c>
      <c r="I33" s="13">
        <v>1</v>
      </c>
      <c r="J33" s="13">
        <v>1</v>
      </c>
      <c r="K33" s="4"/>
      <c r="L33" s="1" t="s">
        <v>212</v>
      </c>
      <c r="M33" s="1"/>
      <c r="N33" s="3" t="s">
        <v>25</v>
      </c>
      <c r="O33" s="3" t="s">
        <v>24</v>
      </c>
      <c r="P33" s="2" t="s">
        <v>23</v>
      </c>
      <c r="Q33" s="2" t="s">
        <v>23</v>
      </c>
      <c r="R33" s="2" t="s">
        <v>23</v>
      </c>
      <c r="S33" s="14">
        <f>SUM(Table_owssvr345[[#This Row],[Processes Defined]:[2aturity]])</f>
        <v>3</v>
      </c>
      <c r="T33" s="16" t="s">
        <v>203</v>
      </c>
      <c r="U33" s="16" t="s">
        <v>211</v>
      </c>
    </row>
    <row r="34" spans="1:21" ht="20.100000000000001" customHeight="1" x14ac:dyDescent="0.25">
      <c r="A34" s="6" t="s">
        <v>203</v>
      </c>
      <c r="B34" s="6" t="s">
        <v>213</v>
      </c>
      <c r="C34" s="6" t="s">
        <v>19</v>
      </c>
      <c r="D34" s="6" t="s">
        <v>20</v>
      </c>
      <c r="E34" s="7"/>
      <c r="F34" s="6" t="s">
        <v>21</v>
      </c>
      <c r="G34" s="7" t="s">
        <v>319</v>
      </c>
      <c r="H34" s="13">
        <v>1</v>
      </c>
      <c r="I34" s="13">
        <v>1</v>
      </c>
      <c r="J34" s="13">
        <v>1</v>
      </c>
      <c r="K34" s="4"/>
      <c r="L34" s="1" t="s">
        <v>214</v>
      </c>
      <c r="M34" s="1"/>
      <c r="N34" s="3" t="s">
        <v>25</v>
      </c>
      <c r="O34" s="3" t="s">
        <v>24</v>
      </c>
      <c r="P34" s="2" t="s">
        <v>23</v>
      </c>
      <c r="Q34" s="2" t="s">
        <v>23</v>
      </c>
      <c r="R34" s="2" t="s">
        <v>23</v>
      </c>
      <c r="S34" s="14">
        <f>SUM(Table_owssvr345[[#This Row],[Processes Defined]:[2aturity]])</f>
        <v>3</v>
      </c>
      <c r="T34" s="16" t="s">
        <v>203</v>
      </c>
      <c r="U34" s="16" t="s">
        <v>213</v>
      </c>
    </row>
    <row r="35" spans="1:21" ht="20.100000000000001" customHeight="1" x14ac:dyDescent="0.25">
      <c r="A35" s="6" t="s">
        <v>203</v>
      </c>
      <c r="B35" s="6" t="s">
        <v>216</v>
      </c>
      <c r="C35" s="6" t="s">
        <v>19</v>
      </c>
      <c r="D35" s="6" t="s">
        <v>20</v>
      </c>
      <c r="E35" s="7"/>
      <c r="F35" s="6" t="s">
        <v>21</v>
      </c>
      <c r="G35" s="7" t="s">
        <v>319</v>
      </c>
      <c r="H35" s="13">
        <v>1</v>
      </c>
      <c r="I35" s="13">
        <v>1</v>
      </c>
      <c r="J35" s="13">
        <v>1</v>
      </c>
      <c r="K35" s="4"/>
      <c r="L35" s="1" t="s">
        <v>217</v>
      </c>
      <c r="M35" s="1"/>
      <c r="N35" s="3" t="s">
        <v>25</v>
      </c>
      <c r="O35" s="3" t="s">
        <v>24</v>
      </c>
      <c r="P35" s="2" t="s">
        <v>23</v>
      </c>
      <c r="Q35" s="2" t="s">
        <v>23</v>
      </c>
      <c r="R35" s="2" t="s">
        <v>23</v>
      </c>
      <c r="S35" s="14">
        <f>SUM(Table_owssvr345[[#This Row],[Processes Defined]:[2aturity]])</f>
        <v>3</v>
      </c>
      <c r="T35" s="16" t="s">
        <v>203</v>
      </c>
      <c r="U35" s="16" t="s">
        <v>216</v>
      </c>
    </row>
    <row r="36" spans="1:21" ht="20.100000000000001" customHeight="1" x14ac:dyDescent="0.25">
      <c r="A36" s="6" t="s">
        <v>203</v>
      </c>
      <c r="B36" s="6" t="s">
        <v>218</v>
      </c>
      <c r="C36" s="6" t="s">
        <v>19</v>
      </c>
      <c r="D36" s="6" t="s">
        <v>20</v>
      </c>
      <c r="E36" s="7"/>
      <c r="F36" s="6" t="s">
        <v>93</v>
      </c>
      <c r="G36" s="7"/>
      <c r="H36" s="13">
        <v>1</v>
      </c>
      <c r="I36" s="13">
        <v>1</v>
      </c>
      <c r="J36" s="13">
        <v>1</v>
      </c>
      <c r="K36" s="4"/>
      <c r="L36" s="1" t="s">
        <v>219</v>
      </c>
      <c r="M36" s="1"/>
      <c r="N36" s="3" t="s">
        <v>25</v>
      </c>
      <c r="O36" s="3" t="s">
        <v>24</v>
      </c>
      <c r="P36" s="2" t="s">
        <v>23</v>
      </c>
      <c r="Q36" s="2" t="s">
        <v>23</v>
      </c>
      <c r="R36" s="2" t="s">
        <v>23</v>
      </c>
      <c r="S36" s="14">
        <f>SUM(Table_owssvr345[[#This Row],[Processes Defined]:[2aturity]])</f>
        <v>3</v>
      </c>
      <c r="T36" s="16" t="s">
        <v>203</v>
      </c>
      <c r="U36" s="16" t="s">
        <v>218</v>
      </c>
    </row>
    <row r="37" spans="1:21" ht="20.100000000000001" customHeight="1" x14ac:dyDescent="0.25">
      <c r="A37" s="6" t="s">
        <v>203</v>
      </c>
      <c r="B37" s="6" t="s">
        <v>220</v>
      </c>
      <c r="C37" s="6" t="s">
        <v>19</v>
      </c>
      <c r="D37" s="6" t="s">
        <v>20</v>
      </c>
      <c r="E37" s="7"/>
      <c r="F37" s="6" t="s">
        <v>93</v>
      </c>
      <c r="G37" s="7"/>
      <c r="H37" s="13">
        <v>1</v>
      </c>
      <c r="I37" s="13">
        <v>1</v>
      </c>
      <c r="J37" s="13">
        <v>1</v>
      </c>
      <c r="K37" s="4"/>
      <c r="L37" s="1" t="s">
        <v>221</v>
      </c>
      <c r="M37" s="1"/>
      <c r="N37" s="3" t="s">
        <v>25</v>
      </c>
      <c r="O37" s="3" t="s">
        <v>24</v>
      </c>
      <c r="P37" s="2" t="s">
        <v>23</v>
      </c>
      <c r="Q37" s="2" t="s">
        <v>23</v>
      </c>
      <c r="R37" s="2" t="s">
        <v>23</v>
      </c>
      <c r="S37" s="14">
        <f>SUM(Table_owssvr345[[#This Row],[Processes Defined]:[2aturity]])</f>
        <v>3</v>
      </c>
      <c r="T37" s="16" t="s">
        <v>203</v>
      </c>
      <c r="U37" s="16" t="s">
        <v>220</v>
      </c>
    </row>
    <row r="38" spans="1:21" ht="20.100000000000001" customHeight="1" x14ac:dyDescent="0.25">
      <c r="A38" s="6" t="s">
        <v>203</v>
      </c>
      <c r="B38" s="6" t="s">
        <v>227</v>
      </c>
      <c r="C38" s="6" t="s">
        <v>44</v>
      </c>
      <c r="D38" s="6" t="s">
        <v>20</v>
      </c>
      <c r="E38" s="7" t="s">
        <v>398</v>
      </c>
      <c r="F38" s="6" t="s">
        <v>228</v>
      </c>
      <c r="G38" s="7"/>
      <c r="H38" s="13">
        <v>1</v>
      </c>
      <c r="I38" s="13">
        <v>1</v>
      </c>
      <c r="J38" s="13">
        <v>1</v>
      </c>
      <c r="K38" s="4"/>
      <c r="L38" s="1"/>
      <c r="M38" s="1" t="s">
        <v>399</v>
      </c>
      <c r="N38" s="3" t="s">
        <v>25</v>
      </c>
      <c r="O38" s="3" t="s">
        <v>24</v>
      </c>
      <c r="P38" s="2" t="s">
        <v>23</v>
      </c>
      <c r="Q38" s="2" t="s">
        <v>23</v>
      </c>
      <c r="R38" s="2" t="s">
        <v>23</v>
      </c>
      <c r="S38" s="14">
        <f>SUM(Table_owssvr345[[#This Row],[Processes Defined]:[2aturity]])</f>
        <v>3</v>
      </c>
      <c r="T38" s="16" t="s">
        <v>203</v>
      </c>
      <c r="U38" s="16" t="s">
        <v>227</v>
      </c>
    </row>
    <row r="39" spans="1:21" ht="20.100000000000001" customHeight="1" x14ac:dyDescent="0.25">
      <c r="A39" s="6" t="s">
        <v>203</v>
      </c>
      <c r="B39" s="6" t="s">
        <v>235</v>
      </c>
      <c r="C39" s="6" t="s">
        <v>52</v>
      </c>
      <c r="D39" s="6" t="s">
        <v>20</v>
      </c>
      <c r="E39" s="7" t="s">
        <v>403</v>
      </c>
      <c r="F39" s="6" t="s">
        <v>93</v>
      </c>
      <c r="G39" s="7"/>
      <c r="H39" s="13">
        <v>1</v>
      </c>
      <c r="I39" s="13">
        <v>1</v>
      </c>
      <c r="J39" s="13">
        <v>1</v>
      </c>
      <c r="K39" s="4"/>
      <c r="L39" s="1"/>
      <c r="M39" s="1"/>
      <c r="N39" s="3" t="s">
        <v>25</v>
      </c>
      <c r="O39" s="3" t="s">
        <v>24</v>
      </c>
      <c r="P39" s="2" t="s">
        <v>23</v>
      </c>
      <c r="Q39" s="2" t="s">
        <v>23</v>
      </c>
      <c r="R39" s="2" t="s">
        <v>23</v>
      </c>
      <c r="S39" s="14">
        <f>SUM(Table_owssvr345[[#This Row],[Processes Defined]:[2aturity]])</f>
        <v>3</v>
      </c>
      <c r="T39" s="16" t="s">
        <v>203</v>
      </c>
      <c r="U39" s="16" t="s">
        <v>235</v>
      </c>
    </row>
    <row r="40" spans="1:21" ht="20.100000000000001" customHeight="1" x14ac:dyDescent="0.25">
      <c r="A40" s="6" t="s">
        <v>203</v>
      </c>
      <c r="B40" s="6" t="s">
        <v>238</v>
      </c>
      <c r="C40" s="6" t="s">
        <v>52</v>
      </c>
      <c r="D40" s="6" t="s">
        <v>20</v>
      </c>
      <c r="E40" s="7" t="s">
        <v>400</v>
      </c>
      <c r="F40" s="6" t="s">
        <v>93</v>
      </c>
      <c r="G40" s="7"/>
      <c r="H40" s="13">
        <v>1</v>
      </c>
      <c r="I40" s="13">
        <v>1</v>
      </c>
      <c r="J40" s="13">
        <v>1</v>
      </c>
      <c r="K40" s="4"/>
      <c r="L40" s="1" t="s">
        <v>239</v>
      </c>
      <c r="M40" s="1" t="s">
        <v>406</v>
      </c>
      <c r="N40" s="3" t="s">
        <v>25</v>
      </c>
      <c r="O40" s="3" t="s">
        <v>24</v>
      </c>
      <c r="P40" s="2" t="s">
        <v>23</v>
      </c>
      <c r="Q40" s="2" t="s">
        <v>23</v>
      </c>
      <c r="R40" s="2" t="s">
        <v>23</v>
      </c>
      <c r="S40" s="14">
        <f>SUM(Table_owssvr345[[#This Row],[Processes Defined]:[2aturity]])</f>
        <v>3</v>
      </c>
      <c r="T40" s="16" t="s">
        <v>203</v>
      </c>
      <c r="U40" s="16" t="s">
        <v>238</v>
      </c>
    </row>
    <row r="41" spans="1:21" ht="20.100000000000001" customHeight="1" x14ac:dyDescent="0.25">
      <c r="A41" s="6" t="s">
        <v>247</v>
      </c>
      <c r="B41" s="6" t="s">
        <v>251</v>
      </c>
      <c r="C41" s="6" t="s">
        <v>20</v>
      </c>
      <c r="D41" s="6" t="s">
        <v>20</v>
      </c>
      <c r="E41" s="7" t="s">
        <v>412</v>
      </c>
      <c r="F41" s="6" t="s">
        <v>47</v>
      </c>
      <c r="G41" s="7"/>
      <c r="H41" s="13">
        <v>1</v>
      </c>
      <c r="I41" s="13">
        <v>1</v>
      </c>
      <c r="J41" s="13">
        <v>1</v>
      </c>
      <c r="K41" s="4"/>
      <c r="L41" s="1"/>
      <c r="M41" s="1"/>
      <c r="N41" s="3" t="s">
        <v>25</v>
      </c>
      <c r="O41" s="3" t="s">
        <v>24</v>
      </c>
      <c r="P41" s="2" t="s">
        <v>23</v>
      </c>
      <c r="Q41" s="2" t="s">
        <v>23</v>
      </c>
      <c r="R41" s="2" t="s">
        <v>23</v>
      </c>
      <c r="S41" s="14">
        <f>SUM(Table_owssvr345[[#This Row],[Processes Defined]:[2aturity]])</f>
        <v>3</v>
      </c>
      <c r="T41" s="16" t="s">
        <v>247</v>
      </c>
      <c r="U41" s="16" t="s">
        <v>251</v>
      </c>
    </row>
    <row r="42" spans="1:21" ht="20.100000000000001" customHeight="1" x14ac:dyDescent="0.25">
      <c r="A42" s="6" t="s">
        <v>252</v>
      </c>
      <c r="B42" s="6" t="s">
        <v>256</v>
      </c>
      <c r="C42" s="6" t="s">
        <v>47</v>
      </c>
      <c r="D42" s="6" t="s">
        <v>20</v>
      </c>
      <c r="E42" s="7" t="s">
        <v>415</v>
      </c>
      <c r="F42" s="6" t="s">
        <v>93</v>
      </c>
      <c r="G42" s="7"/>
      <c r="H42" s="13">
        <v>1</v>
      </c>
      <c r="I42" s="13">
        <v>1</v>
      </c>
      <c r="J42" s="13">
        <v>1</v>
      </c>
      <c r="K42" s="4"/>
      <c r="L42" s="1"/>
      <c r="M42" s="1"/>
      <c r="N42" s="3" t="s">
        <v>25</v>
      </c>
      <c r="O42" s="3" t="s">
        <v>24</v>
      </c>
      <c r="P42" s="2" t="s">
        <v>23</v>
      </c>
      <c r="Q42" s="2" t="s">
        <v>23</v>
      </c>
      <c r="R42" s="2" t="s">
        <v>23</v>
      </c>
      <c r="S42" s="14">
        <f>SUM(Table_owssvr345[[#This Row],[Processes Defined]:[2aturity]])</f>
        <v>3</v>
      </c>
      <c r="T42" s="16" t="s">
        <v>252</v>
      </c>
      <c r="U42" s="16" t="s">
        <v>256</v>
      </c>
    </row>
    <row r="43" spans="1:21" ht="20.100000000000001" customHeight="1" x14ac:dyDescent="0.25">
      <c r="A43" s="6" t="s">
        <v>252</v>
      </c>
      <c r="B43" s="6" t="s">
        <v>257</v>
      </c>
      <c r="C43" s="6" t="s">
        <v>113</v>
      </c>
      <c r="D43" s="6" t="s">
        <v>20</v>
      </c>
      <c r="E43" s="7"/>
      <c r="F43" s="6" t="s">
        <v>258</v>
      </c>
      <c r="G43" s="7"/>
      <c r="H43" s="13">
        <v>1</v>
      </c>
      <c r="I43" s="13">
        <v>1</v>
      </c>
      <c r="J43" s="13">
        <v>1</v>
      </c>
      <c r="K43" s="4"/>
      <c r="L43" s="1"/>
      <c r="M43" s="1" t="s">
        <v>416</v>
      </c>
      <c r="N43" s="3" t="s">
        <v>25</v>
      </c>
      <c r="O43" s="3" t="s">
        <v>24</v>
      </c>
      <c r="P43" s="2" t="s">
        <v>23</v>
      </c>
      <c r="Q43" s="2" t="s">
        <v>23</v>
      </c>
      <c r="R43" s="2" t="s">
        <v>23</v>
      </c>
      <c r="S43" s="14">
        <f>SUM(Table_owssvr345[[#This Row],[Processes Defined]:[2aturity]])</f>
        <v>3</v>
      </c>
      <c r="T43" s="16" t="s">
        <v>252</v>
      </c>
      <c r="U43" s="16" t="s">
        <v>257</v>
      </c>
    </row>
    <row r="44" spans="1:21" ht="20.100000000000001" customHeight="1" x14ac:dyDescent="0.25">
      <c r="A44" s="6" t="s">
        <v>127</v>
      </c>
      <c r="B44" s="6" t="s">
        <v>130</v>
      </c>
      <c r="C44" s="6" t="s">
        <v>113</v>
      </c>
      <c r="D44" s="6" t="s">
        <v>47</v>
      </c>
      <c r="E44" s="7"/>
      <c r="F44" s="6" t="s">
        <v>48</v>
      </c>
      <c r="G44" s="7"/>
      <c r="H44" s="13">
        <v>2</v>
      </c>
      <c r="I44" s="13">
        <v>1</v>
      </c>
      <c r="J44" s="13">
        <v>1</v>
      </c>
      <c r="K44" s="4"/>
      <c r="L44" s="1"/>
      <c r="M44" s="1"/>
      <c r="N44" s="3" t="s">
        <v>25</v>
      </c>
      <c r="O44" s="3" t="s">
        <v>24</v>
      </c>
      <c r="P44" s="2" t="s">
        <v>31</v>
      </c>
      <c r="Q44" s="2" t="s">
        <v>23</v>
      </c>
      <c r="R44" s="2" t="s">
        <v>23</v>
      </c>
      <c r="S44" s="14">
        <f>SUM(Table_owssvr345[[#This Row],[Processes Defined]:[2aturity]])</f>
        <v>4</v>
      </c>
      <c r="T44" s="17" t="s">
        <v>127</v>
      </c>
      <c r="U44" s="17" t="s">
        <v>130</v>
      </c>
    </row>
    <row r="45" spans="1:21" ht="20.100000000000001" customHeight="1" x14ac:dyDescent="0.25">
      <c r="A45" s="6" t="s">
        <v>127</v>
      </c>
      <c r="B45" s="6" t="s">
        <v>131</v>
      </c>
      <c r="C45" s="6" t="s">
        <v>113</v>
      </c>
      <c r="D45" s="6" t="s">
        <v>47</v>
      </c>
      <c r="E45" s="7"/>
      <c r="F45" s="6" t="s">
        <v>48</v>
      </c>
      <c r="G45" s="7" t="s">
        <v>319</v>
      </c>
      <c r="H45" s="13">
        <v>2</v>
      </c>
      <c r="I45" s="13">
        <v>1</v>
      </c>
      <c r="J45" s="13">
        <v>1</v>
      </c>
      <c r="K45" s="4"/>
      <c r="L45" s="1"/>
      <c r="M45" s="1"/>
      <c r="N45" s="3" t="s">
        <v>25</v>
      </c>
      <c r="O45" s="3" t="s">
        <v>24</v>
      </c>
      <c r="P45" s="2" t="s">
        <v>31</v>
      </c>
      <c r="Q45" s="2" t="s">
        <v>23</v>
      </c>
      <c r="R45" s="2" t="s">
        <v>23</v>
      </c>
      <c r="S45" s="14">
        <f>SUM(Table_owssvr345[[#This Row],[Processes Defined]:[2aturity]])</f>
        <v>4</v>
      </c>
      <c r="T45" s="17" t="s">
        <v>127</v>
      </c>
      <c r="U45" s="17" t="s">
        <v>131</v>
      </c>
    </row>
    <row r="46" spans="1:21" ht="20.100000000000001" customHeight="1" x14ac:dyDescent="0.25">
      <c r="A46" s="6" t="s">
        <v>127</v>
      </c>
      <c r="B46" s="6" t="s">
        <v>132</v>
      </c>
      <c r="C46" s="6" t="s">
        <v>113</v>
      </c>
      <c r="D46" s="6" t="s">
        <v>47</v>
      </c>
      <c r="E46" s="7"/>
      <c r="F46" s="6" t="s">
        <v>133</v>
      </c>
      <c r="G46" s="7" t="s">
        <v>319</v>
      </c>
      <c r="H46" s="13">
        <v>2</v>
      </c>
      <c r="I46" s="13">
        <v>1</v>
      </c>
      <c r="J46" s="13">
        <v>1</v>
      </c>
      <c r="K46" s="4"/>
      <c r="L46" s="1" t="s">
        <v>134</v>
      </c>
      <c r="M46" s="1" t="s">
        <v>355</v>
      </c>
      <c r="N46" s="3" t="s">
        <v>25</v>
      </c>
      <c r="O46" s="3" t="s">
        <v>24</v>
      </c>
      <c r="P46" s="2" t="s">
        <v>31</v>
      </c>
      <c r="Q46" s="2" t="s">
        <v>23</v>
      </c>
      <c r="R46" s="2" t="s">
        <v>23</v>
      </c>
      <c r="S46" s="14">
        <f>SUM(Table_owssvr345[[#This Row],[Processes Defined]:[2aturity]])</f>
        <v>4</v>
      </c>
      <c r="T46" s="17" t="s">
        <v>127</v>
      </c>
      <c r="U46" s="17" t="s">
        <v>132</v>
      </c>
    </row>
    <row r="47" spans="1:21" ht="20.100000000000001" customHeight="1" x14ac:dyDescent="0.25">
      <c r="A47" s="6" t="s">
        <v>127</v>
      </c>
      <c r="B47" s="6" t="s">
        <v>135</v>
      </c>
      <c r="C47" s="6" t="s">
        <v>113</v>
      </c>
      <c r="D47" s="6" t="s">
        <v>47</v>
      </c>
      <c r="E47" s="7"/>
      <c r="F47" s="6" t="s">
        <v>133</v>
      </c>
      <c r="G47" s="7" t="s">
        <v>319</v>
      </c>
      <c r="H47" s="13">
        <v>2</v>
      </c>
      <c r="I47" s="13">
        <v>1</v>
      </c>
      <c r="J47" s="13">
        <v>1</v>
      </c>
      <c r="K47" s="4"/>
      <c r="L47" s="1" t="s">
        <v>134</v>
      </c>
      <c r="M47" s="1"/>
      <c r="N47" s="3" t="s">
        <v>25</v>
      </c>
      <c r="O47" s="3" t="s">
        <v>24</v>
      </c>
      <c r="P47" s="2" t="s">
        <v>31</v>
      </c>
      <c r="Q47" s="2" t="s">
        <v>23</v>
      </c>
      <c r="R47" s="2" t="s">
        <v>23</v>
      </c>
      <c r="S47" s="14">
        <f>SUM(Table_owssvr345[[#This Row],[Processes Defined]:[2aturity]])</f>
        <v>4</v>
      </c>
      <c r="T47" s="17" t="s">
        <v>127</v>
      </c>
      <c r="U47" s="17" t="s">
        <v>135</v>
      </c>
    </row>
    <row r="48" spans="1:21" ht="20.100000000000001" customHeight="1" x14ac:dyDescent="0.25">
      <c r="A48" s="6" t="s">
        <v>127</v>
      </c>
      <c r="B48" s="6" t="s">
        <v>136</v>
      </c>
      <c r="C48" s="6" t="s">
        <v>113</v>
      </c>
      <c r="D48" s="6" t="s">
        <v>47</v>
      </c>
      <c r="E48" s="7"/>
      <c r="F48" s="6" t="s">
        <v>137</v>
      </c>
      <c r="G48" s="7"/>
      <c r="H48" s="13">
        <v>2</v>
      </c>
      <c r="I48" s="13">
        <v>1</v>
      </c>
      <c r="J48" s="13">
        <v>1</v>
      </c>
      <c r="K48" s="4"/>
      <c r="L48" s="1" t="s">
        <v>138</v>
      </c>
      <c r="M48" s="1"/>
      <c r="N48" s="3" t="s">
        <v>25</v>
      </c>
      <c r="O48" s="3" t="s">
        <v>24</v>
      </c>
      <c r="P48" s="2" t="s">
        <v>31</v>
      </c>
      <c r="Q48" s="2" t="s">
        <v>23</v>
      </c>
      <c r="R48" s="2" t="s">
        <v>23</v>
      </c>
      <c r="S48" s="14">
        <f>SUM(Table_owssvr345[[#This Row],[Processes Defined]:[2aturity]])</f>
        <v>4</v>
      </c>
      <c r="T48" s="17" t="s">
        <v>127</v>
      </c>
      <c r="U48" s="17" t="s">
        <v>136</v>
      </c>
    </row>
    <row r="49" spans="1:21" ht="20.100000000000001" customHeight="1" x14ac:dyDescent="0.25">
      <c r="A49" s="6" t="s">
        <v>127</v>
      </c>
      <c r="B49" s="6" t="s">
        <v>139</v>
      </c>
      <c r="C49" s="6" t="s">
        <v>113</v>
      </c>
      <c r="D49" s="6" t="s">
        <v>47</v>
      </c>
      <c r="E49" s="7"/>
      <c r="F49" s="6" t="s">
        <v>47</v>
      </c>
      <c r="G49" s="7"/>
      <c r="H49" s="13">
        <v>2</v>
      </c>
      <c r="I49" s="13">
        <v>1</v>
      </c>
      <c r="J49" s="13">
        <v>1</v>
      </c>
      <c r="K49" s="4"/>
      <c r="L49" s="1"/>
      <c r="M49" s="1" t="s">
        <v>356</v>
      </c>
      <c r="N49" s="3" t="s">
        <v>25</v>
      </c>
      <c r="O49" s="3" t="s">
        <v>24</v>
      </c>
      <c r="P49" s="2" t="s">
        <v>31</v>
      </c>
      <c r="Q49" s="2" t="s">
        <v>23</v>
      </c>
      <c r="R49" s="2" t="s">
        <v>23</v>
      </c>
      <c r="S49" s="14">
        <f>SUM(Table_owssvr345[[#This Row],[Processes Defined]:[2aturity]])</f>
        <v>4</v>
      </c>
      <c r="T49" s="17" t="s">
        <v>127</v>
      </c>
      <c r="U49" s="17" t="s">
        <v>139</v>
      </c>
    </row>
    <row r="50" spans="1:21" ht="20.100000000000001" customHeight="1" x14ac:dyDescent="0.25">
      <c r="A50" s="6" t="s">
        <v>127</v>
      </c>
      <c r="B50" s="6" t="s">
        <v>140</v>
      </c>
      <c r="C50" s="6" t="s">
        <v>113</v>
      </c>
      <c r="D50" s="6" t="s">
        <v>47</v>
      </c>
      <c r="E50" s="7"/>
      <c r="F50" s="6" t="s">
        <v>47</v>
      </c>
      <c r="G50" s="7"/>
      <c r="H50" s="13">
        <v>2</v>
      </c>
      <c r="I50" s="13">
        <v>1</v>
      </c>
      <c r="J50" s="13">
        <v>1</v>
      </c>
      <c r="K50" s="4"/>
      <c r="L50" s="1"/>
      <c r="M50" s="1" t="s">
        <v>357</v>
      </c>
      <c r="N50" s="3" t="s">
        <v>25</v>
      </c>
      <c r="O50" s="3" t="s">
        <v>24</v>
      </c>
      <c r="P50" s="2" t="s">
        <v>31</v>
      </c>
      <c r="Q50" s="2" t="s">
        <v>23</v>
      </c>
      <c r="R50" s="2" t="s">
        <v>23</v>
      </c>
      <c r="S50" s="14">
        <f>SUM(Table_owssvr345[[#This Row],[Processes Defined]:[2aturity]])</f>
        <v>4</v>
      </c>
      <c r="T50" s="17" t="s">
        <v>127</v>
      </c>
      <c r="U50" s="17" t="s">
        <v>140</v>
      </c>
    </row>
    <row r="51" spans="1:21" ht="20.100000000000001" customHeight="1" x14ac:dyDescent="0.25">
      <c r="A51" s="6" t="s">
        <v>127</v>
      </c>
      <c r="B51" s="6" t="s">
        <v>141</v>
      </c>
      <c r="C51" s="6" t="s">
        <v>113</v>
      </c>
      <c r="D51" s="6" t="s">
        <v>47</v>
      </c>
      <c r="E51" s="7"/>
      <c r="F51" s="6" t="s">
        <v>48</v>
      </c>
      <c r="G51" s="7" t="s">
        <v>349</v>
      </c>
      <c r="H51" s="13">
        <v>2</v>
      </c>
      <c r="I51" s="13">
        <v>1</v>
      </c>
      <c r="J51" s="13">
        <v>1</v>
      </c>
      <c r="K51" s="4"/>
      <c r="L51" s="1"/>
      <c r="M51" s="1"/>
      <c r="N51" s="3" t="s">
        <v>25</v>
      </c>
      <c r="O51" s="3" t="s">
        <v>24</v>
      </c>
      <c r="P51" s="2" t="s">
        <v>31</v>
      </c>
      <c r="Q51" s="2" t="s">
        <v>23</v>
      </c>
      <c r="R51" s="2" t="s">
        <v>23</v>
      </c>
      <c r="S51" s="14">
        <f>SUM(Table_owssvr345[[#This Row],[Processes Defined]:[2aturity]])</f>
        <v>4</v>
      </c>
      <c r="T51" s="17" t="s">
        <v>127</v>
      </c>
      <c r="U51" s="17" t="s">
        <v>141</v>
      </c>
    </row>
    <row r="52" spans="1:21" ht="20.100000000000001" customHeight="1" x14ac:dyDescent="0.25">
      <c r="A52" s="6" t="s">
        <v>127</v>
      </c>
      <c r="B52" s="6" t="s">
        <v>144</v>
      </c>
      <c r="C52" s="6" t="s">
        <v>113</v>
      </c>
      <c r="D52" s="6" t="s">
        <v>47</v>
      </c>
      <c r="E52" s="7"/>
      <c r="F52" s="6" t="s">
        <v>48</v>
      </c>
      <c r="G52" s="7" t="s">
        <v>349</v>
      </c>
      <c r="H52" s="13">
        <v>2</v>
      </c>
      <c r="I52" s="13">
        <v>1</v>
      </c>
      <c r="J52" s="13">
        <v>1</v>
      </c>
      <c r="K52" s="4"/>
      <c r="L52" s="1"/>
      <c r="M52" s="1"/>
      <c r="N52" s="3" t="s">
        <v>25</v>
      </c>
      <c r="O52" s="3" t="s">
        <v>24</v>
      </c>
      <c r="P52" s="2" t="s">
        <v>31</v>
      </c>
      <c r="Q52" s="2" t="s">
        <v>23</v>
      </c>
      <c r="R52" s="2" t="s">
        <v>23</v>
      </c>
      <c r="S52" s="14">
        <f>SUM(Table_owssvr345[[#This Row],[Processes Defined]:[2aturity]])</f>
        <v>4</v>
      </c>
      <c r="T52" s="17" t="s">
        <v>127</v>
      </c>
      <c r="U52" s="17" t="s">
        <v>144</v>
      </c>
    </row>
    <row r="53" spans="1:21" ht="20.100000000000001" customHeight="1" x14ac:dyDescent="0.25">
      <c r="A53" s="6" t="s">
        <v>203</v>
      </c>
      <c r="B53" s="6" t="s">
        <v>233</v>
      </c>
      <c r="C53" s="6" t="s">
        <v>19</v>
      </c>
      <c r="D53" s="6" t="s">
        <v>20</v>
      </c>
      <c r="E53" s="7" t="s">
        <v>400</v>
      </c>
      <c r="F53" s="6" t="s">
        <v>234</v>
      </c>
      <c r="G53" s="7"/>
      <c r="H53" s="13">
        <v>2</v>
      </c>
      <c r="I53" s="13">
        <v>1</v>
      </c>
      <c r="J53" s="13">
        <v>1</v>
      </c>
      <c r="K53" s="4"/>
      <c r="L53" s="1"/>
      <c r="M53" s="1"/>
      <c r="N53" s="3" t="s">
        <v>25</v>
      </c>
      <c r="O53" s="3" t="s">
        <v>24</v>
      </c>
      <c r="P53" s="2" t="s">
        <v>31</v>
      </c>
      <c r="Q53" s="2" t="s">
        <v>23</v>
      </c>
      <c r="R53" s="2" t="s">
        <v>23</v>
      </c>
      <c r="S53" s="14">
        <f>SUM(Table_owssvr345[[#This Row],[Processes Defined]:[2aturity]])</f>
        <v>4</v>
      </c>
      <c r="T53" s="17" t="s">
        <v>203</v>
      </c>
      <c r="U53" s="17" t="s">
        <v>233</v>
      </c>
    </row>
    <row r="54" spans="1:21" ht="20.100000000000001" customHeight="1" x14ac:dyDescent="0.25">
      <c r="A54" s="6" t="s">
        <v>145</v>
      </c>
      <c r="B54" s="6" t="s">
        <v>174</v>
      </c>
      <c r="C54" s="6" t="s">
        <v>113</v>
      </c>
      <c r="D54" s="6" t="s">
        <v>20</v>
      </c>
      <c r="E54" s="7"/>
      <c r="F54" s="6" t="s">
        <v>175</v>
      </c>
      <c r="G54" s="7" t="s">
        <v>370</v>
      </c>
      <c r="H54" s="13">
        <v>2</v>
      </c>
      <c r="I54" s="13">
        <v>2</v>
      </c>
      <c r="J54" s="13">
        <v>1</v>
      </c>
      <c r="K54" s="4"/>
      <c r="L54" s="1"/>
      <c r="M54" s="1" t="s">
        <v>371</v>
      </c>
      <c r="N54" s="3" t="s">
        <v>25</v>
      </c>
      <c r="O54" s="3" t="s">
        <v>24</v>
      </c>
      <c r="P54" s="2" t="s">
        <v>31</v>
      </c>
      <c r="Q54" s="2" t="s">
        <v>31</v>
      </c>
      <c r="R54" s="2" t="s">
        <v>23</v>
      </c>
      <c r="S54" s="14">
        <f>SUM(Table_owssvr345[[#This Row],[Processes Defined]:[2aturity]])</f>
        <v>5</v>
      </c>
      <c r="T54" s="18" t="s">
        <v>145</v>
      </c>
      <c r="U54" s="18" t="s">
        <v>174</v>
      </c>
    </row>
    <row r="55" spans="1:21" ht="20.100000000000001" customHeight="1" x14ac:dyDescent="0.25">
      <c r="A55" s="6" t="s">
        <v>187</v>
      </c>
      <c r="B55" s="6" t="s">
        <v>197</v>
      </c>
      <c r="C55" s="6" t="s">
        <v>113</v>
      </c>
      <c r="D55" s="6" t="s">
        <v>27</v>
      </c>
      <c r="E55" s="7" t="s">
        <v>386</v>
      </c>
      <c r="F55" s="6" t="s">
        <v>194</v>
      </c>
      <c r="G55" s="7" t="s">
        <v>380</v>
      </c>
      <c r="H55" s="13">
        <v>2</v>
      </c>
      <c r="I55" s="13">
        <v>2</v>
      </c>
      <c r="J55" s="13">
        <v>1</v>
      </c>
      <c r="K55" s="4"/>
      <c r="L55" s="1" t="s">
        <v>185</v>
      </c>
      <c r="M55" s="1" t="s">
        <v>387</v>
      </c>
      <c r="N55" s="3" t="s">
        <v>25</v>
      </c>
      <c r="O55" s="3" t="s">
        <v>24</v>
      </c>
      <c r="P55" s="2" t="s">
        <v>31</v>
      </c>
      <c r="Q55" s="2" t="s">
        <v>31</v>
      </c>
      <c r="R55" s="2" t="s">
        <v>23</v>
      </c>
      <c r="S55" s="14">
        <f>SUM(Table_owssvr345[[#This Row],[Processes Defined]:[2aturity]])</f>
        <v>5</v>
      </c>
      <c r="T55" s="18" t="s">
        <v>187</v>
      </c>
      <c r="U55" s="18" t="s">
        <v>197</v>
      </c>
    </row>
    <row r="56" spans="1:21" ht="20.100000000000001" customHeight="1" x14ac:dyDescent="0.25">
      <c r="A56" s="6" t="s">
        <v>187</v>
      </c>
      <c r="B56" s="6" t="s">
        <v>201</v>
      </c>
      <c r="C56" s="6" t="s">
        <v>113</v>
      </c>
      <c r="D56" s="6" t="s">
        <v>20</v>
      </c>
      <c r="E56" s="7" t="s">
        <v>391</v>
      </c>
      <c r="F56" s="6" t="s">
        <v>202</v>
      </c>
      <c r="G56" s="7" t="s">
        <v>392</v>
      </c>
      <c r="H56" s="13">
        <v>2</v>
      </c>
      <c r="I56" s="13">
        <v>2</v>
      </c>
      <c r="J56" s="13">
        <v>1</v>
      </c>
      <c r="K56" s="4"/>
      <c r="L56" s="1" t="s">
        <v>185</v>
      </c>
      <c r="M56" s="1" t="s">
        <v>393</v>
      </c>
      <c r="N56" s="3" t="s">
        <v>25</v>
      </c>
      <c r="O56" s="3" t="s">
        <v>24</v>
      </c>
      <c r="P56" s="2" t="s">
        <v>31</v>
      </c>
      <c r="Q56" s="2" t="s">
        <v>31</v>
      </c>
      <c r="R56" s="2" t="s">
        <v>23</v>
      </c>
      <c r="S56" s="14">
        <f>SUM(Table_owssvr345[[#This Row],[Processes Defined]:[2aturity]])</f>
        <v>5</v>
      </c>
      <c r="T56" s="18" t="s">
        <v>187</v>
      </c>
      <c r="U56" s="18" t="s">
        <v>201</v>
      </c>
    </row>
    <row r="57" spans="1:21" ht="20.100000000000001" customHeight="1" x14ac:dyDescent="0.25">
      <c r="A57" s="6" t="s">
        <v>203</v>
      </c>
      <c r="B57" s="6" t="s">
        <v>231</v>
      </c>
      <c r="C57" s="6" t="s">
        <v>44</v>
      </c>
      <c r="D57" s="6" t="s">
        <v>20</v>
      </c>
      <c r="E57" s="7"/>
      <c r="F57" s="6" t="s">
        <v>168</v>
      </c>
      <c r="G57" s="7" t="s">
        <v>401</v>
      </c>
      <c r="H57" s="13">
        <v>2</v>
      </c>
      <c r="I57" s="13">
        <v>2</v>
      </c>
      <c r="J57" s="13">
        <v>1</v>
      </c>
      <c r="K57" s="4"/>
      <c r="L57" s="1" t="s">
        <v>232</v>
      </c>
      <c r="M57" s="1" t="s">
        <v>402</v>
      </c>
      <c r="N57" s="3" t="s">
        <v>25</v>
      </c>
      <c r="O57" s="3" t="s">
        <v>24</v>
      </c>
      <c r="P57" s="2" t="s">
        <v>31</v>
      </c>
      <c r="Q57" s="2" t="s">
        <v>31</v>
      </c>
      <c r="R57" s="2" t="s">
        <v>23</v>
      </c>
      <c r="S57" s="14">
        <f>SUM(Table_owssvr345[[#This Row],[Processes Defined]:[2aturity]])</f>
        <v>5</v>
      </c>
      <c r="T57" s="18" t="s">
        <v>203</v>
      </c>
      <c r="U57" s="18" t="s">
        <v>231</v>
      </c>
    </row>
    <row r="58" spans="1:21" ht="20.100000000000001" customHeight="1" x14ac:dyDescent="0.25">
      <c r="A58" s="6" t="s">
        <v>62</v>
      </c>
      <c r="B58" s="6" t="s">
        <v>67</v>
      </c>
      <c r="C58" s="6" t="s">
        <v>19</v>
      </c>
      <c r="D58" s="6" t="s">
        <v>20</v>
      </c>
      <c r="E58" s="7"/>
      <c r="F58" s="6" t="s">
        <v>47</v>
      </c>
      <c r="G58" s="7"/>
      <c r="H58" s="13">
        <v>2</v>
      </c>
      <c r="I58" s="13">
        <v>2</v>
      </c>
      <c r="J58" s="13">
        <v>2</v>
      </c>
      <c r="K58" s="4"/>
      <c r="L58" s="1"/>
      <c r="M58" s="1" t="s">
        <v>333</v>
      </c>
      <c r="N58" s="3" t="s">
        <v>25</v>
      </c>
      <c r="O58" s="3" t="s">
        <v>24</v>
      </c>
      <c r="P58" s="2" t="s">
        <v>31</v>
      </c>
      <c r="Q58" s="2" t="s">
        <v>31</v>
      </c>
      <c r="R58" s="2" t="s">
        <v>31</v>
      </c>
      <c r="S58" s="14">
        <f>SUM(Table_owssvr345[[#This Row],[Processes Defined]:[2aturity]])</f>
        <v>6</v>
      </c>
      <c r="T58" s="19" t="s">
        <v>62</v>
      </c>
      <c r="U58" s="19" t="s">
        <v>67</v>
      </c>
    </row>
    <row r="59" spans="1:21" ht="20.100000000000001" customHeight="1" x14ac:dyDescent="0.25">
      <c r="A59" s="6" t="s">
        <v>111</v>
      </c>
      <c r="B59" s="6" t="s">
        <v>112</v>
      </c>
      <c r="C59" s="6" t="s">
        <v>113</v>
      </c>
      <c r="D59" s="6" t="s">
        <v>71</v>
      </c>
      <c r="E59" s="7"/>
      <c r="F59" s="6" t="s">
        <v>21</v>
      </c>
      <c r="G59" s="7" t="s">
        <v>349</v>
      </c>
      <c r="H59" s="13">
        <v>2</v>
      </c>
      <c r="I59" s="13">
        <v>2</v>
      </c>
      <c r="J59" s="13">
        <v>2</v>
      </c>
      <c r="K59" s="4"/>
      <c r="L59" s="1"/>
      <c r="M59" s="1"/>
      <c r="N59" s="3" t="s">
        <v>25</v>
      </c>
      <c r="O59" s="3" t="s">
        <v>24</v>
      </c>
      <c r="P59" s="2" t="s">
        <v>31</v>
      </c>
      <c r="Q59" s="2" t="s">
        <v>31</v>
      </c>
      <c r="R59" s="2" t="s">
        <v>31</v>
      </c>
      <c r="S59" s="14">
        <f>SUM(Table_owssvr345[[#This Row],[Processes Defined]:[2aturity]])</f>
        <v>6</v>
      </c>
      <c r="T59" s="19" t="s">
        <v>111</v>
      </c>
      <c r="U59" s="19" t="s">
        <v>112</v>
      </c>
    </row>
    <row r="60" spans="1:21" ht="20.100000000000001" customHeight="1" x14ac:dyDescent="0.25">
      <c r="A60" s="6" t="s">
        <v>111</v>
      </c>
      <c r="B60" s="6" t="s">
        <v>114</v>
      </c>
      <c r="C60" s="6" t="s">
        <v>113</v>
      </c>
      <c r="D60" s="6" t="s">
        <v>71</v>
      </c>
      <c r="E60" s="7"/>
      <c r="F60" s="6" t="s">
        <v>21</v>
      </c>
      <c r="G60" s="7" t="s">
        <v>349</v>
      </c>
      <c r="H60" s="13">
        <v>2</v>
      </c>
      <c r="I60" s="13">
        <v>2</v>
      </c>
      <c r="J60" s="13">
        <v>2</v>
      </c>
      <c r="K60" s="4"/>
      <c r="L60" s="1" t="s">
        <v>115</v>
      </c>
      <c r="M60" s="1"/>
      <c r="N60" s="3" t="s">
        <v>25</v>
      </c>
      <c r="O60" s="3" t="s">
        <v>24</v>
      </c>
      <c r="P60" s="2" t="s">
        <v>31</v>
      </c>
      <c r="Q60" s="2" t="s">
        <v>31</v>
      </c>
      <c r="R60" s="2" t="s">
        <v>31</v>
      </c>
      <c r="S60" s="14">
        <f>SUM(Table_owssvr345[[#This Row],[Processes Defined]:[2aturity]])</f>
        <v>6</v>
      </c>
      <c r="T60" s="19" t="s">
        <v>111</v>
      </c>
      <c r="U60" s="19" t="s">
        <v>114</v>
      </c>
    </row>
    <row r="61" spans="1:21" ht="20.100000000000001" customHeight="1" x14ac:dyDescent="0.25">
      <c r="A61" s="6" t="s">
        <v>145</v>
      </c>
      <c r="B61" s="6" t="s">
        <v>149</v>
      </c>
      <c r="C61" s="6" t="s">
        <v>113</v>
      </c>
      <c r="D61" s="6" t="s">
        <v>71</v>
      </c>
      <c r="E61" s="7"/>
      <c r="F61" s="6" t="s">
        <v>48</v>
      </c>
      <c r="G61" s="7"/>
      <c r="H61" s="13">
        <v>2</v>
      </c>
      <c r="I61" s="13">
        <v>2</v>
      </c>
      <c r="J61" s="13">
        <v>2</v>
      </c>
      <c r="K61" s="4"/>
      <c r="L61" s="1" t="s">
        <v>115</v>
      </c>
      <c r="M61" s="1"/>
      <c r="N61" s="3" t="s">
        <v>25</v>
      </c>
      <c r="O61" s="3" t="s">
        <v>24</v>
      </c>
      <c r="P61" s="2" t="s">
        <v>31</v>
      </c>
      <c r="Q61" s="2" t="s">
        <v>31</v>
      </c>
      <c r="R61" s="2" t="s">
        <v>31</v>
      </c>
      <c r="S61" s="14">
        <f>SUM(Table_owssvr345[[#This Row],[Processes Defined]:[2aturity]])</f>
        <v>6</v>
      </c>
      <c r="T61" s="19" t="s">
        <v>145</v>
      </c>
      <c r="U61" s="19" t="s">
        <v>149</v>
      </c>
    </row>
    <row r="62" spans="1:21" ht="20.100000000000001" customHeight="1" x14ac:dyDescent="0.25">
      <c r="A62" s="6" t="s">
        <v>145</v>
      </c>
      <c r="B62" s="6" t="s">
        <v>150</v>
      </c>
      <c r="C62" s="6" t="s">
        <v>113</v>
      </c>
      <c r="D62" s="6" t="s">
        <v>71</v>
      </c>
      <c r="E62" s="7"/>
      <c r="F62" s="6" t="s">
        <v>48</v>
      </c>
      <c r="G62" s="7"/>
      <c r="H62" s="13">
        <v>2</v>
      </c>
      <c r="I62" s="13">
        <v>2</v>
      </c>
      <c r="J62" s="13">
        <v>2</v>
      </c>
      <c r="K62" s="4"/>
      <c r="L62" s="1" t="s">
        <v>115</v>
      </c>
      <c r="M62" s="1"/>
      <c r="N62" s="3" t="s">
        <v>25</v>
      </c>
      <c r="O62" s="3" t="s">
        <v>24</v>
      </c>
      <c r="P62" s="2" t="s">
        <v>31</v>
      </c>
      <c r="Q62" s="2" t="s">
        <v>31</v>
      </c>
      <c r="R62" s="2" t="s">
        <v>31</v>
      </c>
      <c r="S62" s="14">
        <f>SUM(Table_owssvr345[[#This Row],[Processes Defined]:[2aturity]])</f>
        <v>6</v>
      </c>
      <c r="T62" s="19" t="s">
        <v>145</v>
      </c>
      <c r="U62" s="19" t="s">
        <v>150</v>
      </c>
    </row>
    <row r="63" spans="1:21" ht="20.100000000000001" customHeight="1" x14ac:dyDescent="0.25">
      <c r="A63" s="6" t="s">
        <v>145</v>
      </c>
      <c r="B63" s="6" t="s">
        <v>151</v>
      </c>
      <c r="C63" s="6" t="s">
        <v>113</v>
      </c>
      <c r="D63" s="6" t="s">
        <v>71</v>
      </c>
      <c r="E63" s="7"/>
      <c r="F63" s="6" t="s">
        <v>48</v>
      </c>
      <c r="G63" s="7"/>
      <c r="H63" s="13">
        <v>2</v>
      </c>
      <c r="I63" s="13">
        <v>2</v>
      </c>
      <c r="J63" s="13">
        <v>2</v>
      </c>
      <c r="K63" s="4"/>
      <c r="L63" s="1" t="s">
        <v>115</v>
      </c>
      <c r="M63" s="1"/>
      <c r="N63" s="3" t="s">
        <v>25</v>
      </c>
      <c r="O63" s="3" t="s">
        <v>24</v>
      </c>
      <c r="P63" s="2" t="s">
        <v>31</v>
      </c>
      <c r="Q63" s="2" t="s">
        <v>31</v>
      </c>
      <c r="R63" s="2" t="s">
        <v>31</v>
      </c>
      <c r="S63" s="14">
        <f>SUM(Table_owssvr345[[#This Row],[Processes Defined]:[2aturity]])</f>
        <v>6</v>
      </c>
      <c r="T63" s="19" t="s">
        <v>145</v>
      </c>
      <c r="U63" s="19" t="s">
        <v>151</v>
      </c>
    </row>
    <row r="64" spans="1:21" ht="20.100000000000001" customHeight="1" x14ac:dyDescent="0.25">
      <c r="A64" s="6" t="s">
        <v>145</v>
      </c>
      <c r="B64" s="6" t="s">
        <v>152</v>
      </c>
      <c r="C64" s="6" t="s">
        <v>113</v>
      </c>
      <c r="D64" s="6" t="s">
        <v>71</v>
      </c>
      <c r="E64" s="7"/>
      <c r="F64" s="6" t="s">
        <v>48</v>
      </c>
      <c r="G64" s="7"/>
      <c r="H64" s="13">
        <v>2</v>
      </c>
      <c r="I64" s="13">
        <v>2</v>
      </c>
      <c r="J64" s="13">
        <v>2</v>
      </c>
      <c r="K64" s="4"/>
      <c r="L64" s="1" t="s">
        <v>115</v>
      </c>
      <c r="M64" s="1"/>
      <c r="N64" s="3" t="s">
        <v>25</v>
      </c>
      <c r="O64" s="3" t="s">
        <v>24</v>
      </c>
      <c r="P64" s="2" t="s">
        <v>31</v>
      </c>
      <c r="Q64" s="2" t="s">
        <v>31</v>
      </c>
      <c r="R64" s="2" t="s">
        <v>31</v>
      </c>
      <c r="S64" s="14">
        <f>SUM(Table_owssvr345[[#This Row],[Processes Defined]:[2aturity]])</f>
        <v>6</v>
      </c>
      <c r="T64" s="19" t="s">
        <v>145</v>
      </c>
      <c r="U64" s="19" t="s">
        <v>152</v>
      </c>
    </row>
    <row r="65" spans="1:21" ht="20.100000000000001" customHeight="1" x14ac:dyDescent="0.25">
      <c r="A65" s="6" t="s">
        <v>145</v>
      </c>
      <c r="B65" s="6" t="s">
        <v>153</v>
      </c>
      <c r="C65" s="6" t="s">
        <v>113</v>
      </c>
      <c r="D65" s="6" t="s">
        <v>71</v>
      </c>
      <c r="E65" s="7"/>
      <c r="F65" s="6" t="s">
        <v>48</v>
      </c>
      <c r="G65" s="7"/>
      <c r="H65" s="13">
        <v>2</v>
      </c>
      <c r="I65" s="13">
        <v>2</v>
      </c>
      <c r="J65" s="13">
        <v>2</v>
      </c>
      <c r="K65" s="4"/>
      <c r="L65" s="1" t="s">
        <v>115</v>
      </c>
      <c r="M65" s="1"/>
      <c r="N65" s="3" t="s">
        <v>25</v>
      </c>
      <c r="O65" s="3" t="s">
        <v>24</v>
      </c>
      <c r="P65" s="2" t="s">
        <v>31</v>
      </c>
      <c r="Q65" s="2" t="s">
        <v>31</v>
      </c>
      <c r="R65" s="2" t="s">
        <v>31</v>
      </c>
      <c r="S65" s="14">
        <f>SUM(Table_owssvr345[[#This Row],[Processes Defined]:[2aturity]])</f>
        <v>6</v>
      </c>
      <c r="T65" s="19" t="s">
        <v>145</v>
      </c>
      <c r="U65" s="19" t="s">
        <v>153</v>
      </c>
    </row>
    <row r="66" spans="1:21" ht="20.100000000000001" customHeight="1" x14ac:dyDescent="0.25">
      <c r="A66" s="6" t="s">
        <v>145</v>
      </c>
      <c r="B66" s="6" t="s">
        <v>154</v>
      </c>
      <c r="C66" s="6" t="s">
        <v>113</v>
      </c>
      <c r="D66" s="6" t="s">
        <v>71</v>
      </c>
      <c r="E66" s="7"/>
      <c r="F66" s="6" t="s">
        <v>48</v>
      </c>
      <c r="G66" s="7"/>
      <c r="H66" s="13">
        <v>2</v>
      </c>
      <c r="I66" s="13">
        <v>2</v>
      </c>
      <c r="J66" s="13">
        <v>2</v>
      </c>
      <c r="K66" s="4"/>
      <c r="L66" s="1" t="s">
        <v>115</v>
      </c>
      <c r="M66" s="1"/>
      <c r="N66" s="3" t="s">
        <v>25</v>
      </c>
      <c r="O66" s="3" t="s">
        <v>24</v>
      </c>
      <c r="P66" s="2" t="s">
        <v>31</v>
      </c>
      <c r="Q66" s="2" t="s">
        <v>31</v>
      </c>
      <c r="R66" s="2" t="s">
        <v>31</v>
      </c>
      <c r="S66" s="14">
        <f>SUM(Table_owssvr345[[#This Row],[Processes Defined]:[2aturity]])</f>
        <v>6</v>
      </c>
      <c r="T66" s="19" t="s">
        <v>145</v>
      </c>
      <c r="U66" s="19" t="s">
        <v>154</v>
      </c>
    </row>
    <row r="67" spans="1:21" ht="20.100000000000001" customHeight="1" x14ac:dyDescent="0.25">
      <c r="A67" s="6" t="s">
        <v>145</v>
      </c>
      <c r="B67" s="6" t="s">
        <v>162</v>
      </c>
      <c r="C67" s="6" t="s">
        <v>44</v>
      </c>
      <c r="D67" s="6" t="s">
        <v>20</v>
      </c>
      <c r="E67" s="7" t="s">
        <v>366</v>
      </c>
      <c r="F67" s="6" t="s">
        <v>93</v>
      </c>
      <c r="G67" s="7"/>
      <c r="H67" s="13">
        <v>2</v>
      </c>
      <c r="I67" s="13">
        <v>2</v>
      </c>
      <c r="J67" s="13">
        <v>2</v>
      </c>
      <c r="K67" s="4"/>
      <c r="L67" s="1" t="s">
        <v>163</v>
      </c>
      <c r="M67" s="1" t="s">
        <v>367</v>
      </c>
      <c r="N67" s="3" t="s">
        <v>25</v>
      </c>
      <c r="O67" s="3" t="s">
        <v>24</v>
      </c>
      <c r="P67" s="2" t="s">
        <v>31</v>
      </c>
      <c r="Q67" s="2" t="s">
        <v>31</v>
      </c>
      <c r="R67" s="2" t="s">
        <v>31</v>
      </c>
      <c r="S67" s="14">
        <f>SUM(Table_owssvr345[[#This Row],[Processes Defined]:[2aturity]])</f>
        <v>6</v>
      </c>
      <c r="T67" s="19" t="s">
        <v>145</v>
      </c>
      <c r="U67" s="19" t="s">
        <v>162</v>
      </c>
    </row>
    <row r="68" spans="1:21" ht="20.100000000000001" customHeight="1" x14ac:dyDescent="0.25">
      <c r="A68" s="6" t="s">
        <v>203</v>
      </c>
      <c r="B68" s="6" t="s">
        <v>215</v>
      </c>
      <c r="C68" s="6" t="s">
        <v>19</v>
      </c>
      <c r="D68" s="6" t="s">
        <v>20</v>
      </c>
      <c r="E68" s="7"/>
      <c r="F68" s="6" t="s">
        <v>163</v>
      </c>
      <c r="G68" s="7"/>
      <c r="H68" s="13">
        <v>2</v>
      </c>
      <c r="I68" s="13">
        <v>2</v>
      </c>
      <c r="J68" s="13">
        <v>2</v>
      </c>
      <c r="K68" s="4"/>
      <c r="L68" s="1"/>
      <c r="M68" s="1" t="s">
        <v>395</v>
      </c>
      <c r="N68" s="3" t="s">
        <v>25</v>
      </c>
      <c r="O68" s="3" t="s">
        <v>24</v>
      </c>
      <c r="P68" s="2" t="s">
        <v>31</v>
      </c>
      <c r="Q68" s="2" t="s">
        <v>31</v>
      </c>
      <c r="R68" s="2" t="s">
        <v>31</v>
      </c>
      <c r="S68" s="14">
        <f>SUM(Table_owssvr345[[#This Row],[Processes Defined]:[2aturity]])</f>
        <v>6</v>
      </c>
      <c r="T68" s="19" t="s">
        <v>203</v>
      </c>
      <c r="U68" s="19" t="s">
        <v>215</v>
      </c>
    </row>
    <row r="69" spans="1:21" ht="20.100000000000001" customHeight="1" x14ac:dyDescent="0.25">
      <c r="A69" s="6" t="s">
        <v>203</v>
      </c>
      <c r="B69" s="6" t="s">
        <v>229</v>
      </c>
      <c r="C69" s="6" t="s">
        <v>19</v>
      </c>
      <c r="D69" s="6" t="s">
        <v>20</v>
      </c>
      <c r="E69" s="7" t="s">
        <v>400</v>
      </c>
      <c r="F69" s="6" t="s">
        <v>93</v>
      </c>
      <c r="G69" s="7"/>
      <c r="H69" s="13">
        <v>2</v>
      </c>
      <c r="I69" s="13">
        <v>2</v>
      </c>
      <c r="J69" s="13">
        <v>2</v>
      </c>
      <c r="K69" s="4"/>
      <c r="L69" s="1" t="s">
        <v>230</v>
      </c>
      <c r="M69" s="1"/>
      <c r="N69" s="3" t="s">
        <v>25</v>
      </c>
      <c r="O69" s="3" t="s">
        <v>24</v>
      </c>
      <c r="P69" s="2" t="s">
        <v>31</v>
      </c>
      <c r="Q69" s="2" t="s">
        <v>31</v>
      </c>
      <c r="R69" s="2" t="s">
        <v>31</v>
      </c>
      <c r="S69" s="14">
        <f>SUM(Table_owssvr345[[#This Row],[Processes Defined]:[2aturity]])</f>
        <v>6</v>
      </c>
      <c r="T69" s="19" t="s">
        <v>203</v>
      </c>
      <c r="U69" s="19" t="s">
        <v>229</v>
      </c>
    </row>
    <row r="70" spans="1:21" ht="20.100000000000001" customHeight="1" x14ac:dyDescent="0.25">
      <c r="A70" s="6" t="s">
        <v>252</v>
      </c>
      <c r="B70" s="6" t="s">
        <v>253</v>
      </c>
      <c r="C70" s="6" t="s">
        <v>113</v>
      </c>
      <c r="D70" s="6" t="s">
        <v>20</v>
      </c>
      <c r="E70" s="7"/>
      <c r="F70" s="6" t="s">
        <v>254</v>
      </c>
      <c r="G70" s="7" t="s">
        <v>413</v>
      </c>
      <c r="H70" s="13">
        <v>2</v>
      </c>
      <c r="I70" s="13">
        <v>2</v>
      </c>
      <c r="J70" s="13">
        <v>2</v>
      </c>
      <c r="K70" s="4"/>
      <c r="L70" s="1" t="s">
        <v>255</v>
      </c>
      <c r="M70" s="1" t="s">
        <v>414</v>
      </c>
      <c r="N70" s="3" t="s">
        <v>25</v>
      </c>
      <c r="O70" s="3" t="s">
        <v>24</v>
      </c>
      <c r="P70" s="2" t="s">
        <v>31</v>
      </c>
      <c r="Q70" s="2" t="s">
        <v>31</v>
      </c>
      <c r="R70" s="2" t="s">
        <v>31</v>
      </c>
      <c r="S70" s="14">
        <f>SUM(Table_owssvr345[[#This Row],[Processes Defined]:[2aturity]])</f>
        <v>6</v>
      </c>
      <c r="T70" s="19" t="s">
        <v>252</v>
      </c>
      <c r="U70" s="19" t="s">
        <v>253</v>
      </c>
    </row>
    <row r="71" spans="1:21" ht="20.100000000000001" customHeight="1" x14ac:dyDescent="0.25">
      <c r="A71" s="6" t="s">
        <v>290</v>
      </c>
      <c r="B71" s="6" t="s">
        <v>291</v>
      </c>
      <c r="C71" s="6" t="s">
        <v>20</v>
      </c>
      <c r="D71" s="6" t="s">
        <v>27</v>
      </c>
      <c r="E71" s="7" t="s">
        <v>421</v>
      </c>
      <c r="F71" s="6" t="s">
        <v>292</v>
      </c>
      <c r="G71" s="7"/>
      <c r="H71" s="13">
        <v>2</v>
      </c>
      <c r="I71" s="13">
        <v>2</v>
      </c>
      <c r="J71" s="13">
        <v>2</v>
      </c>
      <c r="K71" s="4"/>
      <c r="L71" s="1" t="s">
        <v>293</v>
      </c>
      <c r="M71" s="1"/>
      <c r="N71" s="3" t="s">
        <v>25</v>
      </c>
      <c r="O71" s="3" t="s">
        <v>24</v>
      </c>
      <c r="P71" s="2" t="s">
        <v>31</v>
      </c>
      <c r="Q71" s="2" t="s">
        <v>31</v>
      </c>
      <c r="R71" s="2" t="s">
        <v>31</v>
      </c>
      <c r="S71" s="14">
        <f>SUM(Table_owssvr345[[#This Row],[Processes Defined]:[2aturity]])</f>
        <v>6</v>
      </c>
      <c r="T71" s="19" t="s">
        <v>290</v>
      </c>
      <c r="U71" s="19" t="s">
        <v>291</v>
      </c>
    </row>
    <row r="72" spans="1:21" ht="20.100000000000001" customHeight="1" x14ac:dyDescent="0.25">
      <c r="A72" s="6" t="s">
        <v>290</v>
      </c>
      <c r="B72" s="6" t="s">
        <v>294</v>
      </c>
      <c r="C72" s="6" t="s">
        <v>20</v>
      </c>
      <c r="D72" s="6" t="s">
        <v>47</v>
      </c>
      <c r="E72" s="7"/>
      <c r="F72" s="6" t="s">
        <v>267</v>
      </c>
      <c r="G72" s="7" t="s">
        <v>422</v>
      </c>
      <c r="H72" s="13">
        <v>2</v>
      </c>
      <c r="I72" s="13">
        <v>2</v>
      </c>
      <c r="J72" s="13">
        <v>2</v>
      </c>
      <c r="K72" s="4"/>
      <c r="L72" s="1" t="s">
        <v>293</v>
      </c>
      <c r="M72" s="1" t="s">
        <v>423</v>
      </c>
      <c r="N72" s="3" t="s">
        <v>25</v>
      </c>
      <c r="O72" s="3" t="s">
        <v>24</v>
      </c>
      <c r="P72" s="2" t="s">
        <v>31</v>
      </c>
      <c r="Q72" s="2" t="s">
        <v>31</v>
      </c>
      <c r="R72" s="2" t="s">
        <v>31</v>
      </c>
      <c r="S72" s="14">
        <f>SUM(Table_owssvr345[[#This Row],[Processes Defined]:[2aturity]])</f>
        <v>6</v>
      </c>
      <c r="T72" s="19" t="s">
        <v>290</v>
      </c>
      <c r="U72" s="19" t="s">
        <v>294</v>
      </c>
    </row>
    <row r="73" spans="1:21" ht="20.100000000000001" customHeight="1" x14ac:dyDescent="0.25">
      <c r="A73" s="6" t="s">
        <v>290</v>
      </c>
      <c r="B73" s="6" t="s">
        <v>295</v>
      </c>
      <c r="C73" s="6" t="s">
        <v>113</v>
      </c>
      <c r="D73" s="6" t="s">
        <v>20</v>
      </c>
      <c r="E73" s="7" t="s">
        <v>424</v>
      </c>
      <c r="F73" s="6" t="s">
        <v>93</v>
      </c>
      <c r="G73" s="7"/>
      <c r="H73" s="13">
        <v>2</v>
      </c>
      <c r="I73" s="13">
        <v>2</v>
      </c>
      <c r="J73" s="13">
        <v>2</v>
      </c>
      <c r="K73" s="4"/>
      <c r="L73" s="1"/>
      <c r="M73" s="1"/>
      <c r="N73" s="3" t="s">
        <v>25</v>
      </c>
      <c r="O73" s="3" t="s">
        <v>24</v>
      </c>
      <c r="P73" s="2" t="s">
        <v>31</v>
      </c>
      <c r="Q73" s="2" t="s">
        <v>31</v>
      </c>
      <c r="R73" s="2" t="s">
        <v>31</v>
      </c>
      <c r="S73" s="14">
        <f>SUM(Table_owssvr345[[#This Row],[Processes Defined]:[2aturity]])</f>
        <v>6</v>
      </c>
      <c r="T73" s="19" t="s">
        <v>290</v>
      </c>
      <c r="U73" s="19" t="s">
        <v>295</v>
      </c>
    </row>
    <row r="74" spans="1:21" ht="20.100000000000001" customHeight="1" x14ac:dyDescent="0.25">
      <c r="A74" s="6" t="s">
        <v>290</v>
      </c>
      <c r="B74" s="6" t="s">
        <v>296</v>
      </c>
      <c r="C74" s="6" t="s">
        <v>113</v>
      </c>
      <c r="D74" s="6" t="s">
        <v>20</v>
      </c>
      <c r="E74" s="7" t="s">
        <v>424</v>
      </c>
      <c r="F74" s="6" t="s">
        <v>93</v>
      </c>
      <c r="G74" s="7"/>
      <c r="H74" s="13">
        <v>2</v>
      </c>
      <c r="I74" s="13">
        <v>2</v>
      </c>
      <c r="J74" s="13">
        <v>2</v>
      </c>
      <c r="K74" s="4"/>
      <c r="L74" s="1"/>
      <c r="M74" s="1"/>
      <c r="N74" s="3" t="s">
        <v>25</v>
      </c>
      <c r="O74" s="3" t="s">
        <v>24</v>
      </c>
      <c r="P74" s="2" t="s">
        <v>31</v>
      </c>
      <c r="Q74" s="2" t="s">
        <v>31</v>
      </c>
      <c r="R74" s="2" t="s">
        <v>31</v>
      </c>
      <c r="S74" s="14">
        <f>SUM(Table_owssvr345[[#This Row],[Processes Defined]:[2aturity]])</f>
        <v>6</v>
      </c>
      <c r="T74" s="19" t="s">
        <v>290</v>
      </c>
      <c r="U74" s="19" t="s">
        <v>296</v>
      </c>
    </row>
    <row r="75" spans="1:21" ht="20.100000000000001" customHeight="1" x14ac:dyDescent="0.25">
      <c r="A75" s="6" t="s">
        <v>290</v>
      </c>
      <c r="B75" s="6" t="s">
        <v>297</v>
      </c>
      <c r="C75" s="6" t="s">
        <v>113</v>
      </c>
      <c r="D75" s="6" t="s">
        <v>20</v>
      </c>
      <c r="E75" s="7" t="s">
        <v>424</v>
      </c>
      <c r="F75" s="6" t="s">
        <v>93</v>
      </c>
      <c r="G75" s="7"/>
      <c r="H75" s="13">
        <v>2</v>
      </c>
      <c r="I75" s="13">
        <v>2</v>
      </c>
      <c r="J75" s="13">
        <v>2</v>
      </c>
      <c r="K75" s="4"/>
      <c r="L75" s="1"/>
      <c r="M75" s="1"/>
      <c r="N75" s="3" t="s">
        <v>25</v>
      </c>
      <c r="O75" s="3" t="s">
        <v>24</v>
      </c>
      <c r="P75" s="2" t="s">
        <v>31</v>
      </c>
      <c r="Q75" s="2" t="s">
        <v>31</v>
      </c>
      <c r="R75" s="2" t="s">
        <v>31</v>
      </c>
      <c r="S75" s="14">
        <f>SUM(Table_owssvr345[[#This Row],[Processes Defined]:[2aturity]])</f>
        <v>6</v>
      </c>
      <c r="T75" s="19" t="s">
        <v>290</v>
      </c>
      <c r="U75" s="19" t="s">
        <v>297</v>
      </c>
    </row>
    <row r="76" spans="1:21" ht="20.100000000000001" customHeight="1" x14ac:dyDescent="0.25">
      <c r="A76" s="6" t="s">
        <v>290</v>
      </c>
      <c r="B76" s="6" t="s">
        <v>298</v>
      </c>
      <c r="C76" s="6" t="s">
        <v>113</v>
      </c>
      <c r="D76" s="6" t="s">
        <v>20</v>
      </c>
      <c r="E76" s="7" t="s">
        <v>424</v>
      </c>
      <c r="F76" s="6" t="s">
        <v>93</v>
      </c>
      <c r="G76" s="7"/>
      <c r="H76" s="13">
        <v>2</v>
      </c>
      <c r="I76" s="13">
        <v>2</v>
      </c>
      <c r="J76" s="13">
        <v>2</v>
      </c>
      <c r="K76" s="4"/>
      <c r="L76" s="1"/>
      <c r="M76" s="1"/>
      <c r="N76" s="3" t="s">
        <v>25</v>
      </c>
      <c r="O76" s="3" t="s">
        <v>24</v>
      </c>
      <c r="P76" s="2" t="s">
        <v>31</v>
      </c>
      <c r="Q76" s="2" t="s">
        <v>31</v>
      </c>
      <c r="R76" s="2" t="s">
        <v>31</v>
      </c>
      <c r="S76" s="14">
        <f>SUM(Table_owssvr345[[#This Row],[Processes Defined]:[2aturity]])</f>
        <v>6</v>
      </c>
      <c r="T76" s="19" t="s">
        <v>290</v>
      </c>
      <c r="U76" s="19" t="s">
        <v>298</v>
      </c>
    </row>
    <row r="77" spans="1:21" ht="20.100000000000001" customHeight="1" x14ac:dyDescent="0.25">
      <c r="A77" s="6" t="s">
        <v>290</v>
      </c>
      <c r="B77" s="6" t="s">
        <v>299</v>
      </c>
      <c r="C77" s="6" t="s">
        <v>113</v>
      </c>
      <c r="D77" s="6" t="s">
        <v>20</v>
      </c>
      <c r="E77" s="7" t="s">
        <v>425</v>
      </c>
      <c r="F77" s="6" t="s">
        <v>93</v>
      </c>
      <c r="G77" s="7"/>
      <c r="H77" s="13">
        <v>2</v>
      </c>
      <c r="I77" s="13">
        <v>2</v>
      </c>
      <c r="J77" s="13">
        <v>2</v>
      </c>
      <c r="K77" s="4"/>
      <c r="L77" s="1"/>
      <c r="M77" s="1"/>
      <c r="N77" s="3" t="s">
        <v>25</v>
      </c>
      <c r="O77" s="3" t="s">
        <v>24</v>
      </c>
      <c r="P77" s="2" t="s">
        <v>31</v>
      </c>
      <c r="Q77" s="2" t="s">
        <v>31</v>
      </c>
      <c r="R77" s="2" t="s">
        <v>31</v>
      </c>
      <c r="S77" s="14">
        <f>SUM(Table_owssvr345[[#This Row],[Processes Defined]:[2aturity]])</f>
        <v>6</v>
      </c>
      <c r="T77" s="19" t="s">
        <v>290</v>
      </c>
      <c r="U77" s="19" t="s">
        <v>299</v>
      </c>
    </row>
    <row r="78" spans="1:21" ht="20.100000000000001" customHeight="1" x14ac:dyDescent="0.25">
      <c r="A78" s="6" t="s">
        <v>290</v>
      </c>
      <c r="B78" s="6" t="s">
        <v>300</v>
      </c>
      <c r="C78" s="6" t="s">
        <v>113</v>
      </c>
      <c r="D78" s="6" t="s">
        <v>20</v>
      </c>
      <c r="E78" s="7"/>
      <c r="F78" s="6" t="s">
        <v>301</v>
      </c>
      <c r="G78" s="7"/>
      <c r="H78" s="13">
        <v>2</v>
      </c>
      <c r="I78" s="13">
        <v>2</v>
      </c>
      <c r="J78" s="13">
        <v>2</v>
      </c>
      <c r="K78" s="4"/>
      <c r="L78" s="1" t="s">
        <v>302</v>
      </c>
      <c r="M78" s="1" t="s">
        <v>426</v>
      </c>
      <c r="N78" s="3" t="s">
        <v>25</v>
      </c>
      <c r="O78" s="3" t="s">
        <v>24</v>
      </c>
      <c r="P78" s="2" t="s">
        <v>31</v>
      </c>
      <c r="Q78" s="2" t="s">
        <v>31</v>
      </c>
      <c r="R78" s="2" t="s">
        <v>31</v>
      </c>
      <c r="S78" s="14">
        <f>SUM(Table_owssvr345[[#This Row],[Processes Defined]:[2aturity]])</f>
        <v>6</v>
      </c>
      <c r="T78" s="19" t="s">
        <v>290</v>
      </c>
      <c r="U78" s="19" t="s">
        <v>300</v>
      </c>
    </row>
    <row r="79" spans="1:21" ht="20.100000000000001" customHeight="1" x14ac:dyDescent="0.25">
      <c r="A79" s="6" t="s">
        <v>56</v>
      </c>
      <c r="B79" s="6" t="s">
        <v>57</v>
      </c>
      <c r="C79" s="6" t="s">
        <v>44</v>
      </c>
      <c r="D79" s="6" t="s">
        <v>39</v>
      </c>
      <c r="E79" s="7" t="s">
        <v>329</v>
      </c>
      <c r="F79" s="6" t="s">
        <v>58</v>
      </c>
      <c r="G79" s="7"/>
      <c r="H79" s="13">
        <v>3</v>
      </c>
      <c r="I79" s="13">
        <v>2</v>
      </c>
      <c r="J79" s="13">
        <v>2</v>
      </c>
      <c r="K79" s="4"/>
      <c r="L79" s="1" t="s">
        <v>55</v>
      </c>
      <c r="M79" s="1" t="s">
        <v>330</v>
      </c>
      <c r="N79" s="3" t="s">
        <v>25</v>
      </c>
      <c r="O79" s="3" t="s">
        <v>24</v>
      </c>
      <c r="P79" s="2" t="s">
        <v>30</v>
      </c>
      <c r="Q79" s="2" t="s">
        <v>31</v>
      </c>
      <c r="R79" s="2" t="s">
        <v>31</v>
      </c>
      <c r="S79" s="14">
        <f>SUM(Table_owssvr345[[#This Row],[Processes Defined]:[2aturity]])</f>
        <v>7</v>
      </c>
      <c r="T79" s="20" t="s">
        <v>56</v>
      </c>
      <c r="U79" s="20" t="s">
        <v>57</v>
      </c>
    </row>
    <row r="80" spans="1:21" ht="20.100000000000001" customHeight="1" x14ac:dyDescent="0.25">
      <c r="A80" s="6" t="s">
        <v>56</v>
      </c>
      <c r="B80" s="6" t="s">
        <v>59</v>
      </c>
      <c r="C80" s="6" t="s">
        <v>44</v>
      </c>
      <c r="D80" s="6" t="s">
        <v>39</v>
      </c>
      <c r="E80" s="7" t="s">
        <v>329</v>
      </c>
      <c r="F80" s="6" t="s">
        <v>58</v>
      </c>
      <c r="G80" s="7"/>
      <c r="H80" s="13">
        <v>3</v>
      </c>
      <c r="I80" s="13">
        <v>2</v>
      </c>
      <c r="J80" s="13">
        <v>2</v>
      </c>
      <c r="K80" s="4"/>
      <c r="L80" s="1" t="s">
        <v>55</v>
      </c>
      <c r="M80" s="1" t="s">
        <v>330</v>
      </c>
      <c r="N80" s="3" t="s">
        <v>25</v>
      </c>
      <c r="O80" s="3" t="s">
        <v>24</v>
      </c>
      <c r="P80" s="2" t="s">
        <v>30</v>
      </c>
      <c r="Q80" s="2" t="s">
        <v>31</v>
      </c>
      <c r="R80" s="2" t="s">
        <v>31</v>
      </c>
      <c r="S80" s="14">
        <f>SUM(Table_owssvr345[[#This Row],[Processes Defined]:[2aturity]])</f>
        <v>7</v>
      </c>
      <c r="T80" s="20" t="s">
        <v>56</v>
      </c>
      <c r="U80" s="20" t="s">
        <v>59</v>
      </c>
    </row>
    <row r="81" spans="1:21" ht="20.100000000000001" customHeight="1" x14ac:dyDescent="0.25">
      <c r="A81" s="6" t="s">
        <v>56</v>
      </c>
      <c r="B81" s="6" t="s">
        <v>60</v>
      </c>
      <c r="C81" s="6" t="s">
        <v>44</v>
      </c>
      <c r="D81" s="6" t="s">
        <v>39</v>
      </c>
      <c r="E81" s="7" t="s">
        <v>329</v>
      </c>
      <c r="F81" s="6" t="s">
        <v>58</v>
      </c>
      <c r="G81" s="7"/>
      <c r="H81" s="13">
        <v>3</v>
      </c>
      <c r="I81" s="13">
        <v>2</v>
      </c>
      <c r="J81" s="13">
        <v>2</v>
      </c>
      <c r="K81" s="4"/>
      <c r="L81" s="1" t="s">
        <v>55</v>
      </c>
      <c r="M81" s="1" t="s">
        <v>330</v>
      </c>
      <c r="N81" s="3" t="s">
        <v>25</v>
      </c>
      <c r="O81" s="3" t="s">
        <v>24</v>
      </c>
      <c r="P81" s="2" t="s">
        <v>30</v>
      </c>
      <c r="Q81" s="2" t="s">
        <v>31</v>
      </c>
      <c r="R81" s="2" t="s">
        <v>31</v>
      </c>
      <c r="S81" s="14">
        <f>SUM(Table_owssvr345[[#This Row],[Processes Defined]:[2aturity]])</f>
        <v>7</v>
      </c>
      <c r="T81" s="20" t="s">
        <v>56</v>
      </c>
      <c r="U81" s="20" t="s">
        <v>60</v>
      </c>
    </row>
    <row r="82" spans="1:21" ht="20.100000000000001" customHeight="1" x14ac:dyDescent="0.25">
      <c r="A82" s="6" t="s">
        <v>56</v>
      </c>
      <c r="B82" s="6" t="s">
        <v>61</v>
      </c>
      <c r="C82" s="6" t="s">
        <v>44</v>
      </c>
      <c r="D82" s="6" t="s">
        <v>20</v>
      </c>
      <c r="E82" s="7" t="s">
        <v>331</v>
      </c>
      <c r="F82" s="6" t="s">
        <v>58</v>
      </c>
      <c r="G82" s="7"/>
      <c r="H82" s="13">
        <v>3</v>
      </c>
      <c r="I82" s="13">
        <v>2</v>
      </c>
      <c r="J82" s="13">
        <v>2</v>
      </c>
      <c r="K82" s="4"/>
      <c r="L82" s="1" t="s">
        <v>55</v>
      </c>
      <c r="M82" s="1" t="s">
        <v>330</v>
      </c>
      <c r="N82" s="3" t="s">
        <v>25</v>
      </c>
      <c r="O82" s="3" t="s">
        <v>24</v>
      </c>
      <c r="P82" s="2" t="s">
        <v>30</v>
      </c>
      <c r="Q82" s="2" t="s">
        <v>31</v>
      </c>
      <c r="R82" s="2" t="s">
        <v>31</v>
      </c>
      <c r="S82" s="14">
        <f>SUM(Table_owssvr345[[#This Row],[Processes Defined]:[2aturity]])</f>
        <v>7</v>
      </c>
      <c r="T82" s="20" t="s">
        <v>56</v>
      </c>
      <c r="U82" s="20" t="s">
        <v>61</v>
      </c>
    </row>
    <row r="83" spans="1:21" ht="20.100000000000001" customHeight="1" x14ac:dyDescent="0.25">
      <c r="A83" s="6" t="s">
        <v>127</v>
      </c>
      <c r="B83" s="6" t="s">
        <v>128</v>
      </c>
      <c r="C83" s="6" t="s">
        <v>19</v>
      </c>
      <c r="D83" s="6" t="s">
        <v>20</v>
      </c>
      <c r="E83" s="7" t="s">
        <v>354</v>
      </c>
      <c r="F83" s="6" t="s">
        <v>129</v>
      </c>
      <c r="G83" s="7"/>
      <c r="H83" s="13">
        <v>3</v>
      </c>
      <c r="I83" s="13">
        <v>2</v>
      </c>
      <c r="J83" s="13">
        <v>2</v>
      </c>
      <c r="K83" s="4"/>
      <c r="L83" s="1" t="s">
        <v>129</v>
      </c>
      <c r="M83" s="1"/>
      <c r="N83" s="3" t="s">
        <v>25</v>
      </c>
      <c r="O83" s="3" t="s">
        <v>24</v>
      </c>
      <c r="P83" s="2" t="s">
        <v>30</v>
      </c>
      <c r="Q83" s="2" t="s">
        <v>31</v>
      </c>
      <c r="R83" s="2" t="s">
        <v>31</v>
      </c>
      <c r="S83" s="14">
        <f>SUM(Table_owssvr345[[#This Row],[Processes Defined]:[2aturity]])</f>
        <v>7</v>
      </c>
      <c r="T83" s="20" t="s">
        <v>127</v>
      </c>
      <c r="U83" s="20" t="s">
        <v>128</v>
      </c>
    </row>
    <row r="84" spans="1:21" ht="20.100000000000001" customHeight="1" x14ac:dyDescent="0.25">
      <c r="A84" s="6" t="s">
        <v>145</v>
      </c>
      <c r="B84" s="6" t="s">
        <v>156</v>
      </c>
      <c r="C84" s="6" t="s">
        <v>47</v>
      </c>
      <c r="D84" s="6" t="s">
        <v>71</v>
      </c>
      <c r="E84" s="7"/>
      <c r="F84" s="6" t="s">
        <v>48</v>
      </c>
      <c r="G84" s="7"/>
      <c r="H84" s="13">
        <v>3</v>
      </c>
      <c r="I84" s="13">
        <v>2</v>
      </c>
      <c r="J84" s="13">
        <v>2</v>
      </c>
      <c r="K84" s="4"/>
      <c r="L84" s="1" t="s">
        <v>157</v>
      </c>
      <c r="M84" s="1"/>
      <c r="N84" s="3" t="s">
        <v>25</v>
      </c>
      <c r="O84" s="3" t="s">
        <v>24</v>
      </c>
      <c r="P84" s="2" t="s">
        <v>30</v>
      </c>
      <c r="Q84" s="2" t="s">
        <v>31</v>
      </c>
      <c r="R84" s="2" t="s">
        <v>31</v>
      </c>
      <c r="S84" s="14">
        <f>SUM(Table_owssvr345[[#This Row],[Processes Defined]:[2aturity]])</f>
        <v>7</v>
      </c>
      <c r="T84" s="20" t="s">
        <v>145</v>
      </c>
      <c r="U84" s="20" t="s">
        <v>156</v>
      </c>
    </row>
    <row r="85" spans="1:21" ht="20.100000000000001" customHeight="1" x14ac:dyDescent="0.25">
      <c r="A85" s="6" t="s">
        <v>145</v>
      </c>
      <c r="B85" s="6" t="s">
        <v>158</v>
      </c>
      <c r="C85" s="6" t="s">
        <v>47</v>
      </c>
      <c r="D85" s="6" t="s">
        <v>71</v>
      </c>
      <c r="E85" s="7"/>
      <c r="F85" s="6" t="s">
        <v>48</v>
      </c>
      <c r="G85" s="7"/>
      <c r="H85" s="13">
        <v>3</v>
      </c>
      <c r="I85" s="13">
        <v>2</v>
      </c>
      <c r="J85" s="13">
        <v>2</v>
      </c>
      <c r="K85" s="4"/>
      <c r="L85" s="1" t="s">
        <v>157</v>
      </c>
      <c r="M85" s="1"/>
      <c r="N85" s="3" t="s">
        <v>25</v>
      </c>
      <c r="O85" s="3" t="s">
        <v>24</v>
      </c>
      <c r="P85" s="2" t="s">
        <v>30</v>
      </c>
      <c r="Q85" s="2" t="s">
        <v>31</v>
      </c>
      <c r="R85" s="2" t="s">
        <v>31</v>
      </c>
      <c r="S85" s="14">
        <f>SUM(Table_owssvr345[[#This Row],[Processes Defined]:[2aturity]])</f>
        <v>7</v>
      </c>
      <c r="T85" s="20" t="s">
        <v>145</v>
      </c>
      <c r="U85" s="20" t="s">
        <v>158</v>
      </c>
    </row>
    <row r="86" spans="1:21" ht="20.100000000000001" customHeight="1" x14ac:dyDescent="0.25">
      <c r="A86" s="6" t="s">
        <v>145</v>
      </c>
      <c r="B86" s="6" t="s">
        <v>166</v>
      </c>
      <c r="C86" s="6" t="s">
        <v>44</v>
      </c>
      <c r="D86" s="6" t="s">
        <v>20</v>
      </c>
      <c r="E86" s="7"/>
      <c r="F86" s="6" t="s">
        <v>157</v>
      </c>
      <c r="G86" s="7"/>
      <c r="H86" s="13">
        <v>3</v>
      </c>
      <c r="I86" s="13">
        <v>2</v>
      </c>
      <c r="J86" s="13">
        <v>2</v>
      </c>
      <c r="K86" s="4"/>
      <c r="L86" s="1"/>
      <c r="M86" s="1"/>
      <c r="N86" s="3" t="s">
        <v>25</v>
      </c>
      <c r="O86" s="3" t="s">
        <v>24</v>
      </c>
      <c r="P86" s="2" t="s">
        <v>30</v>
      </c>
      <c r="Q86" s="2" t="s">
        <v>31</v>
      </c>
      <c r="R86" s="2" t="s">
        <v>31</v>
      </c>
      <c r="S86" s="14">
        <f>SUM(Table_owssvr345[[#This Row],[Processes Defined]:[2aturity]])</f>
        <v>7</v>
      </c>
      <c r="T86" s="20" t="s">
        <v>145</v>
      </c>
      <c r="U86" s="20" t="s">
        <v>166</v>
      </c>
    </row>
    <row r="87" spans="1:21" ht="20.100000000000001" customHeight="1" x14ac:dyDescent="0.25">
      <c r="A87" s="6" t="s">
        <v>145</v>
      </c>
      <c r="B87" s="6" t="s">
        <v>167</v>
      </c>
      <c r="C87" s="6" t="s">
        <v>44</v>
      </c>
      <c r="D87" s="6" t="s">
        <v>20</v>
      </c>
      <c r="E87" s="7" t="s">
        <v>368</v>
      </c>
      <c r="F87" s="6" t="s">
        <v>168</v>
      </c>
      <c r="G87" s="7"/>
      <c r="H87" s="13">
        <v>3</v>
      </c>
      <c r="I87" s="13">
        <v>2</v>
      </c>
      <c r="J87" s="13">
        <v>2</v>
      </c>
      <c r="K87" s="4"/>
      <c r="L87" s="1"/>
      <c r="M87" s="1"/>
      <c r="N87" s="3" t="s">
        <v>25</v>
      </c>
      <c r="O87" s="3" t="s">
        <v>24</v>
      </c>
      <c r="P87" s="2" t="s">
        <v>30</v>
      </c>
      <c r="Q87" s="2" t="s">
        <v>31</v>
      </c>
      <c r="R87" s="2" t="s">
        <v>31</v>
      </c>
      <c r="S87" s="14">
        <f>SUM(Table_owssvr345[[#This Row],[Processes Defined]:[2aturity]])</f>
        <v>7</v>
      </c>
      <c r="T87" s="20" t="s">
        <v>145</v>
      </c>
      <c r="U87" s="20" t="s">
        <v>167</v>
      </c>
    </row>
    <row r="88" spans="1:21" ht="20.100000000000001" customHeight="1" x14ac:dyDescent="0.25">
      <c r="A88" s="6" t="s">
        <v>145</v>
      </c>
      <c r="B88" s="6" t="s">
        <v>171</v>
      </c>
      <c r="C88" s="6" t="s">
        <v>19</v>
      </c>
      <c r="D88" s="6" t="s">
        <v>27</v>
      </c>
      <c r="E88" s="7"/>
      <c r="F88" s="6" t="s">
        <v>48</v>
      </c>
      <c r="G88" s="7"/>
      <c r="H88" s="13">
        <v>3</v>
      </c>
      <c r="I88" s="13">
        <v>2</v>
      </c>
      <c r="J88" s="13">
        <v>2</v>
      </c>
      <c r="K88" s="4"/>
      <c r="L88" s="1" t="s">
        <v>172</v>
      </c>
      <c r="M88" s="1"/>
      <c r="N88" s="3" t="s">
        <v>25</v>
      </c>
      <c r="O88" s="3" t="s">
        <v>24</v>
      </c>
      <c r="P88" s="2" t="s">
        <v>30</v>
      </c>
      <c r="Q88" s="2" t="s">
        <v>31</v>
      </c>
      <c r="R88" s="2" t="s">
        <v>31</v>
      </c>
      <c r="S88" s="14">
        <f>SUM(Table_owssvr345[[#This Row],[Processes Defined]:[2aturity]])</f>
        <v>7</v>
      </c>
      <c r="T88" s="20" t="s">
        <v>145</v>
      </c>
      <c r="U88" s="20" t="s">
        <v>171</v>
      </c>
    </row>
    <row r="89" spans="1:21" ht="20.100000000000001" customHeight="1" x14ac:dyDescent="0.25">
      <c r="A89" s="6" t="s">
        <v>145</v>
      </c>
      <c r="B89" s="6" t="s">
        <v>173</v>
      </c>
      <c r="C89" s="6" t="s">
        <v>19</v>
      </c>
      <c r="D89" s="6" t="s">
        <v>27</v>
      </c>
      <c r="E89" s="7"/>
      <c r="F89" s="6" t="s">
        <v>48</v>
      </c>
      <c r="G89" s="7"/>
      <c r="H89" s="13">
        <v>3</v>
      </c>
      <c r="I89" s="13">
        <v>2</v>
      </c>
      <c r="J89" s="13">
        <v>2</v>
      </c>
      <c r="K89" s="4"/>
      <c r="L89" s="1" t="s">
        <v>172</v>
      </c>
      <c r="M89" s="1"/>
      <c r="N89" s="3" t="s">
        <v>25</v>
      </c>
      <c r="O89" s="3" t="s">
        <v>24</v>
      </c>
      <c r="P89" s="2" t="s">
        <v>30</v>
      </c>
      <c r="Q89" s="2" t="s">
        <v>31</v>
      </c>
      <c r="R89" s="2" t="s">
        <v>31</v>
      </c>
      <c r="S89" s="14">
        <f>SUM(Table_owssvr345[[#This Row],[Processes Defined]:[2aturity]])</f>
        <v>7</v>
      </c>
      <c r="T89" s="20" t="s">
        <v>145</v>
      </c>
      <c r="U89" s="20" t="s">
        <v>173</v>
      </c>
    </row>
    <row r="90" spans="1:21" ht="20.100000000000001" customHeight="1" x14ac:dyDescent="0.25">
      <c r="A90" s="6" t="s">
        <v>203</v>
      </c>
      <c r="B90" s="6" t="s">
        <v>236</v>
      </c>
      <c r="C90" s="6" t="s">
        <v>52</v>
      </c>
      <c r="D90" s="6" t="s">
        <v>20</v>
      </c>
      <c r="E90" s="7" t="s">
        <v>404</v>
      </c>
      <c r="F90" s="6" t="s">
        <v>237</v>
      </c>
      <c r="G90" s="7"/>
      <c r="H90" s="13">
        <v>3</v>
      </c>
      <c r="I90" s="13">
        <v>2</v>
      </c>
      <c r="J90" s="13">
        <v>2</v>
      </c>
      <c r="K90" s="4"/>
      <c r="L90" s="1"/>
      <c r="M90" s="1" t="s">
        <v>405</v>
      </c>
      <c r="N90" s="3" t="s">
        <v>25</v>
      </c>
      <c r="O90" s="3" t="s">
        <v>24</v>
      </c>
      <c r="P90" s="2" t="s">
        <v>30</v>
      </c>
      <c r="Q90" s="2" t="s">
        <v>31</v>
      </c>
      <c r="R90" s="2" t="s">
        <v>31</v>
      </c>
      <c r="S90" s="14">
        <f>SUM(Table_owssvr345[[#This Row],[Processes Defined]:[2aturity]])</f>
        <v>7</v>
      </c>
      <c r="T90" s="20" t="s">
        <v>203</v>
      </c>
      <c r="U90" s="20" t="s">
        <v>236</v>
      </c>
    </row>
    <row r="91" spans="1:21" ht="20.100000000000001" customHeight="1" x14ac:dyDescent="0.25">
      <c r="A91" s="6" t="s">
        <v>203</v>
      </c>
      <c r="B91" s="6" t="s">
        <v>245</v>
      </c>
      <c r="C91" s="6" t="s">
        <v>113</v>
      </c>
      <c r="D91" s="6" t="s">
        <v>27</v>
      </c>
      <c r="E91" s="7" t="s">
        <v>407</v>
      </c>
      <c r="F91" s="6" t="s">
        <v>246</v>
      </c>
      <c r="G91" s="7" t="s">
        <v>408</v>
      </c>
      <c r="H91" s="13">
        <v>2</v>
      </c>
      <c r="I91" s="13">
        <v>3</v>
      </c>
      <c r="J91" s="13">
        <v>2</v>
      </c>
      <c r="K91" s="4"/>
      <c r="L91" s="1" t="s">
        <v>185</v>
      </c>
      <c r="M91" s="1" t="s">
        <v>409</v>
      </c>
      <c r="N91" s="3" t="s">
        <v>25</v>
      </c>
      <c r="O91" s="3" t="s">
        <v>24</v>
      </c>
      <c r="P91" s="2" t="s">
        <v>31</v>
      </c>
      <c r="Q91" s="2" t="s">
        <v>30</v>
      </c>
      <c r="R91" s="2" t="s">
        <v>31</v>
      </c>
      <c r="S91" s="14">
        <f>SUM(Table_owssvr345[[#This Row],[Processes Defined]:[2aturity]])</f>
        <v>7</v>
      </c>
      <c r="T91" s="20" t="s">
        <v>203</v>
      </c>
      <c r="U91" s="20" t="s">
        <v>245</v>
      </c>
    </row>
    <row r="92" spans="1:21" ht="20.100000000000001" customHeight="1" x14ac:dyDescent="0.25">
      <c r="A92" s="6" t="s">
        <v>18</v>
      </c>
      <c r="B92" s="6" t="s">
        <v>26</v>
      </c>
      <c r="C92" s="6" t="s">
        <v>19</v>
      </c>
      <c r="D92" s="6" t="s">
        <v>27</v>
      </c>
      <c r="E92" s="7" t="s">
        <v>321</v>
      </c>
      <c r="F92" s="6" t="s">
        <v>28</v>
      </c>
      <c r="G92" s="7"/>
      <c r="H92" s="13">
        <v>3</v>
      </c>
      <c r="I92" s="13">
        <v>2</v>
      </c>
      <c r="J92" s="13">
        <v>3</v>
      </c>
      <c r="K92" s="4"/>
      <c r="L92" s="1" t="s">
        <v>29</v>
      </c>
      <c r="M92" s="1" t="s">
        <v>322</v>
      </c>
      <c r="N92" s="3" t="s">
        <v>25</v>
      </c>
      <c r="O92" s="3" t="s">
        <v>24</v>
      </c>
      <c r="P92" s="2" t="s">
        <v>30</v>
      </c>
      <c r="Q92" s="2" t="s">
        <v>31</v>
      </c>
      <c r="R92" s="2" t="s">
        <v>30</v>
      </c>
      <c r="S92" s="14">
        <f>SUM(Table_owssvr345[[#This Row],[Processes Defined]:[2aturity]])</f>
        <v>8</v>
      </c>
      <c r="T92" s="23" t="s">
        <v>18</v>
      </c>
      <c r="U92" s="23" t="s">
        <v>26</v>
      </c>
    </row>
    <row r="93" spans="1:21" ht="20.100000000000001" customHeight="1" x14ac:dyDescent="0.25">
      <c r="A93" s="6" t="s">
        <v>18</v>
      </c>
      <c r="B93" s="6" t="s">
        <v>38</v>
      </c>
      <c r="C93" s="6" t="s">
        <v>19</v>
      </c>
      <c r="D93" s="6" t="s">
        <v>39</v>
      </c>
      <c r="E93" s="7" t="s">
        <v>325</v>
      </c>
      <c r="F93" s="6" t="s">
        <v>28</v>
      </c>
      <c r="G93" s="7"/>
      <c r="H93" s="13">
        <v>3</v>
      </c>
      <c r="I93" s="13">
        <v>2</v>
      </c>
      <c r="J93" s="13">
        <v>3</v>
      </c>
      <c r="K93" s="4"/>
      <c r="L93" s="1" t="s">
        <v>40</v>
      </c>
      <c r="M93" s="1"/>
      <c r="N93" s="3" t="s">
        <v>25</v>
      </c>
      <c r="O93" s="3" t="s">
        <v>24</v>
      </c>
      <c r="P93" s="2" t="s">
        <v>30</v>
      </c>
      <c r="Q93" s="2" t="s">
        <v>31</v>
      </c>
      <c r="R93" s="2" t="s">
        <v>30</v>
      </c>
      <c r="S93" s="14">
        <f>SUM(Table_owssvr345[[#This Row],[Processes Defined]:[2aturity]])</f>
        <v>8</v>
      </c>
      <c r="T93" s="23" t="s">
        <v>18</v>
      </c>
      <c r="U93" s="23" t="s">
        <v>38</v>
      </c>
    </row>
    <row r="94" spans="1:21" ht="20.100000000000001" customHeight="1" x14ac:dyDescent="0.25">
      <c r="A94" s="6" t="s">
        <v>18</v>
      </c>
      <c r="B94" s="6" t="s">
        <v>41</v>
      </c>
      <c r="C94" s="6" t="s">
        <v>19</v>
      </c>
      <c r="D94" s="6" t="s">
        <v>39</v>
      </c>
      <c r="E94" s="7" t="s">
        <v>326</v>
      </c>
      <c r="F94" s="6" t="s">
        <v>28</v>
      </c>
      <c r="G94" s="7"/>
      <c r="H94" s="13">
        <v>3</v>
      </c>
      <c r="I94" s="13">
        <v>2</v>
      </c>
      <c r="J94" s="13">
        <v>3</v>
      </c>
      <c r="K94" s="4"/>
      <c r="L94" s="1" t="s">
        <v>42</v>
      </c>
      <c r="M94" s="1"/>
      <c r="N94" s="3" t="s">
        <v>25</v>
      </c>
      <c r="O94" s="3" t="s">
        <v>24</v>
      </c>
      <c r="P94" s="2" t="s">
        <v>30</v>
      </c>
      <c r="Q94" s="2" t="s">
        <v>31</v>
      </c>
      <c r="R94" s="2" t="s">
        <v>30</v>
      </c>
      <c r="S94" s="14">
        <f>SUM(Table_owssvr345[[#This Row],[Processes Defined]:[2aturity]])</f>
        <v>8</v>
      </c>
      <c r="T94" s="23" t="s">
        <v>18</v>
      </c>
      <c r="U94" s="23" t="s">
        <v>41</v>
      </c>
    </row>
    <row r="95" spans="1:21" ht="20.100000000000001" customHeight="1" x14ac:dyDescent="0.25">
      <c r="A95" s="6" t="s">
        <v>18</v>
      </c>
      <c r="B95" s="6" t="s">
        <v>43</v>
      </c>
      <c r="C95" s="6" t="s">
        <v>44</v>
      </c>
      <c r="D95" s="6" t="s">
        <v>39</v>
      </c>
      <c r="E95" s="7"/>
      <c r="F95" s="6" t="s">
        <v>28</v>
      </c>
      <c r="G95" s="7"/>
      <c r="H95" s="13">
        <v>3</v>
      </c>
      <c r="I95" s="13">
        <v>2</v>
      </c>
      <c r="J95" s="13">
        <v>3</v>
      </c>
      <c r="K95" s="4"/>
      <c r="L95" s="1" t="s">
        <v>45</v>
      </c>
      <c r="M95" s="1"/>
      <c r="N95" s="3" t="s">
        <v>25</v>
      </c>
      <c r="O95" s="3" t="s">
        <v>24</v>
      </c>
      <c r="P95" s="2" t="s">
        <v>30</v>
      </c>
      <c r="Q95" s="2" t="s">
        <v>31</v>
      </c>
      <c r="R95" s="2" t="s">
        <v>30</v>
      </c>
      <c r="S95" s="14">
        <f>SUM(Table_owssvr345[[#This Row],[Processes Defined]:[2aturity]])</f>
        <v>8</v>
      </c>
      <c r="T95" s="23" t="s">
        <v>18</v>
      </c>
      <c r="U95" s="23" t="s">
        <v>43</v>
      </c>
    </row>
    <row r="96" spans="1:21" ht="20.100000000000001" customHeight="1" x14ac:dyDescent="0.25">
      <c r="A96" s="6" t="s">
        <v>18</v>
      </c>
      <c r="B96" s="6" t="s">
        <v>51</v>
      </c>
      <c r="C96" s="6" t="s">
        <v>52</v>
      </c>
      <c r="D96" s="6" t="s">
        <v>39</v>
      </c>
      <c r="E96" s="7" t="s">
        <v>327</v>
      </c>
      <c r="F96" s="6" t="s">
        <v>48</v>
      </c>
      <c r="G96" s="7"/>
      <c r="H96" s="13">
        <v>3</v>
      </c>
      <c r="I96" s="13">
        <v>2</v>
      </c>
      <c r="J96" s="13">
        <v>3</v>
      </c>
      <c r="K96" s="4"/>
      <c r="L96" s="1" t="s">
        <v>53</v>
      </c>
      <c r="M96" s="1" t="s">
        <v>328</v>
      </c>
      <c r="N96" s="3" t="s">
        <v>25</v>
      </c>
      <c r="O96" s="3" t="s">
        <v>24</v>
      </c>
      <c r="P96" s="2" t="s">
        <v>30</v>
      </c>
      <c r="Q96" s="2" t="s">
        <v>31</v>
      </c>
      <c r="R96" s="2" t="s">
        <v>30</v>
      </c>
      <c r="S96" s="14">
        <f>SUM(Table_owssvr345[[#This Row],[Processes Defined]:[2aturity]])</f>
        <v>8</v>
      </c>
      <c r="T96" s="23" t="s">
        <v>18</v>
      </c>
      <c r="U96" s="23" t="s">
        <v>51</v>
      </c>
    </row>
    <row r="97" spans="1:21" ht="20.100000000000001" customHeight="1" x14ac:dyDescent="0.25">
      <c r="A97" s="6" t="s">
        <v>18</v>
      </c>
      <c r="B97" s="6" t="s">
        <v>54</v>
      </c>
      <c r="C97" s="6" t="s">
        <v>44</v>
      </c>
      <c r="D97" s="6" t="s">
        <v>39</v>
      </c>
      <c r="E97" s="7"/>
      <c r="F97" s="6" t="s">
        <v>28</v>
      </c>
      <c r="G97" s="7"/>
      <c r="H97" s="13">
        <v>3</v>
      </c>
      <c r="I97" s="13">
        <v>2</v>
      </c>
      <c r="J97" s="13">
        <v>3</v>
      </c>
      <c r="K97" s="4"/>
      <c r="L97" s="1" t="s">
        <v>55</v>
      </c>
      <c r="M97" s="1" t="s">
        <v>328</v>
      </c>
      <c r="N97" s="3" t="s">
        <v>25</v>
      </c>
      <c r="O97" s="3" t="s">
        <v>24</v>
      </c>
      <c r="P97" s="2" t="s">
        <v>30</v>
      </c>
      <c r="Q97" s="2" t="s">
        <v>31</v>
      </c>
      <c r="R97" s="2" t="s">
        <v>30</v>
      </c>
      <c r="S97" s="14">
        <f>SUM(Table_owssvr345[[#This Row],[Processes Defined]:[2aturity]])</f>
        <v>8</v>
      </c>
      <c r="T97" s="23" t="s">
        <v>18</v>
      </c>
      <c r="U97" s="23" t="s">
        <v>54</v>
      </c>
    </row>
    <row r="98" spans="1:21" ht="20.100000000000001" customHeight="1" x14ac:dyDescent="0.25">
      <c r="A98" s="6" t="s">
        <v>62</v>
      </c>
      <c r="B98" s="6" t="s">
        <v>63</v>
      </c>
      <c r="C98" s="6" t="s">
        <v>19</v>
      </c>
      <c r="D98" s="6" t="s">
        <v>39</v>
      </c>
      <c r="E98" s="7"/>
      <c r="F98" s="6" t="s">
        <v>48</v>
      </c>
      <c r="G98" s="7"/>
      <c r="H98" s="13">
        <v>3</v>
      </c>
      <c r="I98" s="13">
        <v>2</v>
      </c>
      <c r="J98" s="13">
        <v>3</v>
      </c>
      <c r="K98" s="4"/>
      <c r="L98" s="1" t="s">
        <v>64</v>
      </c>
      <c r="M98" s="1"/>
      <c r="N98" s="3" t="s">
        <v>25</v>
      </c>
      <c r="O98" s="3" t="s">
        <v>24</v>
      </c>
      <c r="P98" s="2" t="s">
        <v>30</v>
      </c>
      <c r="Q98" s="2" t="s">
        <v>31</v>
      </c>
      <c r="R98" s="2" t="s">
        <v>30</v>
      </c>
      <c r="S98" s="14">
        <f>SUM(Table_owssvr345[[#This Row],[Processes Defined]:[2aturity]])</f>
        <v>8</v>
      </c>
      <c r="T98" s="23" t="s">
        <v>62</v>
      </c>
      <c r="U98" s="23" t="s">
        <v>63</v>
      </c>
    </row>
    <row r="99" spans="1:21" ht="20.100000000000001" customHeight="1" x14ac:dyDescent="0.25">
      <c r="A99" s="6" t="s">
        <v>62</v>
      </c>
      <c r="B99" s="6" t="s">
        <v>65</v>
      </c>
      <c r="C99" s="6" t="s">
        <v>52</v>
      </c>
      <c r="D99" s="6" t="s">
        <v>39</v>
      </c>
      <c r="E99" s="7" t="s">
        <v>327</v>
      </c>
      <c r="F99" s="6" t="s">
        <v>48</v>
      </c>
      <c r="G99" s="7"/>
      <c r="H99" s="13">
        <v>3</v>
      </c>
      <c r="I99" s="13">
        <v>2</v>
      </c>
      <c r="J99" s="13">
        <v>3</v>
      </c>
      <c r="K99" s="4"/>
      <c r="L99" s="1" t="s">
        <v>66</v>
      </c>
      <c r="M99" s="1" t="s">
        <v>332</v>
      </c>
      <c r="N99" s="3" t="s">
        <v>25</v>
      </c>
      <c r="O99" s="3" t="s">
        <v>24</v>
      </c>
      <c r="P99" s="2" t="s">
        <v>30</v>
      </c>
      <c r="Q99" s="2" t="s">
        <v>31</v>
      </c>
      <c r="R99" s="2" t="s">
        <v>30</v>
      </c>
      <c r="S99" s="14">
        <f>SUM(Table_owssvr345[[#This Row],[Processes Defined]:[2aturity]])</f>
        <v>8</v>
      </c>
      <c r="T99" s="23" t="s">
        <v>62</v>
      </c>
      <c r="U99" s="23" t="s">
        <v>65</v>
      </c>
    </row>
    <row r="100" spans="1:21" ht="20.100000000000001" customHeight="1" x14ac:dyDescent="0.25">
      <c r="A100" s="6" t="s">
        <v>62</v>
      </c>
      <c r="B100" s="6" t="s">
        <v>41</v>
      </c>
      <c r="C100" s="6" t="s">
        <v>19</v>
      </c>
      <c r="D100" s="6" t="s">
        <v>39</v>
      </c>
      <c r="E100" s="7"/>
      <c r="F100" s="6" t="s">
        <v>48</v>
      </c>
      <c r="G100" s="7"/>
      <c r="H100" s="13">
        <v>3</v>
      </c>
      <c r="I100" s="13">
        <v>2</v>
      </c>
      <c r="J100" s="13">
        <v>3</v>
      </c>
      <c r="K100" s="4"/>
      <c r="L100" s="1" t="s">
        <v>68</v>
      </c>
      <c r="M100" s="1"/>
      <c r="N100" s="3" t="s">
        <v>25</v>
      </c>
      <c r="O100" s="3" t="s">
        <v>24</v>
      </c>
      <c r="P100" s="2" t="s">
        <v>30</v>
      </c>
      <c r="Q100" s="2" t="s">
        <v>31</v>
      </c>
      <c r="R100" s="2" t="s">
        <v>30</v>
      </c>
      <c r="S100" s="14">
        <f>SUM(Table_owssvr345[[#This Row],[Processes Defined]:[2aturity]])</f>
        <v>8</v>
      </c>
      <c r="T100" s="23" t="s">
        <v>62</v>
      </c>
      <c r="U100" s="23" t="s">
        <v>41</v>
      </c>
    </row>
    <row r="101" spans="1:21" ht="20.100000000000001" customHeight="1" x14ac:dyDescent="0.25">
      <c r="A101" s="6" t="s">
        <v>69</v>
      </c>
      <c r="B101" s="6" t="s">
        <v>70</v>
      </c>
      <c r="C101" s="6" t="s">
        <v>19</v>
      </c>
      <c r="D101" s="6" t="s">
        <v>71</v>
      </c>
      <c r="E101" s="7" t="s">
        <v>334</v>
      </c>
      <c r="F101" s="6" t="s">
        <v>72</v>
      </c>
      <c r="G101" s="7"/>
      <c r="H101" s="13">
        <v>3</v>
      </c>
      <c r="I101" s="13">
        <v>2</v>
      </c>
      <c r="J101" s="13">
        <v>3</v>
      </c>
      <c r="K101" s="4"/>
      <c r="L101" s="1" t="s">
        <v>73</v>
      </c>
      <c r="M101" s="1"/>
      <c r="N101" s="3" t="s">
        <v>25</v>
      </c>
      <c r="O101" s="3" t="s">
        <v>24</v>
      </c>
      <c r="P101" s="2" t="s">
        <v>30</v>
      </c>
      <c r="Q101" s="2" t="s">
        <v>31</v>
      </c>
      <c r="R101" s="2" t="s">
        <v>30</v>
      </c>
      <c r="S101" s="14">
        <f>SUM(Table_owssvr345[[#This Row],[Processes Defined]:[2aturity]])</f>
        <v>8</v>
      </c>
      <c r="T101" s="23" t="s">
        <v>69</v>
      </c>
      <c r="U101" s="23" t="s">
        <v>70</v>
      </c>
    </row>
    <row r="102" spans="1:21" ht="20.100000000000001" customHeight="1" x14ac:dyDescent="0.25">
      <c r="A102" s="6" t="s">
        <v>69</v>
      </c>
      <c r="B102" s="6" t="s">
        <v>74</v>
      </c>
      <c r="C102" s="6" t="s">
        <v>47</v>
      </c>
      <c r="D102" s="6" t="s">
        <v>39</v>
      </c>
      <c r="E102" s="7" t="s">
        <v>335</v>
      </c>
      <c r="F102" s="6" t="s">
        <v>48</v>
      </c>
      <c r="G102" s="7"/>
      <c r="H102" s="13">
        <v>3</v>
      </c>
      <c r="I102" s="13">
        <v>2</v>
      </c>
      <c r="J102" s="13">
        <v>3</v>
      </c>
      <c r="K102" s="4"/>
      <c r="L102" s="1"/>
      <c r="M102" s="1" t="s">
        <v>336</v>
      </c>
      <c r="N102" s="3" t="s">
        <v>25</v>
      </c>
      <c r="O102" s="3" t="s">
        <v>24</v>
      </c>
      <c r="P102" s="2" t="s">
        <v>30</v>
      </c>
      <c r="Q102" s="2" t="s">
        <v>31</v>
      </c>
      <c r="R102" s="2" t="s">
        <v>30</v>
      </c>
      <c r="S102" s="14">
        <f>SUM(Table_owssvr345[[#This Row],[Processes Defined]:[2aturity]])</f>
        <v>8</v>
      </c>
      <c r="T102" s="23" t="s">
        <v>69</v>
      </c>
      <c r="U102" s="23" t="s">
        <v>74</v>
      </c>
    </row>
    <row r="103" spans="1:21" ht="20.100000000000001" customHeight="1" x14ac:dyDescent="0.25">
      <c r="A103" s="6" t="s">
        <v>69</v>
      </c>
      <c r="B103" s="6" t="s">
        <v>75</v>
      </c>
      <c r="C103" s="6" t="s">
        <v>47</v>
      </c>
      <c r="D103" s="6" t="s">
        <v>39</v>
      </c>
      <c r="E103" s="7" t="s">
        <v>337</v>
      </c>
      <c r="F103" s="6" t="s">
        <v>48</v>
      </c>
      <c r="G103" s="7"/>
      <c r="H103" s="13">
        <v>3</v>
      </c>
      <c r="I103" s="13">
        <v>2</v>
      </c>
      <c r="J103" s="13">
        <v>3</v>
      </c>
      <c r="K103" s="4"/>
      <c r="L103" s="1"/>
      <c r="M103" s="1" t="s">
        <v>336</v>
      </c>
      <c r="N103" s="3" t="s">
        <v>25</v>
      </c>
      <c r="O103" s="3" t="s">
        <v>24</v>
      </c>
      <c r="P103" s="2" t="s">
        <v>30</v>
      </c>
      <c r="Q103" s="2" t="s">
        <v>31</v>
      </c>
      <c r="R103" s="2" t="s">
        <v>30</v>
      </c>
      <c r="S103" s="14">
        <f>SUM(Table_owssvr345[[#This Row],[Processes Defined]:[2aturity]])</f>
        <v>8</v>
      </c>
      <c r="T103" s="23" t="s">
        <v>69</v>
      </c>
      <c r="U103" s="23" t="s">
        <v>75</v>
      </c>
    </row>
    <row r="104" spans="1:21" ht="20.100000000000001" customHeight="1" x14ac:dyDescent="0.25">
      <c r="A104" s="6" t="s">
        <v>69</v>
      </c>
      <c r="B104" s="6" t="s">
        <v>76</v>
      </c>
      <c r="C104" s="6" t="s">
        <v>47</v>
      </c>
      <c r="D104" s="6" t="s">
        <v>39</v>
      </c>
      <c r="E104" s="7" t="s">
        <v>338</v>
      </c>
      <c r="F104" s="6" t="s">
        <v>48</v>
      </c>
      <c r="G104" s="7"/>
      <c r="H104" s="13">
        <v>3</v>
      </c>
      <c r="I104" s="13">
        <v>2</v>
      </c>
      <c r="J104" s="13">
        <v>3</v>
      </c>
      <c r="K104" s="4"/>
      <c r="L104" s="1"/>
      <c r="M104" s="1" t="s">
        <v>336</v>
      </c>
      <c r="N104" s="3" t="s">
        <v>25</v>
      </c>
      <c r="O104" s="3" t="s">
        <v>24</v>
      </c>
      <c r="P104" s="2" t="s">
        <v>30</v>
      </c>
      <c r="Q104" s="2" t="s">
        <v>31</v>
      </c>
      <c r="R104" s="2" t="s">
        <v>30</v>
      </c>
      <c r="S104" s="14">
        <f>SUM(Table_owssvr345[[#This Row],[Processes Defined]:[2aturity]])</f>
        <v>8</v>
      </c>
      <c r="T104" s="23" t="s">
        <v>69</v>
      </c>
      <c r="U104" s="23" t="s">
        <v>76</v>
      </c>
    </row>
    <row r="105" spans="1:21" ht="20.100000000000001" customHeight="1" x14ac:dyDescent="0.25">
      <c r="A105" s="6" t="s">
        <v>69</v>
      </c>
      <c r="B105" s="6" t="s">
        <v>77</v>
      </c>
      <c r="C105" s="6" t="s">
        <v>47</v>
      </c>
      <c r="D105" s="6" t="s">
        <v>71</v>
      </c>
      <c r="E105" s="7" t="s">
        <v>339</v>
      </c>
      <c r="F105" s="6" t="s">
        <v>48</v>
      </c>
      <c r="G105" s="7"/>
      <c r="H105" s="13">
        <v>3</v>
      </c>
      <c r="I105" s="13">
        <v>2</v>
      </c>
      <c r="J105" s="13">
        <v>3</v>
      </c>
      <c r="K105" s="4"/>
      <c r="L105" s="1"/>
      <c r="M105" s="1" t="s">
        <v>336</v>
      </c>
      <c r="N105" s="3" t="s">
        <v>25</v>
      </c>
      <c r="O105" s="3" t="s">
        <v>24</v>
      </c>
      <c r="P105" s="2" t="s">
        <v>30</v>
      </c>
      <c r="Q105" s="2" t="s">
        <v>31</v>
      </c>
      <c r="R105" s="2" t="s">
        <v>30</v>
      </c>
      <c r="S105" s="14">
        <f>SUM(Table_owssvr345[[#This Row],[Processes Defined]:[2aturity]])</f>
        <v>8</v>
      </c>
      <c r="T105" s="23" t="s">
        <v>69</v>
      </c>
      <c r="U105" s="23" t="s">
        <v>77</v>
      </c>
    </row>
    <row r="106" spans="1:21" ht="20.100000000000001" customHeight="1" x14ac:dyDescent="0.25">
      <c r="A106" s="6" t="s">
        <v>69</v>
      </c>
      <c r="B106" s="6" t="s">
        <v>78</v>
      </c>
      <c r="C106" s="6" t="s">
        <v>19</v>
      </c>
      <c r="D106" s="6" t="s">
        <v>71</v>
      </c>
      <c r="E106" s="7" t="s">
        <v>340</v>
      </c>
      <c r="F106" s="6" t="s">
        <v>72</v>
      </c>
      <c r="G106" s="7"/>
      <c r="H106" s="13">
        <v>3</v>
      </c>
      <c r="I106" s="13">
        <v>2</v>
      </c>
      <c r="J106" s="13">
        <v>3</v>
      </c>
      <c r="K106" s="4"/>
      <c r="L106" s="1" t="s">
        <v>79</v>
      </c>
      <c r="M106" s="1"/>
      <c r="N106" s="3" t="s">
        <v>25</v>
      </c>
      <c r="O106" s="3" t="s">
        <v>24</v>
      </c>
      <c r="P106" s="2" t="s">
        <v>30</v>
      </c>
      <c r="Q106" s="2" t="s">
        <v>31</v>
      </c>
      <c r="R106" s="2" t="s">
        <v>30</v>
      </c>
      <c r="S106" s="14">
        <f>SUM(Table_owssvr345[[#This Row],[Processes Defined]:[2aturity]])</f>
        <v>8</v>
      </c>
      <c r="T106" s="23" t="s">
        <v>69</v>
      </c>
      <c r="U106" s="23" t="s">
        <v>78</v>
      </c>
    </row>
    <row r="107" spans="1:21" ht="20.100000000000001" customHeight="1" x14ac:dyDescent="0.25">
      <c r="A107" s="6" t="s">
        <v>69</v>
      </c>
      <c r="B107" s="6" t="s">
        <v>80</v>
      </c>
      <c r="C107" s="6" t="s">
        <v>19</v>
      </c>
      <c r="D107" s="6" t="s">
        <v>71</v>
      </c>
      <c r="E107" s="7"/>
      <c r="F107" s="6" t="s">
        <v>72</v>
      </c>
      <c r="G107" s="7"/>
      <c r="H107" s="13">
        <v>3</v>
      </c>
      <c r="I107" s="13">
        <v>2</v>
      </c>
      <c r="J107" s="13">
        <v>3</v>
      </c>
      <c r="K107" s="4"/>
      <c r="L107" s="1" t="s">
        <v>81</v>
      </c>
      <c r="M107" s="1"/>
      <c r="N107" s="3" t="s">
        <v>25</v>
      </c>
      <c r="O107" s="3" t="s">
        <v>24</v>
      </c>
      <c r="P107" s="2" t="s">
        <v>30</v>
      </c>
      <c r="Q107" s="2" t="s">
        <v>31</v>
      </c>
      <c r="R107" s="2" t="s">
        <v>30</v>
      </c>
      <c r="S107" s="14">
        <f>SUM(Table_owssvr345[[#This Row],[Processes Defined]:[2aturity]])</f>
        <v>8</v>
      </c>
      <c r="T107" s="23" t="s">
        <v>69</v>
      </c>
      <c r="U107" s="23" t="s">
        <v>80</v>
      </c>
    </row>
    <row r="108" spans="1:21" ht="20.100000000000001" customHeight="1" x14ac:dyDescent="0.25">
      <c r="A108" s="6" t="s">
        <v>69</v>
      </c>
      <c r="B108" s="6" t="s">
        <v>82</v>
      </c>
      <c r="C108" s="6" t="s">
        <v>19</v>
      </c>
      <c r="D108" s="6" t="s">
        <v>71</v>
      </c>
      <c r="E108" s="7"/>
      <c r="F108" s="6" t="s">
        <v>72</v>
      </c>
      <c r="G108" s="7"/>
      <c r="H108" s="13">
        <v>3</v>
      </c>
      <c r="I108" s="13">
        <v>2</v>
      </c>
      <c r="J108" s="13">
        <v>3</v>
      </c>
      <c r="K108" s="4"/>
      <c r="L108" s="1" t="s">
        <v>81</v>
      </c>
      <c r="M108" s="1"/>
      <c r="N108" s="3" t="s">
        <v>25</v>
      </c>
      <c r="O108" s="3" t="s">
        <v>24</v>
      </c>
      <c r="P108" s="2" t="s">
        <v>30</v>
      </c>
      <c r="Q108" s="2" t="s">
        <v>31</v>
      </c>
      <c r="R108" s="2" t="s">
        <v>30</v>
      </c>
      <c r="S108" s="14">
        <f>SUM(Table_owssvr345[[#This Row],[Processes Defined]:[2aturity]])</f>
        <v>8</v>
      </c>
      <c r="T108" s="23" t="s">
        <v>69</v>
      </c>
      <c r="U108" s="23" t="s">
        <v>82</v>
      </c>
    </row>
    <row r="109" spans="1:21" ht="20.100000000000001" customHeight="1" x14ac:dyDescent="0.25">
      <c r="A109" s="6" t="s">
        <v>69</v>
      </c>
      <c r="B109" s="6" t="s">
        <v>83</v>
      </c>
      <c r="C109" s="6" t="s">
        <v>19</v>
      </c>
      <c r="D109" s="6" t="s">
        <v>71</v>
      </c>
      <c r="E109" s="7"/>
      <c r="F109" s="6" t="s">
        <v>48</v>
      </c>
      <c r="G109" s="7"/>
      <c r="H109" s="13">
        <v>3</v>
      </c>
      <c r="I109" s="13">
        <v>2</v>
      </c>
      <c r="J109" s="13">
        <v>3</v>
      </c>
      <c r="K109" s="4"/>
      <c r="L109" s="1" t="s">
        <v>81</v>
      </c>
      <c r="M109" s="1"/>
      <c r="N109" s="3" t="s">
        <v>25</v>
      </c>
      <c r="O109" s="3" t="s">
        <v>24</v>
      </c>
      <c r="P109" s="2" t="s">
        <v>30</v>
      </c>
      <c r="Q109" s="2" t="s">
        <v>31</v>
      </c>
      <c r="R109" s="2" t="s">
        <v>30</v>
      </c>
      <c r="S109" s="14">
        <f>SUM(Table_owssvr345[[#This Row],[Processes Defined]:[2aturity]])</f>
        <v>8</v>
      </c>
      <c r="T109" s="23" t="s">
        <v>69</v>
      </c>
      <c r="U109" s="23" t="s">
        <v>83</v>
      </c>
    </row>
    <row r="110" spans="1:21" ht="20.100000000000001" customHeight="1" x14ac:dyDescent="0.25">
      <c r="A110" s="6" t="s">
        <v>52</v>
      </c>
      <c r="B110" s="6" t="s">
        <v>95</v>
      </c>
      <c r="C110" s="6" t="s">
        <v>52</v>
      </c>
      <c r="D110" s="6" t="s">
        <v>20</v>
      </c>
      <c r="E110" s="7"/>
      <c r="F110" s="6" t="s">
        <v>96</v>
      </c>
      <c r="G110" s="7"/>
      <c r="H110" s="13">
        <v>3</v>
      </c>
      <c r="I110" s="13">
        <v>3</v>
      </c>
      <c r="J110" s="13">
        <v>2</v>
      </c>
      <c r="K110" s="4"/>
      <c r="L110" s="1"/>
      <c r="M110" s="1"/>
      <c r="N110" s="3" t="s">
        <v>25</v>
      </c>
      <c r="O110" s="3" t="s">
        <v>24</v>
      </c>
      <c r="P110" s="2" t="s">
        <v>30</v>
      </c>
      <c r="Q110" s="2" t="s">
        <v>30</v>
      </c>
      <c r="R110" s="2" t="s">
        <v>31</v>
      </c>
      <c r="S110" s="14">
        <f>SUM(Table_owssvr345[[#This Row],[Processes Defined]:[2aturity]])</f>
        <v>8</v>
      </c>
      <c r="T110" s="23" t="s">
        <v>52</v>
      </c>
      <c r="U110" s="23" t="s">
        <v>95</v>
      </c>
    </row>
    <row r="111" spans="1:21" ht="20.100000000000001" customHeight="1" x14ac:dyDescent="0.25">
      <c r="A111" s="6" t="s">
        <v>111</v>
      </c>
      <c r="B111" s="6" t="s">
        <v>116</v>
      </c>
      <c r="C111" s="6" t="s">
        <v>19</v>
      </c>
      <c r="D111" s="6" t="s">
        <v>71</v>
      </c>
      <c r="E111" s="7"/>
      <c r="F111" s="6" t="s">
        <v>48</v>
      </c>
      <c r="G111" s="7"/>
      <c r="H111" s="13">
        <v>3</v>
      </c>
      <c r="I111" s="13">
        <v>2</v>
      </c>
      <c r="J111" s="13">
        <v>3</v>
      </c>
      <c r="K111" s="4"/>
      <c r="L111" s="1" t="s">
        <v>117</v>
      </c>
      <c r="M111" s="1"/>
      <c r="N111" s="3" t="s">
        <v>25</v>
      </c>
      <c r="O111" s="3" t="s">
        <v>24</v>
      </c>
      <c r="P111" s="2" t="s">
        <v>30</v>
      </c>
      <c r="Q111" s="2" t="s">
        <v>31</v>
      </c>
      <c r="R111" s="2" t="s">
        <v>30</v>
      </c>
      <c r="S111" s="14">
        <f>SUM(Table_owssvr345[[#This Row],[Processes Defined]:[2aturity]])</f>
        <v>8</v>
      </c>
      <c r="T111" s="23" t="s">
        <v>111</v>
      </c>
      <c r="U111" s="23" t="s">
        <v>116</v>
      </c>
    </row>
    <row r="112" spans="1:21" ht="20.100000000000001" customHeight="1" x14ac:dyDescent="0.25">
      <c r="A112" s="6" t="s">
        <v>111</v>
      </c>
      <c r="B112" s="6" t="s">
        <v>118</v>
      </c>
      <c r="C112" s="6" t="s">
        <v>19</v>
      </c>
      <c r="D112" s="6" t="s">
        <v>71</v>
      </c>
      <c r="E112" s="7" t="s">
        <v>350</v>
      </c>
      <c r="F112" s="6" t="s">
        <v>48</v>
      </c>
      <c r="G112" s="7"/>
      <c r="H112" s="13">
        <v>3</v>
      </c>
      <c r="I112" s="13">
        <v>2</v>
      </c>
      <c r="J112" s="13">
        <v>3</v>
      </c>
      <c r="K112" s="4"/>
      <c r="L112" s="1" t="s">
        <v>117</v>
      </c>
      <c r="M112" s="1"/>
      <c r="N112" s="3" t="s">
        <v>25</v>
      </c>
      <c r="O112" s="3" t="s">
        <v>24</v>
      </c>
      <c r="P112" s="2" t="s">
        <v>30</v>
      </c>
      <c r="Q112" s="2" t="s">
        <v>31</v>
      </c>
      <c r="R112" s="2" t="s">
        <v>30</v>
      </c>
      <c r="S112" s="14">
        <f>SUM(Table_owssvr345[[#This Row],[Processes Defined]:[2aturity]])</f>
        <v>8</v>
      </c>
      <c r="T112" s="23" t="s">
        <v>111</v>
      </c>
      <c r="U112" s="23" t="s">
        <v>118</v>
      </c>
    </row>
    <row r="113" spans="1:21" ht="20.100000000000001" customHeight="1" x14ac:dyDescent="0.25">
      <c r="A113" s="6" t="s">
        <v>111</v>
      </c>
      <c r="B113" s="6" t="s">
        <v>119</v>
      </c>
      <c r="C113" s="6" t="s">
        <v>19</v>
      </c>
      <c r="D113" s="6" t="s">
        <v>71</v>
      </c>
      <c r="E113" s="7"/>
      <c r="F113" s="6" t="s">
        <v>48</v>
      </c>
      <c r="G113" s="7"/>
      <c r="H113" s="13">
        <v>3</v>
      </c>
      <c r="I113" s="13">
        <v>2</v>
      </c>
      <c r="J113" s="13">
        <v>3</v>
      </c>
      <c r="K113" s="4"/>
      <c r="L113" s="1" t="s">
        <v>117</v>
      </c>
      <c r="M113" s="1"/>
      <c r="N113" s="3" t="s">
        <v>25</v>
      </c>
      <c r="O113" s="3" t="s">
        <v>24</v>
      </c>
      <c r="P113" s="2" t="s">
        <v>30</v>
      </c>
      <c r="Q113" s="2" t="s">
        <v>31</v>
      </c>
      <c r="R113" s="2" t="s">
        <v>30</v>
      </c>
      <c r="S113" s="14">
        <f>SUM(Table_owssvr345[[#This Row],[Processes Defined]:[2aturity]])</f>
        <v>8</v>
      </c>
      <c r="T113" s="23" t="s">
        <v>111</v>
      </c>
      <c r="U113" s="23" t="s">
        <v>119</v>
      </c>
    </row>
    <row r="114" spans="1:21" ht="20.100000000000001" customHeight="1" x14ac:dyDescent="0.25">
      <c r="A114" s="6" t="s">
        <v>145</v>
      </c>
      <c r="B114" s="6" t="s">
        <v>169</v>
      </c>
      <c r="C114" s="6" t="s">
        <v>19</v>
      </c>
      <c r="D114" s="6" t="s">
        <v>39</v>
      </c>
      <c r="E114" s="7" t="s">
        <v>369</v>
      </c>
      <c r="F114" s="6" t="s">
        <v>72</v>
      </c>
      <c r="G114" s="7"/>
      <c r="H114" s="13">
        <v>3</v>
      </c>
      <c r="I114" s="13">
        <v>2</v>
      </c>
      <c r="J114" s="13">
        <v>3</v>
      </c>
      <c r="K114" s="4"/>
      <c r="L114" s="1" t="s">
        <v>170</v>
      </c>
      <c r="M114" s="1"/>
      <c r="N114" s="3" t="s">
        <v>25</v>
      </c>
      <c r="O114" s="3" t="s">
        <v>24</v>
      </c>
      <c r="P114" s="2" t="s">
        <v>30</v>
      </c>
      <c r="Q114" s="2" t="s">
        <v>31</v>
      </c>
      <c r="R114" s="2" t="s">
        <v>30</v>
      </c>
      <c r="S114" s="14">
        <f>SUM(Table_owssvr345[[#This Row],[Processes Defined]:[2aturity]])</f>
        <v>8</v>
      </c>
      <c r="T114" s="23" t="s">
        <v>145</v>
      </c>
      <c r="U114" s="23" t="s">
        <v>169</v>
      </c>
    </row>
    <row r="115" spans="1:21" ht="20.100000000000001" customHeight="1" x14ac:dyDescent="0.25">
      <c r="A115" s="6" t="s">
        <v>187</v>
      </c>
      <c r="B115" s="6" t="s">
        <v>188</v>
      </c>
      <c r="C115" s="6" t="s">
        <v>113</v>
      </c>
      <c r="D115" s="6" t="s">
        <v>71</v>
      </c>
      <c r="E115" s="7" t="s">
        <v>376</v>
      </c>
      <c r="F115" s="6" t="s">
        <v>189</v>
      </c>
      <c r="G115" s="7" t="s">
        <v>377</v>
      </c>
      <c r="H115" s="13">
        <v>3</v>
      </c>
      <c r="I115" s="13">
        <v>3</v>
      </c>
      <c r="J115" s="13">
        <v>2</v>
      </c>
      <c r="K115" s="4"/>
      <c r="L115" s="1" t="s">
        <v>190</v>
      </c>
      <c r="M115" s="1" t="s">
        <v>378</v>
      </c>
      <c r="N115" s="3" t="s">
        <v>25</v>
      </c>
      <c r="O115" s="3" t="s">
        <v>24</v>
      </c>
      <c r="P115" s="2" t="s">
        <v>30</v>
      </c>
      <c r="Q115" s="2" t="s">
        <v>30</v>
      </c>
      <c r="R115" s="2" t="s">
        <v>31</v>
      </c>
      <c r="S115" s="14">
        <f>SUM(Table_owssvr345[[#This Row],[Processes Defined]:[2aturity]])</f>
        <v>8</v>
      </c>
      <c r="T115" s="23" t="s">
        <v>187</v>
      </c>
      <c r="U115" s="23" t="s">
        <v>188</v>
      </c>
    </row>
    <row r="116" spans="1:21" ht="20.100000000000001" customHeight="1" x14ac:dyDescent="0.25">
      <c r="A116" s="6" t="s">
        <v>203</v>
      </c>
      <c r="B116" s="6" t="s">
        <v>240</v>
      </c>
      <c r="C116" s="6" t="s">
        <v>19</v>
      </c>
      <c r="D116" s="6" t="s">
        <v>20</v>
      </c>
      <c r="E116" s="7"/>
      <c r="F116" s="6" t="s">
        <v>241</v>
      </c>
      <c r="G116" s="7"/>
      <c r="H116" s="13">
        <v>3</v>
      </c>
      <c r="I116" s="13">
        <v>3</v>
      </c>
      <c r="J116" s="13">
        <v>2</v>
      </c>
      <c r="K116" s="4"/>
      <c r="L116" s="1" t="s">
        <v>242</v>
      </c>
      <c r="M116" s="1"/>
      <c r="N116" s="3" t="s">
        <v>25</v>
      </c>
      <c r="O116" s="3" t="s">
        <v>24</v>
      </c>
      <c r="P116" s="2" t="s">
        <v>30</v>
      </c>
      <c r="Q116" s="2" t="s">
        <v>30</v>
      </c>
      <c r="R116" s="2" t="s">
        <v>31</v>
      </c>
      <c r="S116" s="14">
        <f>SUM(Table_owssvr345[[#This Row],[Processes Defined]:[2aturity]])</f>
        <v>8</v>
      </c>
      <c r="T116" s="23" t="s">
        <v>203</v>
      </c>
      <c r="U116" s="23" t="s">
        <v>240</v>
      </c>
    </row>
    <row r="117" spans="1:21" ht="20.100000000000001" customHeight="1" x14ac:dyDescent="0.25">
      <c r="A117" s="6" t="s">
        <v>203</v>
      </c>
      <c r="B117" s="6" t="s">
        <v>243</v>
      </c>
      <c r="C117" s="6" t="s">
        <v>19</v>
      </c>
      <c r="D117" s="6" t="s">
        <v>20</v>
      </c>
      <c r="E117" s="7" t="s">
        <v>400</v>
      </c>
      <c r="F117" s="6" t="s">
        <v>93</v>
      </c>
      <c r="G117" s="7"/>
      <c r="H117" s="13">
        <v>3</v>
      </c>
      <c r="I117" s="13">
        <v>3</v>
      </c>
      <c r="J117" s="13">
        <v>2</v>
      </c>
      <c r="K117" s="4"/>
      <c r="L117" s="1" t="s">
        <v>244</v>
      </c>
      <c r="M117" s="1"/>
      <c r="N117" s="3" t="s">
        <v>25</v>
      </c>
      <c r="O117" s="3" t="s">
        <v>24</v>
      </c>
      <c r="P117" s="2" t="s">
        <v>30</v>
      </c>
      <c r="Q117" s="2" t="s">
        <v>30</v>
      </c>
      <c r="R117" s="2" t="s">
        <v>31</v>
      </c>
      <c r="S117" s="14">
        <f>SUM(Table_owssvr345[[#This Row],[Processes Defined]:[2aturity]])</f>
        <v>8</v>
      </c>
      <c r="T117" s="23" t="s">
        <v>203</v>
      </c>
      <c r="U117" s="23" t="s">
        <v>243</v>
      </c>
    </row>
    <row r="118" spans="1:21" ht="20.100000000000001" customHeight="1" x14ac:dyDescent="0.25">
      <c r="A118" s="6" t="s">
        <v>262</v>
      </c>
      <c r="B118" s="6" t="s">
        <v>266</v>
      </c>
      <c r="C118" s="6" t="s">
        <v>113</v>
      </c>
      <c r="D118" s="6" t="s">
        <v>27</v>
      </c>
      <c r="E118" s="7"/>
      <c r="F118" s="6" t="s">
        <v>267</v>
      </c>
      <c r="G118" s="7"/>
      <c r="H118" s="13">
        <v>3</v>
      </c>
      <c r="I118" s="13">
        <v>3</v>
      </c>
      <c r="J118" s="13">
        <v>2</v>
      </c>
      <c r="K118" s="4"/>
      <c r="L118" s="1"/>
      <c r="M118" s="1"/>
      <c r="N118" s="3" t="s">
        <v>25</v>
      </c>
      <c r="O118" s="3" t="s">
        <v>24</v>
      </c>
      <c r="P118" s="2" t="s">
        <v>30</v>
      </c>
      <c r="Q118" s="2" t="s">
        <v>30</v>
      </c>
      <c r="R118" s="2" t="s">
        <v>31</v>
      </c>
      <c r="S118" s="14">
        <f>SUM(Table_owssvr345[[#This Row],[Processes Defined]:[2aturity]])</f>
        <v>8</v>
      </c>
      <c r="T118" s="23" t="s">
        <v>262</v>
      </c>
      <c r="U118" s="23" t="s">
        <v>266</v>
      </c>
    </row>
    <row r="119" spans="1:21" ht="20.100000000000001" customHeight="1" x14ac:dyDescent="0.25">
      <c r="A119" s="6" t="s">
        <v>262</v>
      </c>
      <c r="B119" s="6" t="s">
        <v>268</v>
      </c>
      <c r="C119" s="6" t="s">
        <v>113</v>
      </c>
      <c r="D119" s="6" t="s">
        <v>20</v>
      </c>
      <c r="E119" s="7"/>
      <c r="F119" s="6" t="s">
        <v>269</v>
      </c>
      <c r="G119" s="7"/>
      <c r="H119" s="13">
        <v>3</v>
      </c>
      <c r="I119" s="13">
        <v>3</v>
      </c>
      <c r="J119" s="13">
        <v>2</v>
      </c>
      <c r="K119" s="4"/>
      <c r="L119" s="1"/>
      <c r="M119" s="1"/>
      <c r="N119" s="3" t="s">
        <v>25</v>
      </c>
      <c r="O119" s="3" t="s">
        <v>24</v>
      </c>
      <c r="P119" s="2" t="s">
        <v>30</v>
      </c>
      <c r="Q119" s="2" t="s">
        <v>30</v>
      </c>
      <c r="R119" s="2" t="s">
        <v>31</v>
      </c>
      <c r="S119" s="14">
        <f>SUM(Table_owssvr345[[#This Row],[Processes Defined]:[2aturity]])</f>
        <v>8</v>
      </c>
      <c r="T119" s="23" t="s">
        <v>262</v>
      </c>
      <c r="U119" s="23" t="s">
        <v>268</v>
      </c>
    </row>
    <row r="120" spans="1:21" ht="20.100000000000001" customHeight="1" x14ac:dyDescent="0.25">
      <c r="A120" s="6" t="s">
        <v>262</v>
      </c>
      <c r="B120" s="6" t="s">
        <v>270</v>
      </c>
      <c r="C120" s="6" t="s">
        <v>113</v>
      </c>
      <c r="D120" s="6" t="s">
        <v>20</v>
      </c>
      <c r="E120" s="7" t="s">
        <v>419</v>
      </c>
      <c r="F120" s="6" t="s">
        <v>271</v>
      </c>
      <c r="G120" s="7"/>
      <c r="H120" s="13">
        <v>3</v>
      </c>
      <c r="I120" s="13">
        <v>3</v>
      </c>
      <c r="J120" s="13">
        <v>2</v>
      </c>
      <c r="K120" s="4"/>
      <c r="L120" s="1"/>
      <c r="M120" s="1"/>
      <c r="N120" s="3" t="s">
        <v>25</v>
      </c>
      <c r="O120" s="3" t="s">
        <v>24</v>
      </c>
      <c r="P120" s="2" t="s">
        <v>30</v>
      </c>
      <c r="Q120" s="2" t="s">
        <v>30</v>
      </c>
      <c r="R120" s="2" t="s">
        <v>31</v>
      </c>
      <c r="S120" s="14">
        <f>SUM(Table_owssvr345[[#This Row],[Processes Defined]:[2aturity]])</f>
        <v>8</v>
      </c>
      <c r="T120" s="23" t="s">
        <v>262</v>
      </c>
      <c r="U120" s="23" t="s">
        <v>270</v>
      </c>
    </row>
    <row r="121" spans="1:21" ht="20.100000000000001" customHeight="1" x14ac:dyDescent="0.25">
      <c r="A121" s="6" t="s">
        <v>272</v>
      </c>
      <c r="B121" s="6" t="s">
        <v>275</v>
      </c>
      <c r="C121" s="6" t="s">
        <v>113</v>
      </c>
      <c r="D121" s="6" t="s">
        <v>20</v>
      </c>
      <c r="E121" s="7"/>
      <c r="F121" s="6" t="s">
        <v>274</v>
      </c>
      <c r="G121" s="7"/>
      <c r="H121" s="13">
        <v>3</v>
      </c>
      <c r="I121" s="13">
        <v>3</v>
      </c>
      <c r="J121" s="13">
        <v>2</v>
      </c>
      <c r="K121" s="4"/>
      <c r="L121" s="1"/>
      <c r="M121" s="1"/>
      <c r="N121" s="3" t="s">
        <v>25</v>
      </c>
      <c r="O121" s="3" t="s">
        <v>24</v>
      </c>
      <c r="P121" s="2" t="s">
        <v>30</v>
      </c>
      <c r="Q121" s="2" t="s">
        <v>30</v>
      </c>
      <c r="R121" s="2" t="s">
        <v>31</v>
      </c>
      <c r="S121" s="14">
        <f>SUM(Table_owssvr345[[#This Row],[Processes Defined]:[2aturity]])</f>
        <v>8</v>
      </c>
      <c r="T121" s="23" t="s">
        <v>272</v>
      </c>
      <c r="U121" s="23" t="s">
        <v>275</v>
      </c>
    </row>
    <row r="122" spans="1:21" ht="20.100000000000001" customHeight="1" x14ac:dyDescent="0.25">
      <c r="A122" s="6" t="s">
        <v>272</v>
      </c>
      <c r="B122" s="6" t="s">
        <v>111</v>
      </c>
      <c r="C122" s="6" t="s">
        <v>113</v>
      </c>
      <c r="D122" s="6" t="s">
        <v>20</v>
      </c>
      <c r="E122" s="7"/>
      <c r="F122" s="6" t="s">
        <v>274</v>
      </c>
      <c r="G122" s="7"/>
      <c r="H122" s="13">
        <v>3</v>
      </c>
      <c r="I122" s="13">
        <v>3</v>
      </c>
      <c r="J122" s="13">
        <v>2</v>
      </c>
      <c r="K122" s="4"/>
      <c r="L122" s="1"/>
      <c r="M122" s="1"/>
      <c r="N122" s="3" t="s">
        <v>25</v>
      </c>
      <c r="O122" s="3" t="s">
        <v>24</v>
      </c>
      <c r="P122" s="2" t="s">
        <v>30</v>
      </c>
      <c r="Q122" s="2" t="s">
        <v>30</v>
      </c>
      <c r="R122" s="2" t="s">
        <v>31</v>
      </c>
      <c r="S122" s="14">
        <f>SUM(Table_owssvr345[[#This Row],[Processes Defined]:[2aturity]])</f>
        <v>8</v>
      </c>
      <c r="T122" s="23" t="s">
        <v>272</v>
      </c>
      <c r="U122" s="23" t="s">
        <v>111</v>
      </c>
    </row>
    <row r="123" spans="1:21" ht="20.100000000000001" customHeight="1" x14ac:dyDescent="0.25">
      <c r="A123" s="6" t="s">
        <v>272</v>
      </c>
      <c r="B123" s="6" t="s">
        <v>276</v>
      </c>
      <c r="C123" s="6" t="s">
        <v>113</v>
      </c>
      <c r="D123" s="6" t="s">
        <v>20</v>
      </c>
      <c r="E123" s="7"/>
      <c r="F123" s="6" t="s">
        <v>274</v>
      </c>
      <c r="G123" s="7"/>
      <c r="H123" s="13">
        <v>3</v>
      </c>
      <c r="I123" s="13">
        <v>3</v>
      </c>
      <c r="J123" s="13">
        <v>2</v>
      </c>
      <c r="K123" s="4"/>
      <c r="L123" s="1"/>
      <c r="M123" s="1"/>
      <c r="N123" s="3" t="s">
        <v>25</v>
      </c>
      <c r="O123" s="3" t="s">
        <v>24</v>
      </c>
      <c r="P123" s="2" t="s">
        <v>30</v>
      </c>
      <c r="Q123" s="2" t="s">
        <v>30</v>
      </c>
      <c r="R123" s="2" t="s">
        <v>31</v>
      </c>
      <c r="S123" s="14">
        <f>SUM(Table_owssvr345[[#This Row],[Processes Defined]:[2aturity]])</f>
        <v>8</v>
      </c>
      <c r="T123" s="23" t="s">
        <v>272</v>
      </c>
      <c r="U123" s="23" t="s">
        <v>276</v>
      </c>
    </row>
    <row r="124" spans="1:21" ht="20.100000000000001" customHeight="1" x14ac:dyDescent="0.25">
      <c r="A124" s="6" t="s">
        <v>272</v>
      </c>
      <c r="B124" s="6" t="s">
        <v>277</v>
      </c>
      <c r="C124" s="6" t="s">
        <v>113</v>
      </c>
      <c r="D124" s="6" t="s">
        <v>20</v>
      </c>
      <c r="E124" s="7"/>
      <c r="F124" s="6" t="s">
        <v>274</v>
      </c>
      <c r="G124" s="7"/>
      <c r="H124" s="13">
        <v>3</v>
      </c>
      <c r="I124" s="13">
        <v>3</v>
      </c>
      <c r="J124" s="13">
        <v>2</v>
      </c>
      <c r="K124" s="4"/>
      <c r="L124" s="1"/>
      <c r="M124" s="1"/>
      <c r="N124" s="3" t="s">
        <v>25</v>
      </c>
      <c r="O124" s="3" t="s">
        <v>24</v>
      </c>
      <c r="P124" s="2" t="s">
        <v>30</v>
      </c>
      <c r="Q124" s="2" t="s">
        <v>30</v>
      </c>
      <c r="R124" s="2" t="s">
        <v>31</v>
      </c>
      <c r="S124" s="14">
        <f>SUM(Table_owssvr345[[#This Row],[Processes Defined]:[2aturity]])</f>
        <v>8</v>
      </c>
      <c r="T124" s="23" t="s">
        <v>272</v>
      </c>
      <c r="U124" s="23" t="s">
        <v>277</v>
      </c>
    </row>
    <row r="125" spans="1:21" ht="20.100000000000001" customHeight="1" x14ac:dyDescent="0.25">
      <c r="A125" s="6" t="s">
        <v>272</v>
      </c>
      <c r="B125" s="6" t="s">
        <v>278</v>
      </c>
      <c r="C125" s="6" t="s">
        <v>113</v>
      </c>
      <c r="D125" s="6" t="s">
        <v>20</v>
      </c>
      <c r="E125" s="7"/>
      <c r="F125" s="6" t="s">
        <v>274</v>
      </c>
      <c r="G125" s="7"/>
      <c r="H125" s="13">
        <v>3</v>
      </c>
      <c r="I125" s="13">
        <v>3</v>
      </c>
      <c r="J125" s="13">
        <v>2</v>
      </c>
      <c r="K125" s="4"/>
      <c r="L125" s="1"/>
      <c r="M125" s="1"/>
      <c r="N125" s="3" t="s">
        <v>25</v>
      </c>
      <c r="O125" s="3" t="s">
        <v>24</v>
      </c>
      <c r="P125" s="2" t="s">
        <v>30</v>
      </c>
      <c r="Q125" s="2" t="s">
        <v>30</v>
      </c>
      <c r="R125" s="2" t="s">
        <v>31</v>
      </c>
      <c r="S125" s="14">
        <f>SUM(Table_owssvr345[[#This Row],[Processes Defined]:[2aturity]])</f>
        <v>8</v>
      </c>
      <c r="T125" s="23" t="s">
        <v>272</v>
      </c>
      <c r="U125" s="23" t="s">
        <v>278</v>
      </c>
    </row>
    <row r="126" spans="1:21" ht="20.100000000000001" customHeight="1" x14ac:dyDescent="0.25">
      <c r="A126" s="6" t="s">
        <v>272</v>
      </c>
      <c r="B126" s="6" t="s">
        <v>279</v>
      </c>
      <c r="C126" s="6" t="s">
        <v>113</v>
      </c>
      <c r="D126" s="6" t="s">
        <v>20</v>
      </c>
      <c r="E126" s="7"/>
      <c r="F126" s="6" t="s">
        <v>274</v>
      </c>
      <c r="G126" s="7"/>
      <c r="H126" s="13">
        <v>3</v>
      </c>
      <c r="I126" s="13">
        <v>3</v>
      </c>
      <c r="J126" s="13">
        <v>2</v>
      </c>
      <c r="K126" s="4"/>
      <c r="L126" s="1"/>
      <c r="M126" s="1"/>
      <c r="N126" s="3" t="s">
        <v>25</v>
      </c>
      <c r="O126" s="3" t="s">
        <v>24</v>
      </c>
      <c r="P126" s="2" t="s">
        <v>30</v>
      </c>
      <c r="Q126" s="2" t="s">
        <v>30</v>
      </c>
      <c r="R126" s="2" t="s">
        <v>31</v>
      </c>
      <c r="S126" s="14">
        <f>SUM(Table_owssvr345[[#This Row],[Processes Defined]:[2aturity]])</f>
        <v>8</v>
      </c>
      <c r="T126" s="23" t="s">
        <v>272</v>
      </c>
      <c r="U126" s="23" t="s">
        <v>279</v>
      </c>
    </row>
    <row r="127" spans="1:21" ht="20.100000000000001" customHeight="1" x14ac:dyDescent="0.25">
      <c r="A127" s="6" t="s">
        <v>272</v>
      </c>
      <c r="B127" s="6" t="s">
        <v>280</v>
      </c>
      <c r="C127" s="6" t="s">
        <v>113</v>
      </c>
      <c r="D127" s="6" t="s">
        <v>20</v>
      </c>
      <c r="E127" s="7"/>
      <c r="F127" s="6" t="s">
        <v>274</v>
      </c>
      <c r="G127" s="7"/>
      <c r="H127" s="13">
        <v>3</v>
      </c>
      <c r="I127" s="13">
        <v>3</v>
      </c>
      <c r="J127" s="13">
        <v>2</v>
      </c>
      <c r="K127" s="4"/>
      <c r="L127" s="1"/>
      <c r="M127" s="1"/>
      <c r="N127" s="3" t="s">
        <v>25</v>
      </c>
      <c r="O127" s="3" t="s">
        <v>24</v>
      </c>
      <c r="P127" s="2" t="s">
        <v>30</v>
      </c>
      <c r="Q127" s="2" t="s">
        <v>30</v>
      </c>
      <c r="R127" s="2" t="s">
        <v>31</v>
      </c>
      <c r="S127" s="14">
        <f>SUM(Table_owssvr345[[#This Row],[Processes Defined]:[2aturity]])</f>
        <v>8</v>
      </c>
      <c r="T127" s="23" t="s">
        <v>272</v>
      </c>
      <c r="U127" s="23" t="s">
        <v>280</v>
      </c>
    </row>
    <row r="128" spans="1:21" ht="20.100000000000001" customHeight="1" x14ac:dyDescent="0.25">
      <c r="A128" s="6" t="s">
        <v>272</v>
      </c>
      <c r="B128" s="6" t="s">
        <v>281</v>
      </c>
      <c r="C128" s="6" t="s">
        <v>113</v>
      </c>
      <c r="D128" s="6" t="s">
        <v>20</v>
      </c>
      <c r="E128" s="7"/>
      <c r="F128" s="6" t="s">
        <v>274</v>
      </c>
      <c r="G128" s="7"/>
      <c r="H128" s="13">
        <v>3</v>
      </c>
      <c r="I128" s="13">
        <v>3</v>
      </c>
      <c r="J128" s="13">
        <v>2</v>
      </c>
      <c r="K128" s="4"/>
      <c r="L128" s="1"/>
      <c r="M128" s="1"/>
      <c r="N128" s="3" t="s">
        <v>25</v>
      </c>
      <c r="O128" s="3" t="s">
        <v>24</v>
      </c>
      <c r="P128" s="2" t="s">
        <v>30</v>
      </c>
      <c r="Q128" s="2" t="s">
        <v>30</v>
      </c>
      <c r="R128" s="2" t="s">
        <v>31</v>
      </c>
      <c r="S128" s="14">
        <f>SUM(Table_owssvr345[[#This Row],[Processes Defined]:[2aturity]])</f>
        <v>8</v>
      </c>
      <c r="T128" s="23" t="s">
        <v>272</v>
      </c>
      <c r="U128" s="23" t="s">
        <v>281</v>
      </c>
    </row>
    <row r="129" spans="1:21" ht="20.100000000000001" customHeight="1" x14ac:dyDescent="0.25">
      <c r="A129" s="6" t="s">
        <v>272</v>
      </c>
      <c r="B129" s="6" t="s">
        <v>282</v>
      </c>
      <c r="C129" s="6" t="s">
        <v>113</v>
      </c>
      <c r="D129" s="6" t="s">
        <v>20</v>
      </c>
      <c r="E129" s="7"/>
      <c r="F129" s="6" t="s">
        <v>274</v>
      </c>
      <c r="G129" s="7"/>
      <c r="H129" s="13">
        <v>3</v>
      </c>
      <c r="I129" s="13">
        <v>3</v>
      </c>
      <c r="J129" s="13">
        <v>2</v>
      </c>
      <c r="K129" s="4"/>
      <c r="L129" s="1"/>
      <c r="M129" s="1"/>
      <c r="N129" s="3" t="s">
        <v>25</v>
      </c>
      <c r="O129" s="3" t="s">
        <v>24</v>
      </c>
      <c r="P129" s="2" t="s">
        <v>30</v>
      </c>
      <c r="Q129" s="2" t="s">
        <v>30</v>
      </c>
      <c r="R129" s="2" t="s">
        <v>31</v>
      </c>
      <c r="S129" s="14">
        <f>SUM(Table_owssvr345[[#This Row],[Processes Defined]:[2aturity]])</f>
        <v>8</v>
      </c>
      <c r="T129" s="23" t="s">
        <v>272</v>
      </c>
      <c r="U129" s="23" t="s">
        <v>282</v>
      </c>
    </row>
    <row r="130" spans="1:21" ht="20.100000000000001" customHeight="1" x14ac:dyDescent="0.25">
      <c r="A130" s="6" t="s">
        <v>272</v>
      </c>
      <c r="B130" s="6" t="s">
        <v>283</v>
      </c>
      <c r="C130" s="6" t="s">
        <v>113</v>
      </c>
      <c r="D130" s="6" t="s">
        <v>20</v>
      </c>
      <c r="E130" s="7"/>
      <c r="F130" s="6" t="s">
        <v>274</v>
      </c>
      <c r="G130" s="7"/>
      <c r="H130" s="13">
        <v>3</v>
      </c>
      <c r="I130" s="13">
        <v>3</v>
      </c>
      <c r="J130" s="13">
        <v>2</v>
      </c>
      <c r="K130" s="4"/>
      <c r="L130" s="1"/>
      <c r="M130" s="1"/>
      <c r="N130" s="3" t="s">
        <v>25</v>
      </c>
      <c r="O130" s="3" t="s">
        <v>24</v>
      </c>
      <c r="P130" s="2" t="s">
        <v>30</v>
      </c>
      <c r="Q130" s="2" t="s">
        <v>30</v>
      </c>
      <c r="R130" s="2" t="s">
        <v>31</v>
      </c>
      <c r="S130" s="14">
        <f>SUM(Table_owssvr345[[#This Row],[Processes Defined]:[2aturity]])</f>
        <v>8</v>
      </c>
      <c r="T130" s="23" t="s">
        <v>272</v>
      </c>
      <c r="U130" s="23" t="s">
        <v>283</v>
      </c>
    </row>
    <row r="131" spans="1:21" ht="20.100000000000001" customHeight="1" x14ac:dyDescent="0.25">
      <c r="A131" s="6" t="s">
        <v>272</v>
      </c>
      <c r="B131" s="6" t="s">
        <v>284</v>
      </c>
      <c r="C131" s="6" t="s">
        <v>113</v>
      </c>
      <c r="D131" s="6" t="s">
        <v>20</v>
      </c>
      <c r="E131" s="7"/>
      <c r="F131" s="6" t="s">
        <v>274</v>
      </c>
      <c r="G131" s="7"/>
      <c r="H131" s="13">
        <v>3</v>
      </c>
      <c r="I131" s="13">
        <v>3</v>
      </c>
      <c r="J131" s="13">
        <v>2</v>
      </c>
      <c r="K131" s="4"/>
      <c r="L131" s="1"/>
      <c r="M131" s="1"/>
      <c r="N131" s="3" t="s">
        <v>25</v>
      </c>
      <c r="O131" s="3" t="s">
        <v>24</v>
      </c>
      <c r="P131" s="2" t="s">
        <v>30</v>
      </c>
      <c r="Q131" s="2" t="s">
        <v>30</v>
      </c>
      <c r="R131" s="2" t="s">
        <v>31</v>
      </c>
      <c r="S131" s="14">
        <f>SUM(Table_owssvr345[[#This Row],[Processes Defined]:[2aturity]])</f>
        <v>8</v>
      </c>
      <c r="T131" s="23" t="s">
        <v>272</v>
      </c>
      <c r="U131" s="23" t="s">
        <v>284</v>
      </c>
    </row>
    <row r="132" spans="1:21" ht="20.100000000000001" customHeight="1" x14ac:dyDescent="0.25">
      <c r="A132" s="6" t="s">
        <v>272</v>
      </c>
      <c r="B132" s="6" t="s">
        <v>285</v>
      </c>
      <c r="C132" s="6" t="s">
        <v>113</v>
      </c>
      <c r="D132" s="6" t="s">
        <v>20</v>
      </c>
      <c r="E132" s="7"/>
      <c r="F132" s="6" t="s">
        <v>274</v>
      </c>
      <c r="G132" s="7"/>
      <c r="H132" s="13">
        <v>3</v>
      </c>
      <c r="I132" s="13">
        <v>3</v>
      </c>
      <c r="J132" s="13">
        <v>2</v>
      </c>
      <c r="K132" s="4"/>
      <c r="L132" s="1"/>
      <c r="M132" s="1"/>
      <c r="N132" s="3" t="s">
        <v>25</v>
      </c>
      <c r="O132" s="3" t="s">
        <v>24</v>
      </c>
      <c r="P132" s="2" t="s">
        <v>30</v>
      </c>
      <c r="Q132" s="2" t="s">
        <v>30</v>
      </c>
      <c r="R132" s="2" t="s">
        <v>31</v>
      </c>
      <c r="S132" s="14">
        <f>SUM(Table_owssvr345[[#This Row],[Processes Defined]:[2aturity]])</f>
        <v>8</v>
      </c>
      <c r="T132" s="23" t="s">
        <v>272</v>
      </c>
      <c r="U132" s="23" t="s">
        <v>285</v>
      </c>
    </row>
    <row r="133" spans="1:21" ht="20.100000000000001" customHeight="1" x14ac:dyDescent="0.25">
      <c r="A133" s="6" t="s">
        <v>272</v>
      </c>
      <c r="B133" s="6" t="s">
        <v>286</v>
      </c>
      <c r="C133" s="6" t="s">
        <v>113</v>
      </c>
      <c r="D133" s="6" t="s">
        <v>20</v>
      </c>
      <c r="E133" s="7"/>
      <c r="F133" s="6" t="s">
        <v>274</v>
      </c>
      <c r="G133" s="7"/>
      <c r="H133" s="13">
        <v>3</v>
      </c>
      <c r="I133" s="13">
        <v>3</v>
      </c>
      <c r="J133" s="13">
        <v>2</v>
      </c>
      <c r="K133" s="4"/>
      <c r="L133" s="1"/>
      <c r="M133" s="1"/>
      <c r="N133" s="3" t="s">
        <v>25</v>
      </c>
      <c r="O133" s="3" t="s">
        <v>24</v>
      </c>
      <c r="P133" s="2" t="s">
        <v>30</v>
      </c>
      <c r="Q133" s="2" t="s">
        <v>30</v>
      </c>
      <c r="R133" s="2" t="s">
        <v>31</v>
      </c>
      <c r="S133" s="14">
        <f>SUM(Table_owssvr345[[#This Row],[Processes Defined]:[2aturity]])</f>
        <v>8</v>
      </c>
      <c r="T133" s="23" t="s">
        <v>272</v>
      </c>
      <c r="U133" s="23" t="s">
        <v>286</v>
      </c>
    </row>
    <row r="134" spans="1:21" ht="20.100000000000001" customHeight="1" x14ac:dyDescent="0.25">
      <c r="A134" s="6" t="s">
        <v>272</v>
      </c>
      <c r="B134" s="6" t="s">
        <v>287</v>
      </c>
      <c r="C134" s="6" t="s">
        <v>113</v>
      </c>
      <c r="D134" s="6" t="s">
        <v>20</v>
      </c>
      <c r="E134" s="7"/>
      <c r="F134" s="6" t="s">
        <v>274</v>
      </c>
      <c r="G134" s="7"/>
      <c r="H134" s="13">
        <v>3</v>
      </c>
      <c r="I134" s="13">
        <v>3</v>
      </c>
      <c r="J134" s="13">
        <v>2</v>
      </c>
      <c r="K134" s="4"/>
      <c r="L134" s="1"/>
      <c r="M134" s="1"/>
      <c r="N134" s="3" t="s">
        <v>25</v>
      </c>
      <c r="O134" s="3" t="s">
        <v>24</v>
      </c>
      <c r="P134" s="2" t="s">
        <v>30</v>
      </c>
      <c r="Q134" s="2" t="s">
        <v>30</v>
      </c>
      <c r="R134" s="2" t="s">
        <v>31</v>
      </c>
      <c r="S134" s="14">
        <f>SUM(Table_owssvr345[[#This Row],[Processes Defined]:[2aturity]])</f>
        <v>8</v>
      </c>
      <c r="T134" s="23" t="s">
        <v>272</v>
      </c>
      <c r="U134" s="23" t="s">
        <v>287</v>
      </c>
    </row>
    <row r="135" spans="1:21" ht="20.100000000000001" customHeight="1" x14ac:dyDescent="0.25">
      <c r="A135" s="6" t="s">
        <v>272</v>
      </c>
      <c r="B135" s="6" t="s">
        <v>132</v>
      </c>
      <c r="C135" s="6" t="s">
        <v>113</v>
      </c>
      <c r="D135" s="6" t="s">
        <v>20</v>
      </c>
      <c r="E135" s="7"/>
      <c r="F135" s="6" t="s">
        <v>274</v>
      </c>
      <c r="G135" s="7"/>
      <c r="H135" s="13">
        <v>3</v>
      </c>
      <c r="I135" s="13">
        <v>3</v>
      </c>
      <c r="J135" s="13">
        <v>2</v>
      </c>
      <c r="K135" s="4"/>
      <c r="L135" s="1"/>
      <c r="M135" s="1"/>
      <c r="N135" s="3" t="s">
        <v>25</v>
      </c>
      <c r="O135" s="3" t="s">
        <v>24</v>
      </c>
      <c r="P135" s="2" t="s">
        <v>30</v>
      </c>
      <c r="Q135" s="2" t="s">
        <v>30</v>
      </c>
      <c r="R135" s="2" t="s">
        <v>31</v>
      </c>
      <c r="S135" s="14">
        <f>SUM(Table_owssvr345[[#This Row],[Processes Defined]:[2aturity]])</f>
        <v>8</v>
      </c>
      <c r="T135" s="23" t="s">
        <v>272</v>
      </c>
      <c r="U135" s="23" t="s">
        <v>132</v>
      </c>
    </row>
    <row r="136" spans="1:21" ht="20.100000000000001" customHeight="1" x14ac:dyDescent="0.25">
      <c r="A136" s="6" t="s">
        <v>272</v>
      </c>
      <c r="B136" s="6" t="s">
        <v>135</v>
      </c>
      <c r="C136" s="6" t="s">
        <v>113</v>
      </c>
      <c r="D136" s="6" t="s">
        <v>20</v>
      </c>
      <c r="E136" s="7"/>
      <c r="F136" s="6" t="s">
        <v>274</v>
      </c>
      <c r="G136" s="7"/>
      <c r="H136" s="13">
        <v>3</v>
      </c>
      <c r="I136" s="13">
        <v>3</v>
      </c>
      <c r="J136" s="13">
        <v>2</v>
      </c>
      <c r="K136" s="4"/>
      <c r="L136" s="1"/>
      <c r="M136" s="1"/>
      <c r="N136" s="3" t="s">
        <v>25</v>
      </c>
      <c r="O136" s="3" t="s">
        <v>24</v>
      </c>
      <c r="P136" s="2" t="s">
        <v>30</v>
      </c>
      <c r="Q136" s="2" t="s">
        <v>30</v>
      </c>
      <c r="R136" s="2" t="s">
        <v>31</v>
      </c>
      <c r="S136" s="14">
        <f>SUM(Table_owssvr345[[#This Row],[Processes Defined]:[2aturity]])</f>
        <v>8</v>
      </c>
      <c r="T136" s="23" t="s">
        <v>272</v>
      </c>
      <c r="U136" s="23" t="s">
        <v>135</v>
      </c>
    </row>
    <row r="137" spans="1:21" ht="20.100000000000001" customHeight="1" x14ac:dyDescent="0.25">
      <c r="A137" s="6" t="s">
        <v>272</v>
      </c>
      <c r="B137" s="6" t="s">
        <v>288</v>
      </c>
      <c r="C137" s="6" t="s">
        <v>113</v>
      </c>
      <c r="D137" s="6" t="s">
        <v>20</v>
      </c>
      <c r="E137" s="7"/>
      <c r="F137" s="6" t="s">
        <v>274</v>
      </c>
      <c r="G137" s="7"/>
      <c r="H137" s="13">
        <v>3</v>
      </c>
      <c r="I137" s="13">
        <v>3</v>
      </c>
      <c r="J137" s="13">
        <v>2</v>
      </c>
      <c r="K137" s="4"/>
      <c r="L137" s="1"/>
      <c r="M137" s="1"/>
      <c r="N137" s="3" t="s">
        <v>25</v>
      </c>
      <c r="O137" s="3" t="s">
        <v>24</v>
      </c>
      <c r="P137" s="2" t="s">
        <v>30</v>
      </c>
      <c r="Q137" s="2" t="s">
        <v>30</v>
      </c>
      <c r="R137" s="2" t="s">
        <v>31</v>
      </c>
      <c r="S137" s="14">
        <f>SUM(Table_owssvr345[[#This Row],[Processes Defined]:[2aturity]])</f>
        <v>8</v>
      </c>
      <c r="T137" s="23" t="s">
        <v>272</v>
      </c>
      <c r="U137" s="23" t="s">
        <v>288</v>
      </c>
    </row>
    <row r="138" spans="1:21" ht="20.100000000000001" customHeight="1" x14ac:dyDescent="0.25">
      <c r="A138" s="6" t="s">
        <v>272</v>
      </c>
      <c r="B138" s="6" t="s">
        <v>289</v>
      </c>
      <c r="C138" s="6" t="s">
        <v>113</v>
      </c>
      <c r="D138" s="6" t="s">
        <v>20</v>
      </c>
      <c r="E138" s="7"/>
      <c r="F138" s="6" t="s">
        <v>274</v>
      </c>
      <c r="G138" s="7"/>
      <c r="H138" s="13">
        <v>3</v>
      </c>
      <c r="I138" s="13">
        <v>3</v>
      </c>
      <c r="J138" s="13">
        <v>2</v>
      </c>
      <c r="K138" s="4"/>
      <c r="L138" s="1"/>
      <c r="M138" s="1"/>
      <c r="N138" s="3" t="s">
        <v>25</v>
      </c>
      <c r="O138" s="3" t="s">
        <v>24</v>
      </c>
      <c r="P138" s="2" t="s">
        <v>30</v>
      </c>
      <c r="Q138" s="2" t="s">
        <v>30</v>
      </c>
      <c r="R138" s="2" t="s">
        <v>31</v>
      </c>
      <c r="S138" s="14">
        <f>SUM(Table_owssvr345[[#This Row],[Processes Defined]:[2aturity]])</f>
        <v>8</v>
      </c>
      <c r="T138" s="23" t="s">
        <v>272</v>
      </c>
      <c r="U138" s="23" t="s">
        <v>289</v>
      </c>
    </row>
    <row r="139" spans="1:21" ht="20.100000000000001" customHeight="1" x14ac:dyDescent="0.25">
      <c r="A139" s="6" t="s">
        <v>145</v>
      </c>
      <c r="B139" s="6" t="s">
        <v>146</v>
      </c>
      <c r="C139" s="6" t="s">
        <v>113</v>
      </c>
      <c r="D139" s="6" t="s">
        <v>27</v>
      </c>
      <c r="E139" s="7"/>
      <c r="F139" s="6" t="s">
        <v>147</v>
      </c>
      <c r="G139" s="7"/>
      <c r="H139" s="13">
        <v>3</v>
      </c>
      <c r="I139" s="13">
        <v>3</v>
      </c>
      <c r="J139" s="13">
        <v>3</v>
      </c>
      <c r="K139" s="4"/>
      <c r="L139" s="1"/>
      <c r="M139" s="1" t="s">
        <v>361</v>
      </c>
      <c r="N139" s="3" t="s">
        <v>25</v>
      </c>
      <c r="O139" s="3" t="s">
        <v>24</v>
      </c>
      <c r="P139" s="2" t="s">
        <v>30</v>
      </c>
      <c r="Q139" s="2" t="s">
        <v>30</v>
      </c>
      <c r="R139" s="2" t="s">
        <v>30</v>
      </c>
      <c r="S139" s="14">
        <f>SUM(Table_owssvr345[[#This Row],[Processes Defined]:[2aturity]])</f>
        <v>9</v>
      </c>
      <c r="T139" s="24" t="s">
        <v>145</v>
      </c>
      <c r="U139" s="24" t="s">
        <v>146</v>
      </c>
    </row>
    <row r="140" spans="1:21" ht="20.100000000000001" customHeight="1" x14ac:dyDescent="0.25">
      <c r="A140" s="6" t="s">
        <v>145</v>
      </c>
      <c r="B140" s="6" t="s">
        <v>148</v>
      </c>
      <c r="C140" s="6" t="s">
        <v>113</v>
      </c>
      <c r="D140" s="6" t="s">
        <v>71</v>
      </c>
      <c r="E140" s="7"/>
      <c r="F140" s="6" t="s">
        <v>48</v>
      </c>
      <c r="G140" s="7"/>
      <c r="H140" s="13">
        <v>3</v>
      </c>
      <c r="I140" s="13">
        <v>3</v>
      </c>
      <c r="J140" s="13">
        <v>3</v>
      </c>
      <c r="K140" s="4"/>
      <c r="L140" s="1"/>
      <c r="M140" s="1" t="s">
        <v>362</v>
      </c>
      <c r="N140" s="3" t="s">
        <v>25</v>
      </c>
      <c r="O140" s="3" t="s">
        <v>24</v>
      </c>
      <c r="P140" s="2" t="s">
        <v>30</v>
      </c>
      <c r="Q140" s="2" t="s">
        <v>30</v>
      </c>
      <c r="R140" s="2" t="s">
        <v>30</v>
      </c>
      <c r="S140" s="14">
        <f>SUM(Table_owssvr345[[#This Row],[Processes Defined]:[2aturity]])</f>
        <v>9</v>
      </c>
      <c r="T140" s="24" t="s">
        <v>145</v>
      </c>
      <c r="U140" s="24" t="s">
        <v>148</v>
      </c>
    </row>
    <row r="141" spans="1:21" ht="20.100000000000001" customHeight="1" x14ac:dyDescent="0.25">
      <c r="A141" s="6" t="s">
        <v>145</v>
      </c>
      <c r="B141" s="6" t="s">
        <v>159</v>
      </c>
      <c r="C141" s="6" t="s">
        <v>44</v>
      </c>
      <c r="D141" s="6" t="s">
        <v>20</v>
      </c>
      <c r="E141" s="7" t="s">
        <v>364</v>
      </c>
      <c r="F141" s="6" t="s">
        <v>160</v>
      </c>
      <c r="G141" s="7"/>
      <c r="H141" s="13">
        <v>3</v>
      </c>
      <c r="I141" s="13">
        <v>3</v>
      </c>
      <c r="J141" s="13">
        <v>3</v>
      </c>
      <c r="K141" s="4"/>
      <c r="L141" s="1" t="s">
        <v>161</v>
      </c>
      <c r="M141" s="1" t="s">
        <v>365</v>
      </c>
      <c r="N141" s="3" t="s">
        <v>25</v>
      </c>
      <c r="O141" s="3" t="s">
        <v>24</v>
      </c>
      <c r="P141" s="2" t="s">
        <v>30</v>
      </c>
      <c r="Q141" s="2" t="s">
        <v>30</v>
      </c>
      <c r="R141" s="2" t="s">
        <v>30</v>
      </c>
      <c r="S141" s="14">
        <f>SUM(Table_owssvr345[[#This Row],[Processes Defined]:[2aturity]])</f>
        <v>9</v>
      </c>
      <c r="T141" s="24" t="s">
        <v>145</v>
      </c>
      <c r="U141" s="24" t="s">
        <v>159</v>
      </c>
    </row>
    <row r="142" spans="1:21" ht="20.100000000000001" customHeight="1" x14ac:dyDescent="0.25">
      <c r="A142" s="6" t="s">
        <v>145</v>
      </c>
      <c r="B142" s="6" t="s">
        <v>164</v>
      </c>
      <c r="C142" s="6" t="s">
        <v>44</v>
      </c>
      <c r="D142" s="6" t="s">
        <v>20</v>
      </c>
      <c r="E142" s="7"/>
      <c r="F142" s="6" t="s">
        <v>165</v>
      </c>
      <c r="G142" s="7"/>
      <c r="H142" s="13">
        <v>3</v>
      </c>
      <c r="I142" s="13">
        <v>3</v>
      </c>
      <c r="J142" s="13">
        <v>3</v>
      </c>
      <c r="K142" s="4"/>
      <c r="L142" s="1"/>
      <c r="M142" s="1"/>
      <c r="N142" s="3" t="s">
        <v>25</v>
      </c>
      <c r="O142" s="3" t="s">
        <v>24</v>
      </c>
      <c r="P142" s="2" t="s">
        <v>30</v>
      </c>
      <c r="Q142" s="2" t="s">
        <v>30</v>
      </c>
      <c r="R142" s="2" t="s">
        <v>30</v>
      </c>
      <c r="S142" s="14">
        <f>SUM(Table_owssvr345[[#This Row],[Processes Defined]:[2aturity]])</f>
        <v>9</v>
      </c>
      <c r="T142" s="24" t="s">
        <v>145</v>
      </c>
      <c r="U142" s="24" t="s">
        <v>164</v>
      </c>
    </row>
    <row r="143" spans="1:21" ht="20.100000000000001" customHeight="1" x14ac:dyDescent="0.25">
      <c r="A143" s="6" t="s">
        <v>176</v>
      </c>
      <c r="B143" s="6" t="s">
        <v>177</v>
      </c>
      <c r="C143" s="6" t="s">
        <v>113</v>
      </c>
      <c r="D143" s="6" t="s">
        <v>71</v>
      </c>
      <c r="E143" s="7"/>
      <c r="F143" s="6" t="s">
        <v>178</v>
      </c>
      <c r="G143" s="7"/>
      <c r="H143" s="13">
        <v>3</v>
      </c>
      <c r="I143" s="13">
        <v>3</v>
      </c>
      <c r="J143" s="13">
        <v>3</v>
      </c>
      <c r="K143" s="4"/>
      <c r="L143" s="1" t="s">
        <v>179</v>
      </c>
      <c r="M143" s="1" t="s">
        <v>372</v>
      </c>
      <c r="N143" s="3" t="s">
        <v>25</v>
      </c>
      <c r="O143" s="3" t="s">
        <v>24</v>
      </c>
      <c r="P143" s="2" t="s">
        <v>30</v>
      </c>
      <c r="Q143" s="2" t="s">
        <v>30</v>
      </c>
      <c r="R143" s="2" t="s">
        <v>30</v>
      </c>
      <c r="S143" s="14">
        <f>SUM(Table_owssvr345[[#This Row],[Processes Defined]:[2aturity]])</f>
        <v>9</v>
      </c>
      <c r="T143" s="24" t="s">
        <v>176</v>
      </c>
      <c r="U143" s="24" t="s">
        <v>177</v>
      </c>
    </row>
    <row r="144" spans="1:21" ht="20.100000000000001" customHeight="1" x14ac:dyDescent="0.25">
      <c r="A144" s="6" t="s">
        <v>176</v>
      </c>
      <c r="B144" s="6" t="s">
        <v>180</v>
      </c>
      <c r="C144" s="6" t="s">
        <v>113</v>
      </c>
      <c r="D144" s="6" t="s">
        <v>71</v>
      </c>
      <c r="E144" s="7"/>
      <c r="F144" s="6" t="s">
        <v>178</v>
      </c>
      <c r="G144" s="7" t="s">
        <v>373</v>
      </c>
      <c r="H144" s="13">
        <v>3</v>
      </c>
      <c r="I144" s="13">
        <v>3</v>
      </c>
      <c r="J144" s="13">
        <v>3</v>
      </c>
      <c r="K144" s="4"/>
      <c r="L144" s="1"/>
      <c r="M144" s="1"/>
      <c r="N144" s="3" t="s">
        <v>25</v>
      </c>
      <c r="O144" s="3" t="s">
        <v>24</v>
      </c>
      <c r="P144" s="2" t="s">
        <v>30</v>
      </c>
      <c r="Q144" s="2" t="s">
        <v>30</v>
      </c>
      <c r="R144" s="2" t="s">
        <v>30</v>
      </c>
      <c r="S144" s="14">
        <f>SUM(Table_owssvr345[[#This Row],[Processes Defined]:[2aturity]])</f>
        <v>9</v>
      </c>
      <c r="T144" s="24" t="s">
        <v>176</v>
      </c>
      <c r="U144" s="24" t="s">
        <v>180</v>
      </c>
    </row>
    <row r="145" spans="1:21" ht="20.100000000000001" customHeight="1" x14ac:dyDescent="0.25">
      <c r="A145" s="6" t="s">
        <v>176</v>
      </c>
      <c r="B145" s="6" t="s">
        <v>183</v>
      </c>
      <c r="C145" s="6" t="s">
        <v>113</v>
      </c>
      <c r="D145" s="6" t="s">
        <v>71</v>
      </c>
      <c r="E145" s="7"/>
      <c r="F145" s="6" t="s">
        <v>184</v>
      </c>
      <c r="G145" s="7"/>
      <c r="H145" s="13">
        <v>3</v>
      </c>
      <c r="I145" s="13">
        <v>3</v>
      </c>
      <c r="J145" s="13">
        <v>3</v>
      </c>
      <c r="K145" s="4"/>
      <c r="L145" s="1" t="s">
        <v>185</v>
      </c>
      <c r="M145" s="1" t="s">
        <v>374</v>
      </c>
      <c r="N145" s="3" t="s">
        <v>25</v>
      </c>
      <c r="O145" s="3" t="s">
        <v>24</v>
      </c>
      <c r="P145" s="2" t="s">
        <v>30</v>
      </c>
      <c r="Q145" s="2" t="s">
        <v>30</v>
      </c>
      <c r="R145" s="2" t="s">
        <v>30</v>
      </c>
      <c r="S145" s="14">
        <f>SUM(Table_owssvr345[[#This Row],[Processes Defined]:[2aturity]])</f>
        <v>9</v>
      </c>
      <c r="T145" s="24" t="s">
        <v>176</v>
      </c>
      <c r="U145" s="24" t="s">
        <v>183</v>
      </c>
    </row>
    <row r="146" spans="1:21" ht="20.100000000000001" customHeight="1" x14ac:dyDescent="0.25">
      <c r="A146" s="6" t="s">
        <v>187</v>
      </c>
      <c r="B146" s="6" t="s">
        <v>191</v>
      </c>
      <c r="C146" s="6" t="s">
        <v>113</v>
      </c>
      <c r="D146" s="6" t="s">
        <v>71</v>
      </c>
      <c r="E146" s="7" t="s">
        <v>379</v>
      </c>
      <c r="F146" s="6" t="s">
        <v>192</v>
      </c>
      <c r="G146" s="7" t="s">
        <v>380</v>
      </c>
      <c r="H146" s="13">
        <v>3</v>
      </c>
      <c r="I146" s="13">
        <v>3</v>
      </c>
      <c r="J146" s="13">
        <v>3</v>
      </c>
      <c r="K146" s="4"/>
      <c r="L146" s="1" t="s">
        <v>185</v>
      </c>
      <c r="M146" s="1" t="s">
        <v>381</v>
      </c>
      <c r="N146" s="3" t="s">
        <v>25</v>
      </c>
      <c r="O146" s="3" t="s">
        <v>24</v>
      </c>
      <c r="P146" s="2" t="s">
        <v>30</v>
      </c>
      <c r="Q146" s="2" t="s">
        <v>30</v>
      </c>
      <c r="R146" s="2" t="s">
        <v>30</v>
      </c>
      <c r="S146" s="14">
        <f>SUM(Table_owssvr345[[#This Row],[Processes Defined]:[2aturity]])</f>
        <v>9</v>
      </c>
      <c r="T146" s="24" t="s">
        <v>187</v>
      </c>
      <c r="U146" s="24" t="s">
        <v>191</v>
      </c>
    </row>
    <row r="147" spans="1:21" ht="20.100000000000001" customHeight="1" x14ac:dyDescent="0.25">
      <c r="A147" s="6" t="s">
        <v>187</v>
      </c>
      <c r="B147" s="6" t="s">
        <v>193</v>
      </c>
      <c r="C147" s="6" t="s">
        <v>113</v>
      </c>
      <c r="D147" s="6" t="s">
        <v>71</v>
      </c>
      <c r="E147" s="7" t="s">
        <v>382</v>
      </c>
      <c r="F147" s="6" t="s">
        <v>194</v>
      </c>
      <c r="G147" s="7" t="s">
        <v>380</v>
      </c>
      <c r="H147" s="13">
        <v>3</v>
      </c>
      <c r="I147" s="13">
        <v>3</v>
      </c>
      <c r="J147" s="13">
        <v>3</v>
      </c>
      <c r="K147" s="4"/>
      <c r="L147" s="1" t="s">
        <v>185</v>
      </c>
      <c r="M147" s="1" t="s">
        <v>381</v>
      </c>
      <c r="N147" s="3" t="s">
        <v>25</v>
      </c>
      <c r="O147" s="3" t="s">
        <v>24</v>
      </c>
      <c r="P147" s="2" t="s">
        <v>30</v>
      </c>
      <c r="Q147" s="2" t="s">
        <v>30</v>
      </c>
      <c r="R147" s="2" t="s">
        <v>30</v>
      </c>
      <c r="S147" s="14">
        <f>SUM(Table_owssvr345[[#This Row],[Processes Defined]:[2aturity]])</f>
        <v>9</v>
      </c>
      <c r="T147" s="24" t="s">
        <v>187</v>
      </c>
      <c r="U147" s="24" t="s">
        <v>193</v>
      </c>
    </row>
    <row r="148" spans="1:21" ht="20.100000000000001" customHeight="1" x14ac:dyDescent="0.25">
      <c r="A148" s="6" t="s">
        <v>187</v>
      </c>
      <c r="B148" s="6" t="s">
        <v>195</v>
      </c>
      <c r="C148" s="6" t="s">
        <v>113</v>
      </c>
      <c r="D148" s="6" t="s">
        <v>71</v>
      </c>
      <c r="E148" s="7" t="s">
        <v>383</v>
      </c>
      <c r="F148" s="6" t="s">
        <v>91</v>
      </c>
      <c r="G148" s="7" t="s">
        <v>384</v>
      </c>
      <c r="H148" s="13">
        <v>3</v>
      </c>
      <c r="I148" s="13">
        <v>3</v>
      </c>
      <c r="J148" s="13">
        <v>3</v>
      </c>
      <c r="K148" s="4"/>
      <c r="L148" s="1" t="s">
        <v>196</v>
      </c>
      <c r="M148" s="1" t="s">
        <v>385</v>
      </c>
      <c r="N148" s="3" t="s">
        <v>25</v>
      </c>
      <c r="O148" s="3" t="s">
        <v>24</v>
      </c>
      <c r="P148" s="2" t="s">
        <v>30</v>
      </c>
      <c r="Q148" s="2" t="s">
        <v>30</v>
      </c>
      <c r="R148" s="2" t="s">
        <v>30</v>
      </c>
      <c r="S148" s="14">
        <f>SUM(Table_owssvr345[[#This Row],[Processes Defined]:[2aturity]])</f>
        <v>9</v>
      </c>
      <c r="T148" s="24" t="s">
        <v>187</v>
      </c>
      <c r="U148" s="24" t="s">
        <v>195</v>
      </c>
    </row>
    <row r="149" spans="1:21" ht="20.100000000000001" customHeight="1" x14ac:dyDescent="0.25">
      <c r="A149" s="6" t="s">
        <v>187</v>
      </c>
      <c r="B149" s="6" t="s">
        <v>198</v>
      </c>
      <c r="C149" s="6" t="s">
        <v>113</v>
      </c>
      <c r="D149" s="6" t="s">
        <v>71</v>
      </c>
      <c r="E149" s="7" t="s">
        <v>388</v>
      </c>
      <c r="F149" s="6" t="s">
        <v>199</v>
      </c>
      <c r="G149" s="7" t="s">
        <v>389</v>
      </c>
      <c r="H149" s="13">
        <v>3</v>
      </c>
      <c r="I149" s="13">
        <v>3</v>
      </c>
      <c r="J149" s="13">
        <v>3</v>
      </c>
      <c r="K149" s="4"/>
      <c r="L149" s="1" t="s">
        <v>200</v>
      </c>
      <c r="M149" s="1" t="s">
        <v>390</v>
      </c>
      <c r="N149" s="3" t="s">
        <v>25</v>
      </c>
      <c r="O149" s="3" t="s">
        <v>24</v>
      </c>
      <c r="P149" s="2" t="s">
        <v>30</v>
      </c>
      <c r="Q149" s="2" t="s">
        <v>30</v>
      </c>
      <c r="R149" s="2" t="s">
        <v>30</v>
      </c>
      <c r="S149" s="14">
        <f>SUM(Table_owssvr345[[#This Row],[Processes Defined]:[2aturity]])</f>
        <v>9</v>
      </c>
      <c r="T149" s="24" t="s">
        <v>187</v>
      </c>
      <c r="U149" s="24" t="s">
        <v>198</v>
      </c>
    </row>
    <row r="150" spans="1:21" ht="20.100000000000001" customHeight="1" x14ac:dyDescent="0.25">
      <c r="A150" s="6" t="s">
        <v>203</v>
      </c>
      <c r="B150" s="6" t="s">
        <v>222</v>
      </c>
      <c r="C150" s="6" t="s">
        <v>44</v>
      </c>
      <c r="D150" s="6" t="s">
        <v>20</v>
      </c>
      <c r="E150" s="7" t="s">
        <v>396</v>
      </c>
      <c r="F150" s="6" t="s">
        <v>223</v>
      </c>
      <c r="G150" s="7"/>
      <c r="H150" s="13">
        <v>3</v>
      </c>
      <c r="I150" s="13">
        <v>3</v>
      </c>
      <c r="J150" s="13">
        <v>3</v>
      </c>
      <c r="K150" s="4"/>
      <c r="L150" s="1"/>
      <c r="M150" s="1"/>
      <c r="N150" s="3" t="s">
        <v>25</v>
      </c>
      <c r="O150" s="3" t="s">
        <v>24</v>
      </c>
      <c r="P150" s="2" t="s">
        <v>30</v>
      </c>
      <c r="Q150" s="2" t="s">
        <v>30</v>
      </c>
      <c r="R150" s="2" t="s">
        <v>30</v>
      </c>
      <c r="S150" s="14">
        <f>SUM(Table_owssvr345[[#This Row],[Processes Defined]:[2aturity]])</f>
        <v>9</v>
      </c>
      <c r="T150" s="24" t="s">
        <v>203</v>
      </c>
      <c r="U150" s="24" t="s">
        <v>222</v>
      </c>
    </row>
    <row r="151" spans="1:21" ht="20.100000000000001" customHeight="1" x14ac:dyDescent="0.25">
      <c r="A151" s="6" t="s">
        <v>203</v>
      </c>
      <c r="B151" s="6" t="s">
        <v>224</v>
      </c>
      <c r="C151" s="6" t="s">
        <v>44</v>
      </c>
      <c r="D151" s="6" t="s">
        <v>20</v>
      </c>
      <c r="E151" s="7"/>
      <c r="F151" s="6" t="s">
        <v>225</v>
      </c>
      <c r="G151" s="7"/>
      <c r="H151" s="13">
        <v>3</v>
      </c>
      <c r="I151" s="13">
        <v>3</v>
      </c>
      <c r="J151" s="13">
        <v>3</v>
      </c>
      <c r="K151" s="4"/>
      <c r="L151" s="1" t="s">
        <v>226</v>
      </c>
      <c r="M151" s="1" t="s">
        <v>397</v>
      </c>
      <c r="N151" s="3" t="s">
        <v>25</v>
      </c>
      <c r="O151" s="3" t="s">
        <v>24</v>
      </c>
      <c r="P151" s="2" t="s">
        <v>30</v>
      </c>
      <c r="Q151" s="2" t="s">
        <v>30</v>
      </c>
      <c r="R151" s="2" t="s">
        <v>30</v>
      </c>
      <c r="S151" s="14">
        <f>SUM(Table_owssvr345[[#This Row],[Processes Defined]:[2aturity]])</f>
        <v>9</v>
      </c>
      <c r="T151" s="24" t="s">
        <v>203</v>
      </c>
      <c r="U151" s="24" t="s">
        <v>224</v>
      </c>
    </row>
    <row r="152" spans="1:21" ht="20.100000000000001" customHeight="1" x14ac:dyDescent="0.25">
      <c r="A152" s="6" t="s">
        <v>247</v>
      </c>
      <c r="B152" s="6" t="s">
        <v>248</v>
      </c>
      <c r="C152" s="6" t="s">
        <v>113</v>
      </c>
      <c r="D152" s="6" t="s">
        <v>71</v>
      </c>
      <c r="E152" s="7"/>
      <c r="F152" s="6" t="s">
        <v>249</v>
      </c>
      <c r="G152" s="7"/>
      <c r="H152" s="13">
        <v>3</v>
      </c>
      <c r="I152" s="13">
        <v>3</v>
      </c>
      <c r="J152" s="13">
        <v>3</v>
      </c>
      <c r="K152" s="4"/>
      <c r="L152" s="1"/>
      <c r="M152" s="1" t="s">
        <v>410</v>
      </c>
      <c r="N152" s="3" t="s">
        <v>25</v>
      </c>
      <c r="O152" s="3" t="s">
        <v>24</v>
      </c>
      <c r="P152" s="2" t="s">
        <v>30</v>
      </c>
      <c r="Q152" s="2" t="s">
        <v>30</v>
      </c>
      <c r="R152" s="2" t="s">
        <v>30</v>
      </c>
      <c r="S152" s="14">
        <f>SUM(Table_owssvr345[[#This Row],[Processes Defined]:[2aturity]])</f>
        <v>9</v>
      </c>
      <c r="T152" s="24" t="s">
        <v>247</v>
      </c>
      <c r="U152" s="24" t="s">
        <v>248</v>
      </c>
    </row>
    <row r="153" spans="1:21" ht="20.100000000000001" customHeight="1" x14ac:dyDescent="0.25">
      <c r="A153" s="6" t="s">
        <v>247</v>
      </c>
      <c r="B153" s="6" t="s">
        <v>250</v>
      </c>
      <c r="C153" s="6" t="s">
        <v>20</v>
      </c>
      <c r="D153" s="6" t="s">
        <v>71</v>
      </c>
      <c r="E153" s="7" t="s">
        <v>411</v>
      </c>
      <c r="F153" s="6" t="s">
        <v>249</v>
      </c>
      <c r="G153" s="7"/>
      <c r="H153" s="13">
        <v>3</v>
      </c>
      <c r="I153" s="13">
        <v>3</v>
      </c>
      <c r="J153" s="13">
        <v>3</v>
      </c>
      <c r="K153" s="4"/>
      <c r="L153" s="1"/>
      <c r="M153" s="1"/>
      <c r="N153" s="3" t="s">
        <v>25</v>
      </c>
      <c r="O153" s="3" t="s">
        <v>24</v>
      </c>
      <c r="P153" s="2" t="s">
        <v>30</v>
      </c>
      <c r="Q153" s="2" t="s">
        <v>30</v>
      </c>
      <c r="R153" s="2" t="s">
        <v>30</v>
      </c>
      <c r="S153" s="14">
        <f>SUM(Table_owssvr345[[#This Row],[Processes Defined]:[2aturity]])</f>
        <v>9</v>
      </c>
      <c r="T153" s="24" t="s">
        <v>247</v>
      </c>
      <c r="U153" s="24" t="s">
        <v>250</v>
      </c>
    </row>
    <row r="154" spans="1:21" ht="20.100000000000001" customHeight="1" x14ac:dyDescent="0.25">
      <c r="A154" s="6" t="s">
        <v>259</v>
      </c>
      <c r="B154" s="6" t="s">
        <v>260</v>
      </c>
      <c r="C154" s="6" t="s">
        <v>47</v>
      </c>
      <c r="D154" s="6" t="s">
        <v>27</v>
      </c>
      <c r="E154" s="7"/>
      <c r="F154" s="6"/>
      <c r="G154" s="7"/>
      <c r="H154" s="13">
        <v>3</v>
      </c>
      <c r="I154" s="13">
        <v>3</v>
      </c>
      <c r="J154" s="13">
        <v>3</v>
      </c>
      <c r="K154" s="4"/>
      <c r="L154" s="1"/>
      <c r="M154" s="1"/>
      <c r="N154" s="3" t="s">
        <v>25</v>
      </c>
      <c r="O154" s="3" t="s">
        <v>24</v>
      </c>
      <c r="P154" s="2" t="s">
        <v>30</v>
      </c>
      <c r="Q154" s="2" t="s">
        <v>30</v>
      </c>
      <c r="R154" s="2" t="s">
        <v>30</v>
      </c>
      <c r="S154" s="14">
        <f>SUM(Table_owssvr345[[#This Row],[Processes Defined]:[2aturity]])</f>
        <v>9</v>
      </c>
      <c r="T154" s="24" t="s">
        <v>259</v>
      </c>
      <c r="U154" s="24" t="s">
        <v>260</v>
      </c>
    </row>
    <row r="155" spans="1:21" ht="20.100000000000001" customHeight="1" x14ac:dyDescent="0.25">
      <c r="A155" s="6" t="s">
        <v>259</v>
      </c>
      <c r="B155" s="6" t="s">
        <v>261</v>
      </c>
      <c r="C155" s="6" t="s">
        <v>47</v>
      </c>
      <c r="D155" s="6" t="s">
        <v>27</v>
      </c>
      <c r="E155" s="7"/>
      <c r="F155" s="6"/>
      <c r="G155" s="7"/>
      <c r="H155" s="13">
        <v>3</v>
      </c>
      <c r="I155" s="13">
        <v>3</v>
      </c>
      <c r="J155" s="13">
        <v>3</v>
      </c>
      <c r="K155" s="4"/>
      <c r="L155" s="1"/>
      <c r="M155" s="1"/>
      <c r="N155" s="3" t="s">
        <v>25</v>
      </c>
      <c r="O155" s="3" t="s">
        <v>24</v>
      </c>
      <c r="P155" s="2" t="s">
        <v>30</v>
      </c>
      <c r="Q155" s="2" t="s">
        <v>30</v>
      </c>
      <c r="R155" s="2" t="s">
        <v>30</v>
      </c>
      <c r="S155" s="14">
        <f>SUM(Table_owssvr345[[#This Row],[Processes Defined]:[2aturity]])</f>
        <v>9</v>
      </c>
      <c r="T155" s="24" t="s">
        <v>259</v>
      </c>
      <c r="U155" s="24" t="s">
        <v>261</v>
      </c>
    </row>
    <row r="156" spans="1:21" ht="20.100000000000001" customHeight="1" x14ac:dyDescent="0.25">
      <c r="A156" s="6" t="s">
        <v>272</v>
      </c>
      <c r="B156" s="6" t="s">
        <v>273</v>
      </c>
      <c r="C156" s="6" t="s">
        <v>113</v>
      </c>
      <c r="D156" s="6" t="s">
        <v>20</v>
      </c>
      <c r="E156" s="7" t="s">
        <v>420</v>
      </c>
      <c r="F156" s="6" t="s">
        <v>274</v>
      </c>
      <c r="G156" s="7"/>
      <c r="H156" s="13">
        <v>3</v>
      </c>
      <c r="I156" s="13">
        <v>3</v>
      </c>
      <c r="J156" s="13">
        <v>3</v>
      </c>
      <c r="K156" s="4"/>
      <c r="L156" s="1"/>
      <c r="M156" s="1"/>
      <c r="N156" s="3" t="s">
        <v>25</v>
      </c>
      <c r="O156" s="3" t="s">
        <v>24</v>
      </c>
      <c r="P156" s="2" t="s">
        <v>30</v>
      </c>
      <c r="Q156" s="2" t="s">
        <v>30</v>
      </c>
      <c r="R156" s="2" t="s">
        <v>30</v>
      </c>
      <c r="S156" s="14">
        <f>SUM(Table_owssvr345[[#This Row],[Processes Defined]:[2aturity]])</f>
        <v>9</v>
      </c>
      <c r="T156" s="24" t="s">
        <v>272</v>
      </c>
      <c r="U156" s="24" t="s">
        <v>273</v>
      </c>
    </row>
    <row r="157" spans="1:21" ht="20.100000000000001" customHeight="1" x14ac:dyDescent="0.25">
      <c r="A157" s="6" t="s">
        <v>303</v>
      </c>
      <c r="B157" s="6" t="s">
        <v>304</v>
      </c>
      <c r="C157" s="6" t="s">
        <v>47</v>
      </c>
      <c r="D157" s="6" t="s">
        <v>47</v>
      </c>
      <c r="E157" s="7" t="s">
        <v>427</v>
      </c>
      <c r="F157" s="6"/>
      <c r="G157" s="7"/>
      <c r="H157" s="13">
        <v>3</v>
      </c>
      <c r="I157" s="13">
        <v>3</v>
      </c>
      <c r="J157" s="13">
        <v>3</v>
      </c>
      <c r="K157" s="4"/>
      <c r="L157" s="1"/>
      <c r="M157" s="1"/>
      <c r="N157" s="3" t="s">
        <v>25</v>
      </c>
      <c r="O157" s="3" t="s">
        <v>24</v>
      </c>
      <c r="P157" s="2" t="s">
        <v>30</v>
      </c>
      <c r="Q157" s="2" t="s">
        <v>30</v>
      </c>
      <c r="R157" s="2" t="s">
        <v>30</v>
      </c>
      <c r="S157" s="14">
        <f>SUM(Table_owssvr345[[#This Row],[Processes Defined]:[2aturity]])</f>
        <v>9</v>
      </c>
      <c r="T157" s="24" t="s">
        <v>303</v>
      </c>
      <c r="U157" s="24" t="s">
        <v>304</v>
      </c>
    </row>
    <row r="158" spans="1:21" ht="20.100000000000001" customHeight="1" x14ac:dyDescent="0.25">
      <c r="A158" s="6" t="s">
        <v>303</v>
      </c>
      <c r="B158" s="6" t="s">
        <v>305</v>
      </c>
      <c r="C158" s="6" t="s">
        <v>47</v>
      </c>
      <c r="D158" s="6" t="s">
        <v>47</v>
      </c>
      <c r="E158" s="7" t="s">
        <v>428</v>
      </c>
      <c r="F158" s="6"/>
      <c r="G158" s="7"/>
      <c r="H158" s="13">
        <v>3</v>
      </c>
      <c r="I158" s="13">
        <v>3</v>
      </c>
      <c r="J158" s="13">
        <v>3</v>
      </c>
      <c r="K158" s="4"/>
      <c r="L158" s="1"/>
      <c r="M158" s="1"/>
      <c r="N158" s="3" t="s">
        <v>25</v>
      </c>
      <c r="O158" s="3" t="s">
        <v>24</v>
      </c>
      <c r="P158" s="2" t="s">
        <v>30</v>
      </c>
      <c r="Q158" s="2" t="s">
        <v>30</v>
      </c>
      <c r="R158" s="2" t="s">
        <v>30</v>
      </c>
      <c r="S158" s="14">
        <f>SUM(Table_owssvr345[[#This Row],[Processes Defined]:[2aturity]])</f>
        <v>9</v>
      </c>
      <c r="T158" s="24" t="s">
        <v>303</v>
      </c>
      <c r="U158" s="24" t="s">
        <v>305</v>
      </c>
    </row>
    <row r="159" spans="1:21" ht="20.100000000000001" customHeight="1" x14ac:dyDescent="0.25">
      <c r="A159" s="6" t="s">
        <v>303</v>
      </c>
      <c r="B159" s="6" t="s">
        <v>306</v>
      </c>
      <c r="C159" s="6" t="s">
        <v>47</v>
      </c>
      <c r="D159" s="6" t="s">
        <v>47</v>
      </c>
      <c r="E159" s="7" t="s">
        <v>428</v>
      </c>
      <c r="F159" s="6"/>
      <c r="G159" s="7"/>
      <c r="H159" s="13">
        <v>3</v>
      </c>
      <c r="I159" s="13">
        <v>3</v>
      </c>
      <c r="J159" s="13">
        <v>3</v>
      </c>
      <c r="K159" s="4"/>
      <c r="L159" s="1"/>
      <c r="M159" s="1"/>
      <c r="N159" s="3" t="s">
        <v>25</v>
      </c>
      <c r="O159" s="3" t="s">
        <v>24</v>
      </c>
      <c r="P159" s="2" t="s">
        <v>30</v>
      </c>
      <c r="Q159" s="2" t="s">
        <v>30</v>
      </c>
      <c r="R159" s="2" t="s">
        <v>30</v>
      </c>
      <c r="S159" s="14">
        <f>SUM(Table_owssvr345[[#This Row],[Processes Defined]:[2aturity]])</f>
        <v>9</v>
      </c>
      <c r="T159" s="24" t="s">
        <v>303</v>
      </c>
      <c r="U159" s="24" t="s">
        <v>306</v>
      </c>
    </row>
    <row r="160" spans="1:21" ht="20.100000000000001" customHeight="1" x14ac:dyDescent="0.25">
      <c r="A160" s="6" t="s">
        <v>303</v>
      </c>
      <c r="B160" s="6" t="s">
        <v>307</v>
      </c>
      <c r="C160" s="6" t="s">
        <v>47</v>
      </c>
      <c r="D160" s="6" t="s">
        <v>47</v>
      </c>
      <c r="E160" s="7" t="s">
        <v>428</v>
      </c>
      <c r="F160" s="6"/>
      <c r="G160" s="7"/>
      <c r="H160" s="13">
        <v>3</v>
      </c>
      <c r="I160" s="13">
        <v>3</v>
      </c>
      <c r="J160" s="13">
        <v>3</v>
      </c>
      <c r="K160" s="4"/>
      <c r="L160" s="1"/>
      <c r="M160" s="1"/>
      <c r="N160" s="3" t="s">
        <v>25</v>
      </c>
      <c r="O160" s="3" t="s">
        <v>24</v>
      </c>
      <c r="P160" s="2" t="s">
        <v>30</v>
      </c>
      <c r="Q160" s="2" t="s">
        <v>30</v>
      </c>
      <c r="R160" s="2" t="s">
        <v>30</v>
      </c>
      <c r="S160" s="14">
        <f>SUM(Table_owssvr345[[#This Row],[Processes Defined]:[2aturity]])</f>
        <v>9</v>
      </c>
      <c r="T160" s="24" t="s">
        <v>303</v>
      </c>
      <c r="U160" s="24" t="s">
        <v>307</v>
      </c>
    </row>
    <row r="161" spans="1:21" ht="20.100000000000001" customHeight="1" x14ac:dyDescent="0.25">
      <c r="A161" s="6" t="s">
        <v>303</v>
      </c>
      <c r="B161" s="6" t="s">
        <v>308</v>
      </c>
      <c r="C161" s="6" t="s">
        <v>47</v>
      </c>
      <c r="D161" s="6" t="s">
        <v>47</v>
      </c>
      <c r="E161" s="7" t="s">
        <v>428</v>
      </c>
      <c r="F161" s="6"/>
      <c r="G161" s="7"/>
      <c r="H161" s="13">
        <v>3</v>
      </c>
      <c r="I161" s="13">
        <v>3</v>
      </c>
      <c r="J161" s="13">
        <v>3</v>
      </c>
      <c r="K161" s="4"/>
      <c r="L161" s="1"/>
      <c r="M161" s="1"/>
      <c r="N161" s="3" t="s">
        <v>25</v>
      </c>
      <c r="O161" s="3" t="s">
        <v>24</v>
      </c>
      <c r="P161" s="2" t="s">
        <v>30</v>
      </c>
      <c r="Q161" s="2" t="s">
        <v>30</v>
      </c>
      <c r="R161" s="2" t="s">
        <v>30</v>
      </c>
      <c r="S161" s="14">
        <f>SUM(Table_owssvr345[[#This Row],[Processes Defined]:[2aturity]])</f>
        <v>9</v>
      </c>
      <c r="T161" s="24" t="s">
        <v>303</v>
      </c>
      <c r="U161" s="24" t="s">
        <v>308</v>
      </c>
    </row>
    <row r="162" spans="1:21" ht="20.100000000000001" customHeight="1" x14ac:dyDescent="0.25">
      <c r="A162" s="6" t="s">
        <v>303</v>
      </c>
      <c r="B162" s="6" t="s">
        <v>309</v>
      </c>
      <c r="C162" s="6" t="s">
        <v>47</v>
      </c>
      <c r="D162" s="6" t="s">
        <v>47</v>
      </c>
      <c r="E162" s="7" t="s">
        <v>428</v>
      </c>
      <c r="F162" s="6"/>
      <c r="G162" s="7"/>
      <c r="H162" s="13">
        <v>3</v>
      </c>
      <c r="I162" s="13">
        <v>3</v>
      </c>
      <c r="J162" s="13">
        <v>3</v>
      </c>
      <c r="K162" s="4"/>
      <c r="L162" s="1"/>
      <c r="M162" s="1"/>
      <c r="N162" s="3" t="s">
        <v>25</v>
      </c>
      <c r="O162" s="3" t="s">
        <v>24</v>
      </c>
      <c r="P162" s="2" t="s">
        <v>30</v>
      </c>
      <c r="Q162" s="2" t="s">
        <v>30</v>
      </c>
      <c r="R162" s="2" t="s">
        <v>30</v>
      </c>
      <c r="S162" s="14">
        <f>SUM(Table_owssvr345[[#This Row],[Processes Defined]:[2aturity]])</f>
        <v>9</v>
      </c>
      <c r="T162" s="24" t="s">
        <v>303</v>
      </c>
      <c r="U162" s="24" t="s">
        <v>309</v>
      </c>
    </row>
    <row r="163" spans="1:21" ht="20.100000000000001" customHeight="1" x14ac:dyDescent="0.25">
      <c r="A163" s="6" t="s">
        <v>303</v>
      </c>
      <c r="B163" s="6" t="s">
        <v>310</v>
      </c>
      <c r="C163" s="6" t="s">
        <v>47</v>
      </c>
      <c r="D163" s="6" t="s">
        <v>47</v>
      </c>
      <c r="E163" s="7" t="s">
        <v>428</v>
      </c>
      <c r="F163" s="6"/>
      <c r="G163" s="7"/>
      <c r="H163" s="13">
        <v>3</v>
      </c>
      <c r="I163" s="13">
        <v>3</v>
      </c>
      <c r="J163" s="13">
        <v>3</v>
      </c>
      <c r="K163" s="4"/>
      <c r="L163" s="1"/>
      <c r="M163" s="1"/>
      <c r="N163" s="3" t="s">
        <v>25</v>
      </c>
      <c r="O163" s="3" t="s">
        <v>24</v>
      </c>
      <c r="P163" s="2" t="s">
        <v>30</v>
      </c>
      <c r="Q163" s="2" t="s">
        <v>30</v>
      </c>
      <c r="R163" s="2" t="s">
        <v>30</v>
      </c>
      <c r="S163" s="14">
        <f>SUM(Table_owssvr345[[#This Row],[Processes Defined]:[2aturity]])</f>
        <v>9</v>
      </c>
      <c r="T163" s="24" t="s">
        <v>303</v>
      </c>
      <c r="U163" s="24" t="s">
        <v>310</v>
      </c>
    </row>
    <row r="164" spans="1:21" ht="20.100000000000001" customHeight="1" x14ac:dyDescent="0.25">
      <c r="A164" s="6" t="s">
        <v>303</v>
      </c>
      <c r="B164" s="6" t="s">
        <v>311</v>
      </c>
      <c r="C164" s="6" t="s">
        <v>47</v>
      </c>
      <c r="D164" s="6" t="s">
        <v>47</v>
      </c>
      <c r="E164" s="7" t="s">
        <v>428</v>
      </c>
      <c r="F164" s="6"/>
      <c r="G164" s="7"/>
      <c r="H164" s="13">
        <v>3</v>
      </c>
      <c r="I164" s="13">
        <v>3</v>
      </c>
      <c r="J164" s="13">
        <v>3</v>
      </c>
      <c r="K164" s="4"/>
      <c r="L164" s="1"/>
      <c r="M164" s="1"/>
      <c r="N164" s="3" t="s">
        <v>25</v>
      </c>
      <c r="O164" s="3" t="s">
        <v>24</v>
      </c>
      <c r="P164" s="2" t="s">
        <v>30</v>
      </c>
      <c r="Q164" s="2" t="s">
        <v>30</v>
      </c>
      <c r="R164" s="2" t="s">
        <v>30</v>
      </c>
      <c r="S164" s="14">
        <f>SUM(Table_owssvr345[[#This Row],[Processes Defined]:[2aturity]])</f>
        <v>9</v>
      </c>
      <c r="T164" s="24" t="s">
        <v>303</v>
      </c>
      <c r="U164" s="24" t="s">
        <v>311</v>
      </c>
    </row>
    <row r="165" spans="1:21" ht="20.100000000000001" customHeight="1" x14ac:dyDescent="0.25">
      <c r="A165" s="6" t="s">
        <v>303</v>
      </c>
      <c r="B165" s="6" t="s">
        <v>312</v>
      </c>
      <c r="C165" s="6" t="s">
        <v>47</v>
      </c>
      <c r="D165" s="6" t="s">
        <v>47</v>
      </c>
      <c r="E165" s="7" t="s">
        <v>428</v>
      </c>
      <c r="F165" s="6"/>
      <c r="G165" s="7"/>
      <c r="H165" s="13">
        <v>3</v>
      </c>
      <c r="I165" s="13">
        <v>3</v>
      </c>
      <c r="J165" s="13">
        <v>3</v>
      </c>
      <c r="K165" s="4"/>
      <c r="L165" s="1"/>
      <c r="M165" s="1"/>
      <c r="N165" s="3" t="s">
        <v>25</v>
      </c>
      <c r="O165" s="3" t="s">
        <v>24</v>
      </c>
      <c r="P165" s="2" t="s">
        <v>30</v>
      </c>
      <c r="Q165" s="2" t="s">
        <v>30</v>
      </c>
      <c r="R165" s="2" t="s">
        <v>30</v>
      </c>
      <c r="S165" s="14">
        <f>SUM(Table_owssvr345[[#This Row],[Processes Defined]:[2aturity]])</f>
        <v>9</v>
      </c>
      <c r="T165" s="24" t="s">
        <v>303</v>
      </c>
      <c r="U165" s="24" t="s">
        <v>312</v>
      </c>
    </row>
    <row r="166" spans="1:21" ht="20.100000000000001" customHeight="1" x14ac:dyDescent="0.25">
      <c r="A166" s="6" t="s">
        <v>303</v>
      </c>
      <c r="B166" s="6" t="s">
        <v>313</v>
      </c>
      <c r="C166" s="6" t="s">
        <v>47</v>
      </c>
      <c r="D166" s="6" t="s">
        <v>47</v>
      </c>
      <c r="E166" s="7" t="s">
        <v>428</v>
      </c>
      <c r="F166" s="6"/>
      <c r="G166" s="7"/>
      <c r="H166" s="13">
        <v>3</v>
      </c>
      <c r="I166" s="13">
        <v>3</v>
      </c>
      <c r="J166" s="13">
        <v>3</v>
      </c>
      <c r="K166" s="4"/>
      <c r="L166" s="1"/>
      <c r="M166" s="1"/>
      <c r="N166" s="3" t="s">
        <v>25</v>
      </c>
      <c r="O166" s="3" t="s">
        <v>24</v>
      </c>
      <c r="P166" s="2" t="s">
        <v>30</v>
      </c>
      <c r="Q166" s="2" t="s">
        <v>30</v>
      </c>
      <c r="R166" s="2" t="s">
        <v>30</v>
      </c>
      <c r="S166" s="14">
        <f>SUM(Table_owssvr345[[#This Row],[Processes Defined]:[2aturity]])</f>
        <v>9</v>
      </c>
      <c r="T166" s="24" t="s">
        <v>303</v>
      </c>
      <c r="U166" s="24" t="s">
        <v>313</v>
      </c>
    </row>
    <row r="167" spans="1:21" ht="20.100000000000001" customHeight="1" x14ac:dyDescent="0.25">
      <c r="A167" s="6" t="s">
        <v>303</v>
      </c>
      <c r="B167" s="6" t="s">
        <v>314</v>
      </c>
      <c r="C167" s="6" t="s">
        <v>47</v>
      </c>
      <c r="D167" s="6" t="s">
        <v>47</v>
      </c>
      <c r="E167" s="7" t="s">
        <v>428</v>
      </c>
      <c r="F167" s="6"/>
      <c r="G167" s="7"/>
      <c r="H167" s="13">
        <v>3</v>
      </c>
      <c r="I167" s="13">
        <v>3</v>
      </c>
      <c r="J167" s="13">
        <v>3</v>
      </c>
      <c r="K167" s="4"/>
      <c r="L167" s="1"/>
      <c r="M167" s="1"/>
      <c r="N167" s="3" t="s">
        <v>25</v>
      </c>
      <c r="O167" s="3" t="s">
        <v>24</v>
      </c>
      <c r="P167" s="2" t="s">
        <v>30</v>
      </c>
      <c r="Q167" s="2" t="s">
        <v>30</v>
      </c>
      <c r="R167" s="2" t="s">
        <v>30</v>
      </c>
      <c r="S167" s="14">
        <f>SUM(Table_owssvr345[[#This Row],[Processes Defined]:[2aturity]])</f>
        <v>9</v>
      </c>
      <c r="T167" s="24" t="s">
        <v>303</v>
      </c>
      <c r="U167" s="24" t="s">
        <v>314</v>
      </c>
    </row>
    <row r="168" spans="1:21" ht="20.100000000000001" customHeight="1" x14ac:dyDescent="0.25">
      <c r="A168" s="6" t="s">
        <v>303</v>
      </c>
      <c r="B168" s="6" t="s">
        <v>315</v>
      </c>
      <c r="C168" s="6" t="s">
        <v>47</v>
      </c>
      <c r="D168" s="6" t="s">
        <v>47</v>
      </c>
      <c r="E168" s="7" t="s">
        <v>428</v>
      </c>
      <c r="F168" s="6"/>
      <c r="G168" s="7"/>
      <c r="H168" s="13">
        <v>3</v>
      </c>
      <c r="I168" s="13">
        <v>3</v>
      </c>
      <c r="J168" s="13">
        <v>3</v>
      </c>
      <c r="K168" s="4"/>
      <c r="L168" s="1"/>
      <c r="M168" s="1"/>
      <c r="N168" s="3" t="s">
        <v>25</v>
      </c>
      <c r="O168" s="3" t="s">
        <v>24</v>
      </c>
      <c r="P168" s="2" t="s">
        <v>30</v>
      </c>
      <c r="Q168" s="2" t="s">
        <v>30</v>
      </c>
      <c r="R168" s="2" t="s">
        <v>30</v>
      </c>
      <c r="S168" s="14">
        <f>SUM(Table_owssvr345[[#This Row],[Processes Defined]:[2aturity]])</f>
        <v>9</v>
      </c>
      <c r="T168" s="24" t="s">
        <v>303</v>
      </c>
      <c r="U168" s="24" t="s">
        <v>315</v>
      </c>
    </row>
    <row r="169" spans="1:21" ht="20.100000000000001" customHeight="1" x14ac:dyDescent="0.25">
      <c r="A169" s="6" t="s">
        <v>303</v>
      </c>
      <c r="B169" s="6" t="s">
        <v>245</v>
      </c>
      <c r="C169" s="6" t="s">
        <v>47</v>
      </c>
      <c r="D169" s="6" t="s">
        <v>47</v>
      </c>
      <c r="E169" s="7" t="s">
        <v>428</v>
      </c>
      <c r="F169" s="6"/>
      <c r="G169" s="7"/>
      <c r="H169" s="13">
        <v>3</v>
      </c>
      <c r="I169" s="13">
        <v>3</v>
      </c>
      <c r="J169" s="13">
        <v>3</v>
      </c>
      <c r="K169" s="4"/>
      <c r="L169" s="1"/>
      <c r="M169" s="1"/>
      <c r="N169" s="3" t="s">
        <v>25</v>
      </c>
      <c r="O169" s="3" t="s">
        <v>24</v>
      </c>
      <c r="P169" s="2" t="s">
        <v>30</v>
      </c>
      <c r="Q169" s="2" t="s">
        <v>30</v>
      </c>
      <c r="R169" s="2" t="s">
        <v>30</v>
      </c>
      <c r="S169" s="14">
        <f>SUM(Table_owssvr345[[#This Row],[Processes Defined]:[2aturity]])</f>
        <v>9</v>
      </c>
      <c r="T169" s="24" t="s">
        <v>303</v>
      </c>
      <c r="U169" s="24" t="s">
        <v>245</v>
      </c>
    </row>
    <row r="170" spans="1:21" ht="20.100000000000001" customHeight="1" x14ac:dyDescent="0.25">
      <c r="A170" s="6" t="s">
        <v>187</v>
      </c>
      <c r="B170" s="6" t="s">
        <v>316</v>
      </c>
      <c r="C170" s="6" t="s">
        <v>113</v>
      </c>
      <c r="D170" s="6" t="s">
        <v>71</v>
      </c>
      <c r="E170" s="7" t="s">
        <v>429</v>
      </c>
      <c r="F170" s="6" t="s">
        <v>91</v>
      </c>
      <c r="G170" s="7" t="s">
        <v>430</v>
      </c>
      <c r="H170" s="13">
        <v>3</v>
      </c>
      <c r="I170" s="13">
        <v>3</v>
      </c>
      <c r="J170" s="13">
        <v>3</v>
      </c>
      <c r="K170" s="4"/>
      <c r="L170" s="1" t="s">
        <v>317</v>
      </c>
      <c r="M170" s="1" t="s">
        <v>431</v>
      </c>
      <c r="N170" s="3" t="s">
        <v>25</v>
      </c>
      <c r="O170" s="3" t="s">
        <v>24</v>
      </c>
      <c r="P170" s="2" t="s">
        <v>30</v>
      </c>
      <c r="Q170" s="2" t="s">
        <v>30</v>
      </c>
      <c r="R170" s="2" t="s">
        <v>30</v>
      </c>
      <c r="S170" s="14">
        <f>SUM(Table_owssvr345[[#This Row],[Processes Defined]:[2aturity]])</f>
        <v>9</v>
      </c>
      <c r="T170" s="24" t="s">
        <v>187</v>
      </c>
      <c r="U170" s="24" t="s">
        <v>316</v>
      </c>
    </row>
  </sheetData>
  <conditionalFormatting sqref="H1:J1048576">
    <cfRule type="cellIs" dxfId="95" priority="10" operator="equal">
      <formula>$J$11</formula>
    </cfRule>
    <cfRule type="cellIs" dxfId="94" priority="11" operator="equal">
      <formula>$H$3</formula>
    </cfRule>
    <cfRule type="cellIs" dxfId="93" priority="12" operator="equal">
      <formula>$I$3</formula>
    </cfRule>
    <cfRule type="cellIs" dxfId="92" priority="13" operator="equal">
      <formula>$I$4</formula>
    </cfRule>
  </conditionalFormatting>
  <conditionalFormatting sqref="A2:C170 S1:S1048576">
    <cfRule type="colorScale" priority="8">
      <colorScale>
        <cfvo type="min"/>
        <cfvo type="percentile" val="50"/>
        <cfvo type="max"/>
        <color rgb="FFF8696B"/>
        <color rgb="FFFFEB84"/>
        <color rgb="FF63BE7B"/>
      </colorScale>
    </cfRule>
  </conditionalFormatting>
  <conditionalFormatting sqref="T2:T170">
    <cfRule type="colorScale" priority="2">
      <colorScale>
        <cfvo type="min"/>
        <cfvo type="percentile" val="50"/>
        <cfvo type="max"/>
        <color rgb="FFF8696B"/>
        <color rgb="FFFFEB84"/>
        <color rgb="FF63BE7B"/>
      </colorScale>
    </cfRule>
  </conditionalFormatting>
  <conditionalFormatting sqref="S1:S1048576">
    <cfRule type="colorScale" priority="14">
      <colorScale>
        <cfvo type="min"/>
        <cfvo type="percentile" val="50"/>
        <cfvo type="max"/>
        <color rgb="FFF8696B"/>
        <color rgb="FFFFEB84"/>
        <color rgb="FF63BE7B"/>
      </colorScale>
    </cfRule>
  </conditionalFormatting>
  <conditionalFormatting sqref="U2:U17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0"/>
  <sheetViews>
    <sheetView topLeftCell="A25" workbookViewId="0">
      <selection activeCell="V12" sqref="V12"/>
    </sheetView>
  </sheetViews>
  <sheetFormatPr defaultRowHeight="20.100000000000001" customHeight="1" x14ac:dyDescent="0.3"/>
  <cols>
    <col min="1" max="1" width="26.42578125" style="8" customWidth="1"/>
    <col min="2" max="2" width="33" style="8" customWidth="1"/>
    <col min="3" max="3" width="11.85546875" style="8" customWidth="1"/>
    <col min="4" max="4" width="13.85546875" style="8" hidden="1" customWidth="1"/>
    <col min="5" max="7" width="80.7109375" style="8" hidden="1" customWidth="1"/>
    <col min="8" max="8" width="10.85546875" style="13" customWidth="1"/>
    <col min="9" max="9" width="10.140625" style="13" customWidth="1"/>
    <col min="10" max="10" width="9.42578125" style="13" customWidth="1"/>
    <col min="11" max="11" width="9.140625" hidden="1" customWidth="1"/>
    <col min="12" max="12" width="61.5703125" hidden="1" customWidth="1"/>
    <col min="13" max="13" width="80.7109375" hidden="1" customWidth="1"/>
    <col min="14" max="14" width="11.42578125" hidden="1" customWidth="1"/>
    <col min="15" max="15" width="41.42578125" hidden="1" customWidth="1"/>
    <col min="16" max="16" width="14.42578125" hidden="1" customWidth="1"/>
    <col min="17" max="17" width="16.5703125" hidden="1" customWidth="1"/>
    <col min="18" max="18" width="15.5703125" hidden="1" customWidth="1"/>
    <col min="19" max="19" width="8.7109375" style="28"/>
    <col min="20" max="20" width="8.7109375" style="29"/>
  </cols>
  <sheetData>
    <row r="1" spans="1:23" ht="20.100000000000001" customHeight="1" x14ac:dyDescent="0.3">
      <c r="A1" s="5" t="s">
        <v>0</v>
      </c>
      <c r="B1" s="5" t="s">
        <v>1</v>
      </c>
      <c r="C1" s="5" t="s">
        <v>2</v>
      </c>
      <c r="D1" s="5" t="s">
        <v>3</v>
      </c>
      <c r="E1" s="5" t="s">
        <v>4</v>
      </c>
      <c r="F1" s="5" t="s">
        <v>5</v>
      </c>
      <c r="G1" s="5" t="s">
        <v>6</v>
      </c>
      <c r="H1" s="12" t="s">
        <v>13</v>
      </c>
      <c r="I1" s="12" t="s">
        <v>14</v>
      </c>
      <c r="J1" s="12" t="s">
        <v>15</v>
      </c>
      <c r="K1" t="s">
        <v>7</v>
      </c>
      <c r="L1" t="s">
        <v>8</v>
      </c>
      <c r="M1" t="s">
        <v>9</v>
      </c>
      <c r="N1" t="s">
        <v>17</v>
      </c>
      <c r="O1" t="s">
        <v>16</v>
      </c>
      <c r="P1" t="s">
        <v>10</v>
      </c>
      <c r="Q1" t="s">
        <v>11</v>
      </c>
      <c r="R1" t="s">
        <v>12</v>
      </c>
      <c r="S1" s="15" t="s">
        <v>433</v>
      </c>
      <c r="T1"/>
    </row>
    <row r="2" spans="1:23" ht="20.100000000000001" customHeight="1" x14ac:dyDescent="0.3">
      <c r="A2" s="6" t="s">
        <v>18</v>
      </c>
      <c r="B2" s="6" t="s">
        <v>19</v>
      </c>
      <c r="C2" s="6" t="s">
        <v>19</v>
      </c>
      <c r="D2" s="6" t="s">
        <v>20</v>
      </c>
      <c r="E2" s="7" t="s">
        <v>318</v>
      </c>
      <c r="F2" s="6" t="s">
        <v>21</v>
      </c>
      <c r="G2" s="7" t="s">
        <v>319</v>
      </c>
      <c r="H2" s="13">
        <v>1</v>
      </c>
      <c r="I2" s="13">
        <v>1</v>
      </c>
      <c r="J2" s="13">
        <v>1</v>
      </c>
      <c r="K2" s="4"/>
      <c r="L2" s="1" t="s">
        <v>22</v>
      </c>
      <c r="M2" s="1" t="s">
        <v>320</v>
      </c>
      <c r="N2" s="3" t="s">
        <v>25</v>
      </c>
      <c r="O2" s="3" t="s">
        <v>24</v>
      </c>
      <c r="P2" s="2" t="s">
        <v>23</v>
      </c>
      <c r="Q2" s="2" t="s">
        <v>23</v>
      </c>
      <c r="R2" s="2" t="s">
        <v>23</v>
      </c>
      <c r="S2" s="28">
        <f>SUM(Table_owssvr34[[#This Row],[Processes Defined]:[Maturity]])</f>
        <v>3</v>
      </c>
      <c r="T2"/>
    </row>
    <row r="3" spans="1:23" ht="20.100000000000001" customHeight="1" x14ac:dyDescent="0.3">
      <c r="A3" s="6" t="s">
        <v>18</v>
      </c>
      <c r="B3" s="6" t="s">
        <v>26</v>
      </c>
      <c r="C3" s="6" t="s">
        <v>19</v>
      </c>
      <c r="D3" s="6" t="s">
        <v>27</v>
      </c>
      <c r="E3" s="7" t="s">
        <v>321</v>
      </c>
      <c r="F3" s="6" t="s">
        <v>28</v>
      </c>
      <c r="G3" s="7"/>
      <c r="H3" s="13">
        <v>3</v>
      </c>
      <c r="I3" s="13">
        <v>2</v>
      </c>
      <c r="J3" s="13">
        <v>3</v>
      </c>
      <c r="K3" s="4"/>
      <c r="L3" s="1" t="s">
        <v>29</v>
      </c>
      <c r="M3" s="1" t="s">
        <v>322</v>
      </c>
      <c r="N3" s="3" t="s">
        <v>25</v>
      </c>
      <c r="O3" s="3" t="s">
        <v>24</v>
      </c>
      <c r="P3" s="2" t="s">
        <v>30</v>
      </c>
      <c r="Q3" s="2" t="s">
        <v>31</v>
      </c>
      <c r="R3" s="2" t="s">
        <v>30</v>
      </c>
      <c r="S3" s="28">
        <f>SUM(Table_owssvr34[[#This Row],[Processes Defined]:[Maturity]])</f>
        <v>8</v>
      </c>
      <c r="T3"/>
    </row>
    <row r="4" spans="1:23" ht="20.100000000000001" customHeight="1" x14ac:dyDescent="0.3">
      <c r="A4" s="6" t="s">
        <v>18</v>
      </c>
      <c r="B4" s="6" t="s">
        <v>32</v>
      </c>
      <c r="C4" s="6" t="s">
        <v>19</v>
      </c>
      <c r="D4" s="6" t="s">
        <v>20</v>
      </c>
      <c r="E4" s="7"/>
      <c r="F4" s="6" t="s">
        <v>21</v>
      </c>
      <c r="G4" s="7" t="s">
        <v>319</v>
      </c>
      <c r="H4" s="13">
        <v>1</v>
      </c>
      <c r="I4" s="13">
        <v>1</v>
      </c>
      <c r="J4" s="13">
        <v>1</v>
      </c>
      <c r="K4" s="4"/>
      <c r="L4" s="1" t="s">
        <v>33</v>
      </c>
      <c r="M4" s="1" t="s">
        <v>323</v>
      </c>
      <c r="N4" s="3" t="s">
        <v>25</v>
      </c>
      <c r="O4" s="3" t="s">
        <v>24</v>
      </c>
      <c r="P4" s="2" t="s">
        <v>23</v>
      </c>
      <c r="Q4" s="2" t="s">
        <v>23</v>
      </c>
      <c r="R4" s="2" t="s">
        <v>23</v>
      </c>
      <c r="S4" s="28">
        <f>SUM(Table_owssvr34[[#This Row],[Processes Defined]:[Maturity]])</f>
        <v>3</v>
      </c>
      <c r="T4"/>
    </row>
    <row r="5" spans="1:23" ht="20.100000000000001" customHeight="1" x14ac:dyDescent="0.3">
      <c r="A5" s="6" t="s">
        <v>18</v>
      </c>
      <c r="B5" s="6" t="s">
        <v>34</v>
      </c>
      <c r="C5" s="6" t="s">
        <v>19</v>
      </c>
      <c r="D5" s="6" t="s">
        <v>20</v>
      </c>
      <c r="E5" s="7"/>
      <c r="F5" s="6" t="s">
        <v>21</v>
      </c>
      <c r="G5" s="7" t="s">
        <v>319</v>
      </c>
      <c r="H5" s="13">
        <v>1</v>
      </c>
      <c r="I5" s="13">
        <v>1</v>
      </c>
      <c r="J5" s="13">
        <v>1</v>
      </c>
      <c r="K5" s="4"/>
      <c r="L5" s="1" t="s">
        <v>33</v>
      </c>
      <c r="M5" s="1" t="s">
        <v>323</v>
      </c>
      <c r="N5" s="3" t="s">
        <v>25</v>
      </c>
      <c r="O5" s="3" t="s">
        <v>24</v>
      </c>
      <c r="P5" s="2" t="s">
        <v>23</v>
      </c>
      <c r="Q5" s="2" t="s">
        <v>23</v>
      </c>
      <c r="R5" s="2" t="s">
        <v>23</v>
      </c>
      <c r="S5" s="28">
        <f>SUM(Table_owssvr34[[#This Row],[Processes Defined]:[Maturity]])</f>
        <v>3</v>
      </c>
      <c r="T5"/>
    </row>
    <row r="6" spans="1:23" ht="20.100000000000001" customHeight="1" x14ac:dyDescent="0.3">
      <c r="A6" s="6" t="s">
        <v>18</v>
      </c>
      <c r="B6" s="6" t="s">
        <v>35</v>
      </c>
      <c r="C6" s="6" t="s">
        <v>19</v>
      </c>
      <c r="D6" s="6" t="s">
        <v>20</v>
      </c>
      <c r="E6" s="7"/>
      <c r="F6" s="6" t="s">
        <v>21</v>
      </c>
      <c r="G6" s="7" t="s">
        <v>319</v>
      </c>
      <c r="H6" s="13">
        <v>1</v>
      </c>
      <c r="I6" s="13">
        <v>1</v>
      </c>
      <c r="J6" s="13">
        <v>1</v>
      </c>
      <c r="K6" s="4"/>
      <c r="L6" s="1" t="s">
        <v>33</v>
      </c>
      <c r="M6" s="1" t="s">
        <v>323</v>
      </c>
      <c r="N6" s="3" t="s">
        <v>25</v>
      </c>
      <c r="O6" s="3" t="s">
        <v>24</v>
      </c>
      <c r="P6" s="2" t="s">
        <v>23</v>
      </c>
      <c r="Q6" s="2" t="s">
        <v>23</v>
      </c>
      <c r="R6" s="2" t="s">
        <v>23</v>
      </c>
      <c r="S6" s="28">
        <f>SUM(Table_owssvr34[[#This Row],[Processes Defined]:[Maturity]])</f>
        <v>3</v>
      </c>
      <c r="T6"/>
    </row>
    <row r="7" spans="1:23" ht="20.100000000000001" customHeight="1" x14ac:dyDescent="0.3">
      <c r="A7" s="6" t="s">
        <v>18</v>
      </c>
      <c r="B7" s="6" t="s">
        <v>36</v>
      </c>
      <c r="C7" s="6" t="s">
        <v>19</v>
      </c>
      <c r="D7" s="6" t="s">
        <v>27</v>
      </c>
      <c r="E7" s="7"/>
      <c r="F7" s="6" t="s">
        <v>21</v>
      </c>
      <c r="G7" s="7" t="s">
        <v>319</v>
      </c>
      <c r="H7" s="13">
        <v>1</v>
      </c>
      <c r="I7" s="13">
        <v>1</v>
      </c>
      <c r="J7" s="13">
        <v>1</v>
      </c>
      <c r="K7" s="4"/>
      <c r="L7" s="1" t="s">
        <v>37</v>
      </c>
      <c r="M7" s="1" t="s">
        <v>324</v>
      </c>
      <c r="N7" s="3" t="s">
        <v>25</v>
      </c>
      <c r="O7" s="3" t="s">
        <v>24</v>
      </c>
      <c r="P7" s="2" t="s">
        <v>23</v>
      </c>
      <c r="Q7" s="2" t="s">
        <v>23</v>
      </c>
      <c r="R7" s="2" t="s">
        <v>23</v>
      </c>
      <c r="S7" s="28">
        <f>SUM(Table_owssvr34[[#This Row],[Processes Defined]:[Maturity]])</f>
        <v>3</v>
      </c>
      <c r="T7"/>
      <c r="V7">
        <f>COUNTIF(H:H, 1)</f>
        <v>38</v>
      </c>
    </row>
    <row r="8" spans="1:23" ht="20.100000000000001" customHeight="1" x14ac:dyDescent="0.3">
      <c r="A8" s="6" t="s">
        <v>18</v>
      </c>
      <c r="B8" s="6" t="s">
        <v>38</v>
      </c>
      <c r="C8" s="6" t="s">
        <v>19</v>
      </c>
      <c r="D8" s="6" t="s">
        <v>39</v>
      </c>
      <c r="E8" s="7" t="s">
        <v>325</v>
      </c>
      <c r="F8" s="6" t="s">
        <v>28</v>
      </c>
      <c r="G8" s="7"/>
      <c r="H8" s="13">
        <v>3</v>
      </c>
      <c r="I8" s="13">
        <v>2</v>
      </c>
      <c r="J8" s="13">
        <v>3</v>
      </c>
      <c r="K8" s="4"/>
      <c r="L8" s="1" t="s">
        <v>40</v>
      </c>
      <c r="M8" s="1"/>
      <c r="N8" s="3" t="s">
        <v>25</v>
      </c>
      <c r="O8" s="3" t="s">
        <v>24</v>
      </c>
      <c r="P8" s="2" t="s">
        <v>30</v>
      </c>
      <c r="Q8" s="2" t="s">
        <v>31</v>
      </c>
      <c r="R8" s="2" t="s">
        <v>30</v>
      </c>
      <c r="S8" s="28">
        <f>SUM(Table_owssvr34[[#This Row],[Processes Defined]:[Maturity]])</f>
        <v>8</v>
      </c>
      <c r="T8"/>
      <c r="V8">
        <f>COUNTIF(I:I,1)</f>
        <v>48</v>
      </c>
      <c r="W8">
        <f>V8/169</f>
        <v>0.28402366863905326</v>
      </c>
    </row>
    <row r="9" spans="1:23" ht="20.100000000000001" customHeight="1" x14ac:dyDescent="0.3">
      <c r="A9" s="6" t="s">
        <v>18</v>
      </c>
      <c r="B9" s="6" t="s">
        <v>41</v>
      </c>
      <c r="C9" s="6" t="s">
        <v>19</v>
      </c>
      <c r="D9" s="6" t="s">
        <v>39</v>
      </c>
      <c r="E9" s="7" t="s">
        <v>326</v>
      </c>
      <c r="F9" s="6" t="s">
        <v>28</v>
      </c>
      <c r="G9" s="7"/>
      <c r="H9" s="13">
        <v>3</v>
      </c>
      <c r="I9" s="13">
        <v>2</v>
      </c>
      <c r="J9" s="13">
        <v>3</v>
      </c>
      <c r="K9" s="4"/>
      <c r="L9" s="1" t="s">
        <v>42</v>
      </c>
      <c r="M9" s="1"/>
      <c r="N9" s="3" t="s">
        <v>25</v>
      </c>
      <c r="O9" s="3" t="s">
        <v>24</v>
      </c>
      <c r="P9" s="2" t="s">
        <v>30</v>
      </c>
      <c r="Q9" s="2" t="s">
        <v>31</v>
      </c>
      <c r="R9" s="2" t="s">
        <v>30</v>
      </c>
      <c r="S9" s="28">
        <f>SUM(Table_owssvr34[[#This Row],[Processes Defined]:[Maturity]])</f>
        <v>8</v>
      </c>
      <c r="T9"/>
      <c r="V9">
        <f>COUNTIF(J:J,1)</f>
        <v>52</v>
      </c>
      <c r="W9">
        <f>V9/169</f>
        <v>0.30769230769230771</v>
      </c>
    </row>
    <row r="10" spans="1:23" ht="20.100000000000001" customHeight="1" x14ac:dyDescent="0.3">
      <c r="A10" s="6" t="s">
        <v>18</v>
      </c>
      <c r="B10" s="6" t="s">
        <v>43</v>
      </c>
      <c r="C10" s="6" t="s">
        <v>44</v>
      </c>
      <c r="D10" s="6" t="s">
        <v>39</v>
      </c>
      <c r="E10" s="7"/>
      <c r="F10" s="6" t="s">
        <v>28</v>
      </c>
      <c r="G10" s="7"/>
      <c r="H10" s="13">
        <v>3</v>
      </c>
      <c r="I10" s="13">
        <v>2</v>
      </c>
      <c r="J10" s="13">
        <v>3</v>
      </c>
      <c r="K10" s="4"/>
      <c r="L10" s="1" t="s">
        <v>45</v>
      </c>
      <c r="M10" s="1"/>
      <c r="N10" s="3" t="s">
        <v>25</v>
      </c>
      <c r="O10" s="3" t="s">
        <v>24</v>
      </c>
      <c r="P10" s="2" t="s">
        <v>30</v>
      </c>
      <c r="Q10" s="2" t="s">
        <v>31</v>
      </c>
      <c r="R10" s="2" t="s">
        <v>30</v>
      </c>
      <c r="S10" s="28">
        <f>SUM(Table_owssvr34[[#This Row],[Processes Defined]:[Maturity]])</f>
        <v>8</v>
      </c>
      <c r="T10"/>
      <c r="V10">
        <f>COUNTIF(J:J, 2)</f>
        <v>59</v>
      </c>
      <c r="W10">
        <f>(V9+V10)/169</f>
        <v>0.65680473372781067</v>
      </c>
    </row>
    <row r="11" spans="1:23" ht="20.100000000000001" customHeight="1" x14ac:dyDescent="0.3">
      <c r="A11" s="6" t="s">
        <v>18</v>
      </c>
      <c r="B11" s="6" t="s">
        <v>46</v>
      </c>
      <c r="C11" s="6" t="s">
        <v>47</v>
      </c>
      <c r="D11" s="6" t="s">
        <v>39</v>
      </c>
      <c r="E11" s="7"/>
      <c r="F11" s="6" t="s">
        <v>48</v>
      </c>
      <c r="G11" s="7"/>
      <c r="H11" s="13">
        <v>0</v>
      </c>
      <c r="I11" s="13">
        <v>0</v>
      </c>
      <c r="J11" s="13">
        <v>0</v>
      </c>
      <c r="K11" s="4"/>
      <c r="L11" s="1" t="s">
        <v>49</v>
      </c>
      <c r="M11" s="1"/>
      <c r="N11" s="3" t="s">
        <v>25</v>
      </c>
      <c r="O11" s="3" t="s">
        <v>24</v>
      </c>
      <c r="P11" s="2" t="s">
        <v>50</v>
      </c>
      <c r="Q11" s="2" t="s">
        <v>50</v>
      </c>
      <c r="R11" s="2" t="s">
        <v>50</v>
      </c>
      <c r="S11" s="28">
        <f>SUM(Table_owssvr34[[#This Row],[Processes Defined]:[Maturity]])</f>
        <v>0</v>
      </c>
      <c r="T11"/>
      <c r="V11">
        <f>V10/169</f>
        <v>0.34911242603550297</v>
      </c>
    </row>
    <row r="12" spans="1:23" ht="20.100000000000001" customHeight="1" x14ac:dyDescent="0.3">
      <c r="A12" s="6" t="s">
        <v>18</v>
      </c>
      <c r="B12" s="6" t="s">
        <v>51</v>
      </c>
      <c r="C12" s="6" t="s">
        <v>52</v>
      </c>
      <c r="D12" s="6" t="s">
        <v>39</v>
      </c>
      <c r="E12" s="7" t="s">
        <v>327</v>
      </c>
      <c r="F12" s="6" t="s">
        <v>48</v>
      </c>
      <c r="G12" s="7"/>
      <c r="H12" s="13">
        <v>3</v>
      </c>
      <c r="I12" s="13">
        <v>2</v>
      </c>
      <c r="J12" s="13">
        <v>3</v>
      </c>
      <c r="K12" s="4"/>
      <c r="L12" s="1" t="s">
        <v>53</v>
      </c>
      <c r="M12" s="1" t="s">
        <v>328</v>
      </c>
      <c r="N12" s="3" t="s">
        <v>25</v>
      </c>
      <c r="O12" s="3" t="s">
        <v>24</v>
      </c>
      <c r="P12" s="2" t="s">
        <v>30</v>
      </c>
      <c r="Q12" s="2" t="s">
        <v>31</v>
      </c>
      <c r="R12" s="2" t="s">
        <v>30</v>
      </c>
      <c r="S12" s="28">
        <f>SUM(Table_owssvr34[[#This Row],[Processes Defined]:[Maturity]])</f>
        <v>8</v>
      </c>
      <c r="T12"/>
    </row>
    <row r="13" spans="1:23" ht="20.100000000000001" customHeight="1" x14ac:dyDescent="0.3">
      <c r="A13" s="6" t="s">
        <v>18</v>
      </c>
      <c r="B13" s="6" t="s">
        <v>54</v>
      </c>
      <c r="C13" s="6" t="s">
        <v>44</v>
      </c>
      <c r="D13" s="6" t="s">
        <v>39</v>
      </c>
      <c r="E13" s="7"/>
      <c r="F13" s="6" t="s">
        <v>28</v>
      </c>
      <c r="G13" s="7"/>
      <c r="H13" s="13">
        <v>3</v>
      </c>
      <c r="I13" s="13">
        <v>2</v>
      </c>
      <c r="J13" s="13">
        <v>3</v>
      </c>
      <c r="K13" s="4"/>
      <c r="L13" s="1" t="s">
        <v>55</v>
      </c>
      <c r="M13" s="1" t="s">
        <v>328</v>
      </c>
      <c r="N13" s="3" t="s">
        <v>25</v>
      </c>
      <c r="O13" s="3" t="s">
        <v>24</v>
      </c>
      <c r="P13" s="2" t="s">
        <v>30</v>
      </c>
      <c r="Q13" s="2" t="s">
        <v>31</v>
      </c>
      <c r="R13" s="2" t="s">
        <v>30</v>
      </c>
      <c r="S13" s="28">
        <f>SUM(Table_owssvr34[[#This Row],[Processes Defined]:[Maturity]])</f>
        <v>8</v>
      </c>
      <c r="T13"/>
    </row>
    <row r="14" spans="1:23" ht="20.100000000000001" customHeight="1" x14ac:dyDescent="0.3">
      <c r="A14" s="6" t="s">
        <v>56</v>
      </c>
      <c r="B14" s="6" t="s">
        <v>57</v>
      </c>
      <c r="C14" s="6" t="s">
        <v>44</v>
      </c>
      <c r="D14" s="6" t="s">
        <v>39</v>
      </c>
      <c r="E14" s="7" t="s">
        <v>329</v>
      </c>
      <c r="F14" s="6" t="s">
        <v>58</v>
      </c>
      <c r="G14" s="7"/>
      <c r="H14" s="13">
        <v>3</v>
      </c>
      <c r="I14" s="13">
        <v>2</v>
      </c>
      <c r="J14" s="13">
        <v>2</v>
      </c>
      <c r="K14" s="4"/>
      <c r="L14" s="1" t="s">
        <v>55</v>
      </c>
      <c r="M14" s="1" t="s">
        <v>330</v>
      </c>
      <c r="N14" s="3" t="s">
        <v>25</v>
      </c>
      <c r="O14" s="3" t="s">
        <v>24</v>
      </c>
      <c r="P14" s="2" t="s">
        <v>30</v>
      </c>
      <c r="Q14" s="2" t="s">
        <v>31</v>
      </c>
      <c r="R14" s="2" t="s">
        <v>31</v>
      </c>
      <c r="S14" s="28">
        <f>SUM(Table_owssvr34[[#This Row],[Processes Defined]:[Maturity]])</f>
        <v>7</v>
      </c>
      <c r="T14"/>
    </row>
    <row r="15" spans="1:23" ht="20.100000000000001" customHeight="1" x14ac:dyDescent="0.3">
      <c r="A15" s="6" t="s">
        <v>56</v>
      </c>
      <c r="B15" s="6" t="s">
        <v>59</v>
      </c>
      <c r="C15" s="6" t="s">
        <v>44</v>
      </c>
      <c r="D15" s="6" t="s">
        <v>39</v>
      </c>
      <c r="E15" s="7" t="s">
        <v>329</v>
      </c>
      <c r="F15" s="6" t="s">
        <v>58</v>
      </c>
      <c r="G15" s="7"/>
      <c r="H15" s="13">
        <v>3</v>
      </c>
      <c r="I15" s="13">
        <v>2</v>
      </c>
      <c r="J15" s="13">
        <v>2</v>
      </c>
      <c r="K15" s="4"/>
      <c r="L15" s="1" t="s">
        <v>55</v>
      </c>
      <c r="M15" s="1" t="s">
        <v>330</v>
      </c>
      <c r="N15" s="3" t="s">
        <v>25</v>
      </c>
      <c r="O15" s="3" t="s">
        <v>24</v>
      </c>
      <c r="P15" s="2" t="s">
        <v>30</v>
      </c>
      <c r="Q15" s="2" t="s">
        <v>31</v>
      </c>
      <c r="R15" s="2" t="s">
        <v>31</v>
      </c>
      <c r="S15" s="28">
        <f>SUM(Table_owssvr34[[#This Row],[Processes Defined]:[Maturity]])</f>
        <v>7</v>
      </c>
      <c r="T15"/>
    </row>
    <row r="16" spans="1:23" ht="20.100000000000001" customHeight="1" x14ac:dyDescent="0.3">
      <c r="A16" s="6" t="s">
        <v>56</v>
      </c>
      <c r="B16" s="6" t="s">
        <v>60</v>
      </c>
      <c r="C16" s="6" t="s">
        <v>44</v>
      </c>
      <c r="D16" s="6" t="s">
        <v>39</v>
      </c>
      <c r="E16" s="7" t="s">
        <v>329</v>
      </c>
      <c r="F16" s="6" t="s">
        <v>58</v>
      </c>
      <c r="G16" s="7"/>
      <c r="H16" s="13">
        <v>3</v>
      </c>
      <c r="I16" s="13">
        <v>2</v>
      </c>
      <c r="J16" s="13">
        <v>2</v>
      </c>
      <c r="K16" s="4"/>
      <c r="L16" s="1" t="s">
        <v>55</v>
      </c>
      <c r="M16" s="1" t="s">
        <v>330</v>
      </c>
      <c r="N16" s="3" t="s">
        <v>25</v>
      </c>
      <c r="O16" s="3" t="s">
        <v>24</v>
      </c>
      <c r="P16" s="2" t="s">
        <v>30</v>
      </c>
      <c r="Q16" s="2" t="s">
        <v>31</v>
      </c>
      <c r="R16" s="2" t="s">
        <v>31</v>
      </c>
      <c r="S16" s="28">
        <f>SUM(Table_owssvr34[[#This Row],[Processes Defined]:[Maturity]])</f>
        <v>7</v>
      </c>
      <c r="T16"/>
    </row>
    <row r="17" spans="1:20" ht="20.100000000000001" customHeight="1" x14ac:dyDescent="0.3">
      <c r="A17" s="6" t="s">
        <v>56</v>
      </c>
      <c r="B17" s="6" t="s">
        <v>61</v>
      </c>
      <c r="C17" s="6" t="s">
        <v>44</v>
      </c>
      <c r="D17" s="6" t="s">
        <v>20</v>
      </c>
      <c r="E17" s="7" t="s">
        <v>331</v>
      </c>
      <c r="F17" s="6" t="s">
        <v>58</v>
      </c>
      <c r="G17" s="7"/>
      <c r="H17" s="13">
        <v>3</v>
      </c>
      <c r="I17" s="13">
        <v>2</v>
      </c>
      <c r="J17" s="13">
        <v>2</v>
      </c>
      <c r="K17" s="4"/>
      <c r="L17" s="1" t="s">
        <v>55</v>
      </c>
      <c r="M17" s="1" t="s">
        <v>330</v>
      </c>
      <c r="N17" s="3" t="s">
        <v>25</v>
      </c>
      <c r="O17" s="3" t="s">
        <v>24</v>
      </c>
      <c r="P17" s="2" t="s">
        <v>30</v>
      </c>
      <c r="Q17" s="2" t="s">
        <v>31</v>
      </c>
      <c r="R17" s="2" t="s">
        <v>31</v>
      </c>
      <c r="S17" s="28">
        <f>SUM(Table_owssvr34[[#This Row],[Processes Defined]:[Maturity]])</f>
        <v>7</v>
      </c>
      <c r="T17"/>
    </row>
    <row r="18" spans="1:20" ht="20.100000000000001" customHeight="1" x14ac:dyDescent="0.3">
      <c r="A18" s="6" t="s">
        <v>62</v>
      </c>
      <c r="B18" s="6" t="s">
        <v>63</v>
      </c>
      <c r="C18" s="6" t="s">
        <v>19</v>
      </c>
      <c r="D18" s="6" t="s">
        <v>39</v>
      </c>
      <c r="E18" s="7"/>
      <c r="F18" s="6" t="s">
        <v>48</v>
      </c>
      <c r="G18" s="7"/>
      <c r="H18" s="13">
        <v>3</v>
      </c>
      <c r="I18" s="13">
        <v>2</v>
      </c>
      <c r="J18" s="13">
        <v>3</v>
      </c>
      <c r="K18" s="4"/>
      <c r="L18" s="1" t="s">
        <v>64</v>
      </c>
      <c r="M18" s="1"/>
      <c r="N18" s="3" t="s">
        <v>25</v>
      </c>
      <c r="O18" s="3" t="s">
        <v>24</v>
      </c>
      <c r="P18" s="2" t="s">
        <v>30</v>
      </c>
      <c r="Q18" s="2" t="s">
        <v>31</v>
      </c>
      <c r="R18" s="2" t="s">
        <v>30</v>
      </c>
      <c r="S18" s="28">
        <f>SUM(Table_owssvr34[[#This Row],[Processes Defined]:[Maturity]])</f>
        <v>8</v>
      </c>
      <c r="T18"/>
    </row>
    <row r="19" spans="1:20" ht="20.100000000000001" customHeight="1" x14ac:dyDescent="0.3">
      <c r="A19" s="6" t="s">
        <v>62</v>
      </c>
      <c r="B19" s="6" t="s">
        <v>65</v>
      </c>
      <c r="C19" s="6" t="s">
        <v>52</v>
      </c>
      <c r="D19" s="6" t="s">
        <v>39</v>
      </c>
      <c r="E19" s="7" t="s">
        <v>327</v>
      </c>
      <c r="F19" s="6" t="s">
        <v>48</v>
      </c>
      <c r="G19" s="7"/>
      <c r="H19" s="13">
        <v>3</v>
      </c>
      <c r="I19" s="13">
        <v>2</v>
      </c>
      <c r="J19" s="13">
        <v>3</v>
      </c>
      <c r="K19" s="4"/>
      <c r="L19" s="1" t="s">
        <v>66</v>
      </c>
      <c r="M19" s="1" t="s">
        <v>332</v>
      </c>
      <c r="N19" s="3" t="s">
        <v>25</v>
      </c>
      <c r="O19" s="3" t="s">
        <v>24</v>
      </c>
      <c r="P19" s="2" t="s">
        <v>30</v>
      </c>
      <c r="Q19" s="2" t="s">
        <v>31</v>
      </c>
      <c r="R19" s="2" t="s">
        <v>30</v>
      </c>
      <c r="S19" s="28">
        <f>SUM(Table_owssvr34[[#This Row],[Processes Defined]:[Maturity]])</f>
        <v>8</v>
      </c>
      <c r="T19"/>
    </row>
    <row r="20" spans="1:20" ht="20.100000000000001" customHeight="1" x14ac:dyDescent="0.3">
      <c r="A20" s="6" t="s">
        <v>62</v>
      </c>
      <c r="B20" s="6" t="s">
        <v>67</v>
      </c>
      <c r="C20" s="6" t="s">
        <v>19</v>
      </c>
      <c r="D20" s="6" t="s">
        <v>20</v>
      </c>
      <c r="E20" s="7"/>
      <c r="F20" s="6" t="s">
        <v>47</v>
      </c>
      <c r="G20" s="7"/>
      <c r="H20" s="13">
        <v>2</v>
      </c>
      <c r="I20" s="13">
        <v>2</v>
      </c>
      <c r="J20" s="13">
        <v>2</v>
      </c>
      <c r="K20" s="4"/>
      <c r="L20" s="1"/>
      <c r="M20" s="1" t="s">
        <v>333</v>
      </c>
      <c r="N20" s="3" t="s">
        <v>25</v>
      </c>
      <c r="O20" s="3" t="s">
        <v>24</v>
      </c>
      <c r="P20" s="2" t="s">
        <v>31</v>
      </c>
      <c r="Q20" s="2" t="s">
        <v>31</v>
      </c>
      <c r="R20" s="2" t="s">
        <v>31</v>
      </c>
      <c r="S20" s="28">
        <f>SUM(Table_owssvr34[[#This Row],[Processes Defined]:[Maturity]])</f>
        <v>6</v>
      </c>
      <c r="T20"/>
    </row>
    <row r="21" spans="1:20" ht="20.100000000000001" customHeight="1" x14ac:dyDescent="0.3">
      <c r="A21" s="6" t="s">
        <v>62</v>
      </c>
      <c r="B21" s="6" t="s">
        <v>41</v>
      </c>
      <c r="C21" s="6" t="s">
        <v>19</v>
      </c>
      <c r="D21" s="6" t="s">
        <v>39</v>
      </c>
      <c r="E21" s="7"/>
      <c r="F21" s="6" t="s">
        <v>48</v>
      </c>
      <c r="G21" s="7"/>
      <c r="H21" s="13">
        <v>3</v>
      </c>
      <c r="I21" s="13">
        <v>2</v>
      </c>
      <c r="J21" s="13">
        <v>3</v>
      </c>
      <c r="K21" s="4"/>
      <c r="L21" s="1" t="s">
        <v>68</v>
      </c>
      <c r="M21" s="1"/>
      <c r="N21" s="3" t="s">
        <v>25</v>
      </c>
      <c r="O21" s="3" t="s">
        <v>24</v>
      </c>
      <c r="P21" s="2" t="s">
        <v>30</v>
      </c>
      <c r="Q21" s="2" t="s">
        <v>31</v>
      </c>
      <c r="R21" s="2" t="s">
        <v>30</v>
      </c>
      <c r="S21" s="28">
        <f>SUM(Table_owssvr34[[#This Row],[Processes Defined]:[Maturity]])</f>
        <v>8</v>
      </c>
      <c r="T21"/>
    </row>
    <row r="22" spans="1:20" ht="20.100000000000001" customHeight="1" x14ac:dyDescent="0.3">
      <c r="A22" s="6" t="s">
        <v>69</v>
      </c>
      <c r="B22" s="6" t="s">
        <v>70</v>
      </c>
      <c r="C22" s="6" t="s">
        <v>19</v>
      </c>
      <c r="D22" s="6" t="s">
        <v>71</v>
      </c>
      <c r="E22" s="7" t="s">
        <v>334</v>
      </c>
      <c r="F22" s="6" t="s">
        <v>72</v>
      </c>
      <c r="G22" s="7"/>
      <c r="H22" s="13">
        <v>3</v>
      </c>
      <c r="I22" s="13">
        <v>2</v>
      </c>
      <c r="J22" s="13">
        <v>3</v>
      </c>
      <c r="K22" s="4"/>
      <c r="L22" s="1" t="s">
        <v>73</v>
      </c>
      <c r="M22" s="1"/>
      <c r="N22" s="3" t="s">
        <v>25</v>
      </c>
      <c r="O22" s="3" t="s">
        <v>24</v>
      </c>
      <c r="P22" s="2" t="s">
        <v>30</v>
      </c>
      <c r="Q22" s="2" t="s">
        <v>31</v>
      </c>
      <c r="R22" s="2" t="s">
        <v>30</v>
      </c>
      <c r="S22" s="28">
        <f>SUM(Table_owssvr34[[#This Row],[Processes Defined]:[Maturity]])</f>
        <v>8</v>
      </c>
      <c r="T22"/>
    </row>
    <row r="23" spans="1:20" ht="20.100000000000001" customHeight="1" x14ac:dyDescent="0.3">
      <c r="A23" s="6" t="s">
        <v>69</v>
      </c>
      <c r="B23" s="6" t="s">
        <v>74</v>
      </c>
      <c r="C23" s="6" t="s">
        <v>47</v>
      </c>
      <c r="D23" s="6" t="s">
        <v>39</v>
      </c>
      <c r="E23" s="7" t="s">
        <v>335</v>
      </c>
      <c r="F23" s="6" t="s">
        <v>48</v>
      </c>
      <c r="G23" s="7"/>
      <c r="H23" s="13">
        <v>3</v>
      </c>
      <c r="I23" s="13">
        <v>2</v>
      </c>
      <c r="J23" s="13">
        <v>3</v>
      </c>
      <c r="K23" s="4"/>
      <c r="L23" s="1"/>
      <c r="M23" s="1" t="s">
        <v>336</v>
      </c>
      <c r="N23" s="3" t="s">
        <v>25</v>
      </c>
      <c r="O23" s="3" t="s">
        <v>24</v>
      </c>
      <c r="P23" s="2" t="s">
        <v>30</v>
      </c>
      <c r="Q23" s="2" t="s">
        <v>31</v>
      </c>
      <c r="R23" s="2" t="s">
        <v>30</v>
      </c>
      <c r="S23" s="28">
        <f>SUM(Table_owssvr34[[#This Row],[Processes Defined]:[Maturity]])</f>
        <v>8</v>
      </c>
      <c r="T23"/>
    </row>
    <row r="24" spans="1:20" ht="20.100000000000001" customHeight="1" x14ac:dyDescent="0.3">
      <c r="A24" s="6" t="s">
        <v>69</v>
      </c>
      <c r="B24" s="6" t="s">
        <v>75</v>
      </c>
      <c r="C24" s="6" t="s">
        <v>47</v>
      </c>
      <c r="D24" s="6" t="s">
        <v>39</v>
      </c>
      <c r="E24" s="7" t="s">
        <v>337</v>
      </c>
      <c r="F24" s="6" t="s">
        <v>48</v>
      </c>
      <c r="G24" s="7"/>
      <c r="H24" s="13">
        <v>3</v>
      </c>
      <c r="I24" s="13">
        <v>2</v>
      </c>
      <c r="J24" s="13">
        <v>3</v>
      </c>
      <c r="K24" s="4"/>
      <c r="L24" s="1"/>
      <c r="M24" s="1" t="s">
        <v>336</v>
      </c>
      <c r="N24" s="3" t="s">
        <v>25</v>
      </c>
      <c r="O24" s="3" t="s">
        <v>24</v>
      </c>
      <c r="P24" s="2" t="s">
        <v>30</v>
      </c>
      <c r="Q24" s="2" t="s">
        <v>31</v>
      </c>
      <c r="R24" s="2" t="s">
        <v>30</v>
      </c>
      <c r="S24" s="28">
        <f>SUM(Table_owssvr34[[#This Row],[Processes Defined]:[Maturity]])</f>
        <v>8</v>
      </c>
      <c r="T24"/>
    </row>
    <row r="25" spans="1:20" ht="20.100000000000001" customHeight="1" x14ac:dyDescent="0.3">
      <c r="A25" s="6" t="s">
        <v>69</v>
      </c>
      <c r="B25" s="6" t="s">
        <v>76</v>
      </c>
      <c r="C25" s="6" t="s">
        <v>47</v>
      </c>
      <c r="D25" s="6" t="s">
        <v>39</v>
      </c>
      <c r="E25" s="7" t="s">
        <v>338</v>
      </c>
      <c r="F25" s="6" t="s">
        <v>48</v>
      </c>
      <c r="G25" s="7"/>
      <c r="H25" s="13">
        <v>3</v>
      </c>
      <c r="I25" s="13">
        <v>2</v>
      </c>
      <c r="J25" s="13">
        <v>3</v>
      </c>
      <c r="K25" s="4"/>
      <c r="L25" s="1"/>
      <c r="M25" s="1" t="s">
        <v>336</v>
      </c>
      <c r="N25" s="3" t="s">
        <v>25</v>
      </c>
      <c r="O25" s="3" t="s">
        <v>24</v>
      </c>
      <c r="P25" s="2" t="s">
        <v>30</v>
      </c>
      <c r="Q25" s="2" t="s">
        <v>31</v>
      </c>
      <c r="R25" s="2" t="s">
        <v>30</v>
      </c>
      <c r="S25" s="28">
        <f>SUM(Table_owssvr34[[#This Row],[Processes Defined]:[Maturity]])</f>
        <v>8</v>
      </c>
      <c r="T25"/>
    </row>
    <row r="26" spans="1:20" ht="20.100000000000001" customHeight="1" x14ac:dyDescent="0.3">
      <c r="A26" s="6" t="s">
        <v>69</v>
      </c>
      <c r="B26" s="6" t="s">
        <v>77</v>
      </c>
      <c r="C26" s="6" t="s">
        <v>47</v>
      </c>
      <c r="D26" s="6" t="s">
        <v>71</v>
      </c>
      <c r="E26" s="7" t="s">
        <v>339</v>
      </c>
      <c r="F26" s="6" t="s">
        <v>48</v>
      </c>
      <c r="G26" s="7"/>
      <c r="H26" s="13">
        <v>3</v>
      </c>
      <c r="I26" s="13">
        <v>2</v>
      </c>
      <c r="J26" s="13">
        <v>3</v>
      </c>
      <c r="K26" s="4"/>
      <c r="L26" s="1"/>
      <c r="M26" s="1" t="s">
        <v>336</v>
      </c>
      <c r="N26" s="3" t="s">
        <v>25</v>
      </c>
      <c r="O26" s="3" t="s">
        <v>24</v>
      </c>
      <c r="P26" s="2" t="s">
        <v>30</v>
      </c>
      <c r="Q26" s="2" t="s">
        <v>31</v>
      </c>
      <c r="R26" s="2" t="s">
        <v>30</v>
      </c>
      <c r="S26" s="28">
        <f>SUM(Table_owssvr34[[#This Row],[Processes Defined]:[Maturity]])</f>
        <v>8</v>
      </c>
      <c r="T26"/>
    </row>
    <row r="27" spans="1:20" ht="20.100000000000001" customHeight="1" x14ac:dyDescent="0.3">
      <c r="A27" s="6" t="s">
        <v>69</v>
      </c>
      <c r="B27" s="6" t="s">
        <v>78</v>
      </c>
      <c r="C27" s="6" t="s">
        <v>19</v>
      </c>
      <c r="D27" s="6" t="s">
        <v>71</v>
      </c>
      <c r="E27" s="7" t="s">
        <v>340</v>
      </c>
      <c r="F27" s="6" t="s">
        <v>72</v>
      </c>
      <c r="G27" s="7"/>
      <c r="H27" s="13">
        <v>3</v>
      </c>
      <c r="I27" s="13">
        <v>2</v>
      </c>
      <c r="J27" s="13">
        <v>3</v>
      </c>
      <c r="K27" s="4"/>
      <c r="L27" s="1" t="s">
        <v>79</v>
      </c>
      <c r="M27" s="1"/>
      <c r="N27" s="3" t="s">
        <v>25</v>
      </c>
      <c r="O27" s="3" t="s">
        <v>24</v>
      </c>
      <c r="P27" s="2" t="s">
        <v>30</v>
      </c>
      <c r="Q27" s="2" t="s">
        <v>31</v>
      </c>
      <c r="R27" s="2" t="s">
        <v>30</v>
      </c>
      <c r="S27" s="28">
        <f>SUM(Table_owssvr34[[#This Row],[Processes Defined]:[Maturity]])</f>
        <v>8</v>
      </c>
      <c r="T27"/>
    </row>
    <row r="28" spans="1:20" ht="20.100000000000001" customHeight="1" x14ac:dyDescent="0.3">
      <c r="A28" s="6" t="s">
        <v>69</v>
      </c>
      <c r="B28" s="6" t="s">
        <v>80</v>
      </c>
      <c r="C28" s="6" t="s">
        <v>19</v>
      </c>
      <c r="D28" s="6" t="s">
        <v>71</v>
      </c>
      <c r="E28" s="7"/>
      <c r="F28" s="6" t="s">
        <v>72</v>
      </c>
      <c r="G28" s="7"/>
      <c r="H28" s="13">
        <v>3</v>
      </c>
      <c r="I28" s="13">
        <v>2</v>
      </c>
      <c r="J28" s="13">
        <v>3</v>
      </c>
      <c r="K28" s="4"/>
      <c r="L28" s="1" t="s">
        <v>81</v>
      </c>
      <c r="M28" s="1"/>
      <c r="N28" s="3" t="s">
        <v>25</v>
      </c>
      <c r="O28" s="3" t="s">
        <v>24</v>
      </c>
      <c r="P28" s="2" t="s">
        <v>30</v>
      </c>
      <c r="Q28" s="2" t="s">
        <v>31</v>
      </c>
      <c r="R28" s="2" t="s">
        <v>30</v>
      </c>
      <c r="S28" s="28">
        <f>SUM(Table_owssvr34[[#This Row],[Processes Defined]:[Maturity]])</f>
        <v>8</v>
      </c>
      <c r="T28"/>
    </row>
    <row r="29" spans="1:20" ht="20.100000000000001" customHeight="1" x14ac:dyDescent="0.3">
      <c r="A29" s="6" t="s">
        <v>69</v>
      </c>
      <c r="B29" s="6" t="s">
        <v>82</v>
      </c>
      <c r="C29" s="6" t="s">
        <v>19</v>
      </c>
      <c r="D29" s="6" t="s">
        <v>71</v>
      </c>
      <c r="E29" s="7"/>
      <c r="F29" s="6" t="s">
        <v>72</v>
      </c>
      <c r="G29" s="7"/>
      <c r="H29" s="13">
        <v>3</v>
      </c>
      <c r="I29" s="13">
        <v>2</v>
      </c>
      <c r="J29" s="13">
        <v>3</v>
      </c>
      <c r="K29" s="4"/>
      <c r="L29" s="1" t="s">
        <v>81</v>
      </c>
      <c r="M29" s="1"/>
      <c r="N29" s="3" t="s">
        <v>25</v>
      </c>
      <c r="O29" s="3" t="s">
        <v>24</v>
      </c>
      <c r="P29" s="2" t="s">
        <v>30</v>
      </c>
      <c r="Q29" s="2" t="s">
        <v>31</v>
      </c>
      <c r="R29" s="2" t="s">
        <v>30</v>
      </c>
      <c r="S29" s="28">
        <f>SUM(Table_owssvr34[[#This Row],[Processes Defined]:[Maturity]])</f>
        <v>8</v>
      </c>
      <c r="T29"/>
    </row>
    <row r="30" spans="1:20" ht="20.100000000000001" customHeight="1" x14ac:dyDescent="0.3">
      <c r="A30" s="6" t="s">
        <v>69</v>
      </c>
      <c r="B30" s="6" t="s">
        <v>83</v>
      </c>
      <c r="C30" s="6" t="s">
        <v>19</v>
      </c>
      <c r="D30" s="6" t="s">
        <v>71</v>
      </c>
      <c r="E30" s="7"/>
      <c r="F30" s="6" t="s">
        <v>48</v>
      </c>
      <c r="G30" s="7"/>
      <c r="H30" s="13">
        <v>3</v>
      </c>
      <c r="I30" s="13">
        <v>2</v>
      </c>
      <c r="J30" s="13">
        <v>3</v>
      </c>
      <c r="K30" s="4"/>
      <c r="L30" s="1" t="s">
        <v>81</v>
      </c>
      <c r="M30" s="1"/>
      <c r="N30" s="3" t="s">
        <v>25</v>
      </c>
      <c r="O30" s="3" t="s">
        <v>24</v>
      </c>
      <c r="P30" s="2" t="s">
        <v>30</v>
      </c>
      <c r="Q30" s="2" t="s">
        <v>31</v>
      </c>
      <c r="R30" s="2" t="s">
        <v>30</v>
      </c>
      <c r="S30" s="28">
        <f>SUM(Table_owssvr34[[#This Row],[Processes Defined]:[Maturity]])</f>
        <v>8</v>
      </c>
      <c r="T30"/>
    </row>
    <row r="31" spans="1:20" ht="20.100000000000001" customHeight="1" x14ac:dyDescent="0.3">
      <c r="A31" s="6" t="s">
        <v>84</v>
      </c>
      <c r="B31" s="6" t="s">
        <v>85</v>
      </c>
      <c r="C31" s="6" t="s">
        <v>52</v>
      </c>
      <c r="D31" s="6" t="s">
        <v>47</v>
      </c>
      <c r="E31" s="7"/>
      <c r="F31" s="6" t="s">
        <v>86</v>
      </c>
      <c r="G31" s="7"/>
      <c r="H31" s="13">
        <v>0</v>
      </c>
      <c r="I31" s="13">
        <v>0</v>
      </c>
      <c r="J31" s="13">
        <v>0</v>
      </c>
      <c r="K31" s="4"/>
      <c r="L31" s="1" t="s">
        <v>86</v>
      </c>
      <c r="M31" s="1"/>
      <c r="N31" s="3" t="s">
        <v>25</v>
      </c>
      <c r="O31" s="3" t="s">
        <v>24</v>
      </c>
      <c r="P31" s="2" t="s">
        <v>50</v>
      </c>
      <c r="Q31" s="2" t="s">
        <v>50</v>
      </c>
      <c r="R31" s="2" t="s">
        <v>50</v>
      </c>
      <c r="S31" s="28">
        <f>SUM(Table_owssvr34[[#This Row],[Processes Defined]:[Maturity]])</f>
        <v>0</v>
      </c>
      <c r="T31"/>
    </row>
    <row r="32" spans="1:20" ht="20.100000000000001" customHeight="1" x14ac:dyDescent="0.3">
      <c r="A32" s="6" t="s">
        <v>52</v>
      </c>
      <c r="B32" s="6" t="s">
        <v>87</v>
      </c>
      <c r="C32" s="6" t="s">
        <v>52</v>
      </c>
      <c r="D32" s="6" t="s">
        <v>20</v>
      </c>
      <c r="E32" s="7"/>
      <c r="F32" s="6" t="s">
        <v>88</v>
      </c>
      <c r="G32" s="7"/>
      <c r="H32" s="13">
        <v>1</v>
      </c>
      <c r="I32" s="13">
        <v>1</v>
      </c>
      <c r="J32" s="13">
        <v>1</v>
      </c>
      <c r="K32" s="4"/>
      <c r="L32" s="1" t="s">
        <v>89</v>
      </c>
      <c r="M32" s="1"/>
      <c r="N32" s="3" t="s">
        <v>25</v>
      </c>
      <c r="O32" s="3" t="s">
        <v>24</v>
      </c>
      <c r="P32" s="2" t="s">
        <v>23</v>
      </c>
      <c r="Q32" s="2" t="s">
        <v>23</v>
      </c>
      <c r="R32" s="2" t="s">
        <v>23</v>
      </c>
      <c r="S32" s="28">
        <f>SUM(Table_owssvr34[[#This Row],[Processes Defined]:[Maturity]])</f>
        <v>3</v>
      </c>
      <c r="T32"/>
    </row>
    <row r="33" spans="1:20" ht="20.100000000000001" customHeight="1" x14ac:dyDescent="0.3">
      <c r="A33" s="6" t="s">
        <v>52</v>
      </c>
      <c r="B33" s="6" t="s">
        <v>90</v>
      </c>
      <c r="C33" s="6" t="s">
        <v>52</v>
      </c>
      <c r="D33" s="6" t="s">
        <v>20</v>
      </c>
      <c r="E33" s="7" t="s">
        <v>341</v>
      </c>
      <c r="F33" s="6" t="s">
        <v>91</v>
      </c>
      <c r="G33" s="7"/>
      <c r="H33" s="13">
        <v>1</v>
      </c>
      <c r="I33" s="13">
        <v>1</v>
      </c>
      <c r="J33" s="13">
        <v>1</v>
      </c>
      <c r="K33" s="4"/>
      <c r="L33" s="1" t="s">
        <v>89</v>
      </c>
      <c r="M33" s="1"/>
      <c r="N33" s="3" t="s">
        <v>25</v>
      </c>
      <c r="O33" s="3" t="s">
        <v>24</v>
      </c>
      <c r="P33" s="2" t="s">
        <v>23</v>
      </c>
      <c r="Q33" s="2" t="s">
        <v>23</v>
      </c>
      <c r="R33" s="2" t="s">
        <v>23</v>
      </c>
      <c r="S33" s="28">
        <f>SUM(Table_owssvr34[[#This Row],[Processes Defined]:[Maturity]])</f>
        <v>3</v>
      </c>
      <c r="T33"/>
    </row>
    <row r="34" spans="1:20" ht="20.100000000000001" customHeight="1" x14ac:dyDescent="0.3">
      <c r="A34" s="6" t="s">
        <v>52</v>
      </c>
      <c r="B34" s="6" t="s">
        <v>92</v>
      </c>
      <c r="C34" s="6" t="s">
        <v>52</v>
      </c>
      <c r="D34" s="6" t="s">
        <v>20</v>
      </c>
      <c r="E34" s="7"/>
      <c r="F34" s="6" t="s">
        <v>93</v>
      </c>
      <c r="G34" s="7"/>
      <c r="H34" s="13">
        <v>1</v>
      </c>
      <c r="I34" s="13">
        <v>1</v>
      </c>
      <c r="J34" s="13">
        <v>1</v>
      </c>
      <c r="K34" s="4"/>
      <c r="L34" s="1" t="s">
        <v>94</v>
      </c>
      <c r="M34" s="1"/>
      <c r="N34" s="3" t="s">
        <v>25</v>
      </c>
      <c r="O34" s="3" t="s">
        <v>24</v>
      </c>
      <c r="P34" s="2" t="s">
        <v>23</v>
      </c>
      <c r="Q34" s="2" t="s">
        <v>23</v>
      </c>
      <c r="R34" s="2" t="s">
        <v>23</v>
      </c>
      <c r="S34" s="28">
        <f>SUM(Table_owssvr34[[#This Row],[Processes Defined]:[Maturity]])</f>
        <v>3</v>
      </c>
      <c r="T34"/>
    </row>
    <row r="35" spans="1:20" ht="20.100000000000001" customHeight="1" x14ac:dyDescent="0.3">
      <c r="A35" s="6" t="s">
        <v>52</v>
      </c>
      <c r="B35" s="6" t="s">
        <v>95</v>
      </c>
      <c r="C35" s="6" t="s">
        <v>52</v>
      </c>
      <c r="D35" s="6" t="s">
        <v>20</v>
      </c>
      <c r="E35" s="7"/>
      <c r="F35" s="6" t="s">
        <v>96</v>
      </c>
      <c r="G35" s="7"/>
      <c r="H35" s="13">
        <v>3</v>
      </c>
      <c r="I35" s="13">
        <v>3</v>
      </c>
      <c r="J35" s="13">
        <v>2</v>
      </c>
      <c r="K35" s="4"/>
      <c r="L35" s="1"/>
      <c r="M35" s="1"/>
      <c r="N35" s="3" t="s">
        <v>25</v>
      </c>
      <c r="O35" s="3" t="s">
        <v>24</v>
      </c>
      <c r="P35" s="2" t="s">
        <v>30</v>
      </c>
      <c r="Q35" s="2" t="s">
        <v>30</v>
      </c>
      <c r="R35" s="2" t="s">
        <v>31</v>
      </c>
      <c r="S35" s="28">
        <f>SUM(Table_owssvr34[[#This Row],[Processes Defined]:[Maturity]])</f>
        <v>8</v>
      </c>
      <c r="T35"/>
    </row>
    <row r="36" spans="1:20" ht="20.100000000000001" customHeight="1" x14ac:dyDescent="0.3">
      <c r="A36" s="6" t="s">
        <v>52</v>
      </c>
      <c r="B36" s="6" t="s">
        <v>97</v>
      </c>
      <c r="C36" s="6" t="s">
        <v>52</v>
      </c>
      <c r="D36" s="6" t="s">
        <v>20</v>
      </c>
      <c r="E36" s="7" t="s">
        <v>342</v>
      </c>
      <c r="F36" s="6" t="s">
        <v>93</v>
      </c>
      <c r="G36" s="7"/>
      <c r="H36" s="13">
        <v>1</v>
      </c>
      <c r="I36" s="13">
        <v>1</v>
      </c>
      <c r="J36" s="13">
        <v>1</v>
      </c>
      <c r="K36" s="4"/>
      <c r="L36" s="1"/>
      <c r="M36" s="1"/>
      <c r="N36" s="3" t="s">
        <v>25</v>
      </c>
      <c r="O36" s="3" t="s">
        <v>24</v>
      </c>
      <c r="P36" s="2" t="s">
        <v>23</v>
      </c>
      <c r="Q36" s="2" t="s">
        <v>23</v>
      </c>
      <c r="R36" s="2" t="s">
        <v>23</v>
      </c>
      <c r="S36" s="28">
        <f>SUM(Table_owssvr34[[#This Row],[Processes Defined]:[Maturity]])</f>
        <v>3</v>
      </c>
      <c r="T36"/>
    </row>
    <row r="37" spans="1:20" ht="20.100000000000001" customHeight="1" x14ac:dyDescent="0.3">
      <c r="A37" s="6" t="s">
        <v>52</v>
      </c>
      <c r="B37" s="6" t="s">
        <v>98</v>
      </c>
      <c r="C37" s="6" t="s">
        <v>52</v>
      </c>
      <c r="D37" s="6" t="s">
        <v>20</v>
      </c>
      <c r="E37" s="7" t="s">
        <v>343</v>
      </c>
      <c r="F37" s="6" t="s">
        <v>99</v>
      </c>
      <c r="G37" s="7"/>
      <c r="H37" s="13">
        <v>1</v>
      </c>
      <c r="I37" s="13">
        <v>1</v>
      </c>
      <c r="J37" s="13">
        <v>1</v>
      </c>
      <c r="K37" s="4"/>
      <c r="L37" s="1" t="s">
        <v>100</v>
      </c>
      <c r="M37" s="1"/>
      <c r="N37" s="3" t="s">
        <v>25</v>
      </c>
      <c r="O37" s="3" t="s">
        <v>24</v>
      </c>
      <c r="P37" s="2" t="s">
        <v>23</v>
      </c>
      <c r="Q37" s="2" t="s">
        <v>23</v>
      </c>
      <c r="R37" s="2" t="s">
        <v>23</v>
      </c>
      <c r="S37" s="28">
        <f>SUM(Table_owssvr34[[#This Row],[Processes Defined]:[Maturity]])</f>
        <v>3</v>
      </c>
      <c r="T37"/>
    </row>
    <row r="38" spans="1:20" ht="20.100000000000001" customHeight="1" x14ac:dyDescent="0.3">
      <c r="A38" s="6" t="s">
        <v>52</v>
      </c>
      <c r="B38" s="6" t="s">
        <v>101</v>
      </c>
      <c r="C38" s="6" t="s">
        <v>52</v>
      </c>
      <c r="D38" s="6" t="s">
        <v>47</v>
      </c>
      <c r="E38" s="7"/>
      <c r="F38" s="6" t="s">
        <v>93</v>
      </c>
      <c r="G38" s="7"/>
      <c r="H38" s="13">
        <v>1</v>
      </c>
      <c r="I38" s="13">
        <v>1</v>
      </c>
      <c r="J38" s="13">
        <v>1</v>
      </c>
      <c r="K38" s="4"/>
      <c r="L38" s="1"/>
      <c r="M38" s="1"/>
      <c r="N38" s="3" t="s">
        <v>25</v>
      </c>
      <c r="O38" s="3" t="s">
        <v>24</v>
      </c>
      <c r="P38" s="2" t="s">
        <v>23</v>
      </c>
      <c r="Q38" s="2" t="s">
        <v>23</v>
      </c>
      <c r="R38" s="2" t="s">
        <v>23</v>
      </c>
      <c r="S38" s="28">
        <f>SUM(Table_owssvr34[[#This Row],[Processes Defined]:[Maturity]])</f>
        <v>3</v>
      </c>
      <c r="T38"/>
    </row>
    <row r="39" spans="1:20" ht="20.100000000000001" customHeight="1" x14ac:dyDescent="0.3">
      <c r="A39" s="6" t="s">
        <v>52</v>
      </c>
      <c r="B39" s="6" t="s">
        <v>102</v>
      </c>
      <c r="C39" s="6" t="s">
        <v>52</v>
      </c>
      <c r="D39" s="6" t="s">
        <v>20</v>
      </c>
      <c r="E39" s="7" t="s">
        <v>344</v>
      </c>
      <c r="F39" s="6" t="s">
        <v>93</v>
      </c>
      <c r="G39" s="7"/>
      <c r="H39" s="13">
        <v>1</v>
      </c>
      <c r="I39" s="13">
        <v>1</v>
      </c>
      <c r="J39" s="13">
        <v>1</v>
      </c>
      <c r="K39" s="4"/>
      <c r="L39" s="1"/>
      <c r="M39" s="1"/>
      <c r="N39" s="3" t="s">
        <v>25</v>
      </c>
      <c r="O39" s="3" t="s">
        <v>24</v>
      </c>
      <c r="P39" s="2" t="s">
        <v>23</v>
      </c>
      <c r="Q39" s="2" t="s">
        <v>23</v>
      </c>
      <c r="R39" s="2" t="s">
        <v>23</v>
      </c>
      <c r="S39" s="28">
        <f>SUM(Table_owssvr34[[#This Row],[Processes Defined]:[Maturity]])</f>
        <v>3</v>
      </c>
      <c r="T39"/>
    </row>
    <row r="40" spans="1:20" ht="20.100000000000001" customHeight="1" x14ac:dyDescent="0.3">
      <c r="A40" s="6" t="s">
        <v>52</v>
      </c>
      <c r="B40" s="6" t="s">
        <v>103</v>
      </c>
      <c r="C40" s="6" t="s">
        <v>52</v>
      </c>
      <c r="D40" s="6" t="s">
        <v>20</v>
      </c>
      <c r="E40" s="7" t="s">
        <v>345</v>
      </c>
      <c r="F40" s="6" t="s">
        <v>104</v>
      </c>
      <c r="G40" s="7"/>
      <c r="H40" s="13">
        <v>1</v>
      </c>
      <c r="I40" s="13">
        <v>1</v>
      </c>
      <c r="J40" s="13">
        <v>1</v>
      </c>
      <c r="K40" s="4"/>
      <c r="L40" s="1"/>
      <c r="M40" s="1"/>
      <c r="N40" s="3" t="s">
        <v>25</v>
      </c>
      <c r="O40" s="3" t="s">
        <v>24</v>
      </c>
      <c r="P40" s="2" t="s">
        <v>23</v>
      </c>
      <c r="Q40" s="2" t="s">
        <v>23</v>
      </c>
      <c r="R40" s="2" t="s">
        <v>23</v>
      </c>
      <c r="S40" s="28">
        <f>SUM(Table_owssvr34[[#This Row],[Processes Defined]:[Maturity]])</f>
        <v>3</v>
      </c>
      <c r="T40"/>
    </row>
    <row r="41" spans="1:20" ht="20.100000000000001" customHeight="1" x14ac:dyDescent="0.3">
      <c r="A41" s="6" t="s">
        <v>52</v>
      </c>
      <c r="B41" s="6" t="s">
        <v>105</v>
      </c>
      <c r="C41" s="6" t="s">
        <v>52</v>
      </c>
      <c r="D41" s="6" t="s">
        <v>20</v>
      </c>
      <c r="E41" s="7" t="s">
        <v>346</v>
      </c>
      <c r="F41" s="6" t="s">
        <v>106</v>
      </c>
      <c r="G41" s="7"/>
      <c r="H41" s="13">
        <v>1</v>
      </c>
      <c r="I41" s="13">
        <v>1</v>
      </c>
      <c r="J41" s="13">
        <v>1</v>
      </c>
      <c r="K41" s="4"/>
      <c r="L41" s="1" t="s">
        <v>106</v>
      </c>
      <c r="M41" s="1"/>
      <c r="N41" s="3" t="s">
        <v>25</v>
      </c>
      <c r="O41" s="3" t="s">
        <v>24</v>
      </c>
      <c r="P41" s="2" t="s">
        <v>23</v>
      </c>
      <c r="Q41" s="2" t="s">
        <v>23</v>
      </c>
      <c r="R41" s="2" t="s">
        <v>23</v>
      </c>
      <c r="S41" s="28">
        <f>SUM(Table_owssvr34[[#This Row],[Processes Defined]:[Maturity]])</f>
        <v>3</v>
      </c>
      <c r="T41"/>
    </row>
    <row r="42" spans="1:20" ht="20.100000000000001" customHeight="1" x14ac:dyDescent="0.3">
      <c r="A42" s="6" t="s">
        <v>52</v>
      </c>
      <c r="B42" s="6" t="s">
        <v>107</v>
      </c>
      <c r="C42" s="6" t="s">
        <v>52</v>
      </c>
      <c r="D42" s="6" t="s">
        <v>20</v>
      </c>
      <c r="E42" s="7" t="s">
        <v>347</v>
      </c>
      <c r="F42" s="6" t="s">
        <v>108</v>
      </c>
      <c r="G42" s="7"/>
      <c r="H42" s="13">
        <v>1</v>
      </c>
      <c r="I42" s="13">
        <v>1</v>
      </c>
      <c r="J42" s="13">
        <v>1</v>
      </c>
      <c r="K42" s="4"/>
      <c r="L42" s="1"/>
      <c r="M42" s="1" t="s">
        <v>348</v>
      </c>
      <c r="N42" s="3" t="s">
        <v>25</v>
      </c>
      <c r="O42" s="3" t="s">
        <v>24</v>
      </c>
      <c r="P42" s="2" t="s">
        <v>23</v>
      </c>
      <c r="Q42" s="2" t="s">
        <v>23</v>
      </c>
      <c r="R42" s="2" t="s">
        <v>23</v>
      </c>
      <c r="S42" s="28">
        <f>SUM(Table_owssvr34[[#This Row],[Processes Defined]:[Maturity]])</f>
        <v>3</v>
      </c>
      <c r="T42"/>
    </row>
    <row r="43" spans="1:20" ht="20.100000000000001" customHeight="1" x14ac:dyDescent="0.3">
      <c r="A43" s="6" t="s">
        <v>52</v>
      </c>
      <c r="B43" s="6" t="s">
        <v>109</v>
      </c>
      <c r="C43" s="6" t="s">
        <v>52</v>
      </c>
      <c r="D43" s="6" t="s">
        <v>20</v>
      </c>
      <c r="E43" s="7"/>
      <c r="F43" s="6" t="s">
        <v>110</v>
      </c>
      <c r="G43" s="7"/>
      <c r="H43" s="13">
        <v>1</v>
      </c>
      <c r="I43" s="13">
        <v>1</v>
      </c>
      <c r="J43" s="13">
        <v>1</v>
      </c>
      <c r="K43" s="4"/>
      <c r="L43" s="1"/>
      <c r="M43" s="1"/>
      <c r="N43" s="3" t="s">
        <v>25</v>
      </c>
      <c r="O43" s="3" t="s">
        <v>24</v>
      </c>
      <c r="P43" s="2" t="s">
        <v>23</v>
      </c>
      <c r="Q43" s="2" t="s">
        <v>23</v>
      </c>
      <c r="R43" s="2" t="s">
        <v>23</v>
      </c>
      <c r="S43" s="28">
        <f>SUM(Table_owssvr34[[#This Row],[Processes Defined]:[Maturity]])</f>
        <v>3</v>
      </c>
      <c r="T43"/>
    </row>
    <row r="44" spans="1:20" ht="20.100000000000001" customHeight="1" x14ac:dyDescent="0.3">
      <c r="A44" s="6" t="s">
        <v>111</v>
      </c>
      <c r="B44" s="6" t="s">
        <v>112</v>
      </c>
      <c r="C44" s="6" t="s">
        <v>113</v>
      </c>
      <c r="D44" s="6" t="s">
        <v>71</v>
      </c>
      <c r="E44" s="7"/>
      <c r="F44" s="6" t="s">
        <v>21</v>
      </c>
      <c r="G44" s="7" t="s">
        <v>349</v>
      </c>
      <c r="H44" s="13">
        <v>2</v>
      </c>
      <c r="I44" s="13">
        <v>2</v>
      </c>
      <c r="J44" s="13">
        <v>2</v>
      </c>
      <c r="K44" s="4"/>
      <c r="L44" s="1"/>
      <c r="M44" s="1"/>
      <c r="N44" s="3" t="s">
        <v>25</v>
      </c>
      <c r="O44" s="3" t="s">
        <v>24</v>
      </c>
      <c r="P44" s="2" t="s">
        <v>31</v>
      </c>
      <c r="Q44" s="2" t="s">
        <v>31</v>
      </c>
      <c r="R44" s="2" t="s">
        <v>31</v>
      </c>
      <c r="S44" s="28">
        <f>SUM(Table_owssvr34[[#This Row],[Processes Defined]:[Maturity]])</f>
        <v>6</v>
      </c>
      <c r="T44"/>
    </row>
    <row r="45" spans="1:20" ht="20.100000000000001" customHeight="1" x14ac:dyDescent="0.3">
      <c r="A45" s="6" t="s">
        <v>111</v>
      </c>
      <c r="B45" s="6" t="s">
        <v>114</v>
      </c>
      <c r="C45" s="6" t="s">
        <v>113</v>
      </c>
      <c r="D45" s="6" t="s">
        <v>71</v>
      </c>
      <c r="E45" s="7"/>
      <c r="F45" s="6" t="s">
        <v>21</v>
      </c>
      <c r="G45" s="7" t="s">
        <v>349</v>
      </c>
      <c r="H45" s="13">
        <v>2</v>
      </c>
      <c r="I45" s="13">
        <v>2</v>
      </c>
      <c r="J45" s="13">
        <v>2</v>
      </c>
      <c r="K45" s="4"/>
      <c r="L45" s="1" t="s">
        <v>115</v>
      </c>
      <c r="M45" s="1"/>
      <c r="N45" s="3" t="s">
        <v>25</v>
      </c>
      <c r="O45" s="3" t="s">
        <v>24</v>
      </c>
      <c r="P45" s="2" t="s">
        <v>31</v>
      </c>
      <c r="Q45" s="2" t="s">
        <v>31</v>
      </c>
      <c r="R45" s="2" t="s">
        <v>31</v>
      </c>
      <c r="S45" s="28">
        <f>SUM(Table_owssvr34[[#This Row],[Processes Defined]:[Maturity]])</f>
        <v>6</v>
      </c>
      <c r="T45"/>
    </row>
    <row r="46" spans="1:20" ht="20.100000000000001" customHeight="1" x14ac:dyDescent="0.3">
      <c r="A46" s="6" t="s">
        <v>111</v>
      </c>
      <c r="B46" s="6" t="s">
        <v>116</v>
      </c>
      <c r="C46" s="6" t="s">
        <v>19</v>
      </c>
      <c r="D46" s="6" t="s">
        <v>71</v>
      </c>
      <c r="E46" s="7"/>
      <c r="F46" s="6" t="s">
        <v>48</v>
      </c>
      <c r="G46" s="7"/>
      <c r="H46" s="13">
        <v>3</v>
      </c>
      <c r="I46" s="13">
        <v>2</v>
      </c>
      <c r="J46" s="13">
        <v>3</v>
      </c>
      <c r="K46" s="4"/>
      <c r="L46" s="1" t="s">
        <v>117</v>
      </c>
      <c r="M46" s="1"/>
      <c r="N46" s="3" t="s">
        <v>25</v>
      </c>
      <c r="O46" s="3" t="s">
        <v>24</v>
      </c>
      <c r="P46" s="2" t="s">
        <v>30</v>
      </c>
      <c r="Q46" s="2" t="s">
        <v>31</v>
      </c>
      <c r="R46" s="2" t="s">
        <v>30</v>
      </c>
      <c r="S46" s="28">
        <f>SUM(Table_owssvr34[[#This Row],[Processes Defined]:[Maturity]])</f>
        <v>8</v>
      </c>
      <c r="T46"/>
    </row>
    <row r="47" spans="1:20" ht="20.100000000000001" customHeight="1" x14ac:dyDescent="0.3">
      <c r="A47" s="6" t="s">
        <v>111</v>
      </c>
      <c r="B47" s="6" t="s">
        <v>118</v>
      </c>
      <c r="C47" s="6" t="s">
        <v>19</v>
      </c>
      <c r="D47" s="6" t="s">
        <v>71</v>
      </c>
      <c r="E47" s="7" t="s">
        <v>350</v>
      </c>
      <c r="F47" s="6" t="s">
        <v>48</v>
      </c>
      <c r="G47" s="7"/>
      <c r="H47" s="13">
        <v>3</v>
      </c>
      <c r="I47" s="13">
        <v>2</v>
      </c>
      <c r="J47" s="13">
        <v>3</v>
      </c>
      <c r="K47" s="4"/>
      <c r="L47" s="1" t="s">
        <v>117</v>
      </c>
      <c r="M47" s="1"/>
      <c r="N47" s="3" t="s">
        <v>25</v>
      </c>
      <c r="O47" s="3" t="s">
        <v>24</v>
      </c>
      <c r="P47" s="2" t="s">
        <v>30</v>
      </c>
      <c r="Q47" s="2" t="s">
        <v>31</v>
      </c>
      <c r="R47" s="2" t="s">
        <v>30</v>
      </c>
      <c r="S47" s="28">
        <f>SUM(Table_owssvr34[[#This Row],[Processes Defined]:[Maturity]])</f>
        <v>8</v>
      </c>
      <c r="T47"/>
    </row>
    <row r="48" spans="1:20" ht="20.100000000000001" customHeight="1" x14ac:dyDescent="0.3">
      <c r="A48" s="6" t="s">
        <v>111</v>
      </c>
      <c r="B48" s="6" t="s">
        <v>119</v>
      </c>
      <c r="C48" s="6" t="s">
        <v>19</v>
      </c>
      <c r="D48" s="6" t="s">
        <v>71</v>
      </c>
      <c r="E48" s="7"/>
      <c r="F48" s="6" t="s">
        <v>48</v>
      </c>
      <c r="G48" s="7"/>
      <c r="H48" s="13">
        <v>3</v>
      </c>
      <c r="I48" s="13">
        <v>2</v>
      </c>
      <c r="J48" s="13">
        <v>3</v>
      </c>
      <c r="K48" s="4"/>
      <c r="L48" s="1" t="s">
        <v>117</v>
      </c>
      <c r="M48" s="1"/>
      <c r="N48" s="3" t="s">
        <v>25</v>
      </c>
      <c r="O48" s="3" t="s">
        <v>24</v>
      </c>
      <c r="P48" s="2" t="s">
        <v>30</v>
      </c>
      <c r="Q48" s="2" t="s">
        <v>31</v>
      </c>
      <c r="R48" s="2" t="s">
        <v>30</v>
      </c>
      <c r="S48" s="28">
        <f>SUM(Table_owssvr34[[#This Row],[Processes Defined]:[Maturity]])</f>
        <v>8</v>
      </c>
      <c r="T48"/>
    </row>
    <row r="49" spans="1:20" ht="20.100000000000001" customHeight="1" x14ac:dyDescent="0.3">
      <c r="A49" s="6" t="s">
        <v>120</v>
      </c>
      <c r="B49" s="6" t="s">
        <v>121</v>
      </c>
      <c r="C49" s="6" t="s">
        <v>19</v>
      </c>
      <c r="D49" s="6" t="s">
        <v>20</v>
      </c>
      <c r="E49" s="7" t="s">
        <v>351</v>
      </c>
      <c r="F49" s="6" t="s">
        <v>21</v>
      </c>
      <c r="G49" s="7" t="s">
        <v>319</v>
      </c>
      <c r="H49" s="13">
        <v>1</v>
      </c>
      <c r="I49" s="13">
        <v>1</v>
      </c>
      <c r="J49" s="13">
        <v>1</v>
      </c>
      <c r="K49" s="4"/>
      <c r="L49" s="1"/>
      <c r="M49" s="1"/>
      <c r="N49" s="3" t="s">
        <v>25</v>
      </c>
      <c r="O49" s="3" t="s">
        <v>24</v>
      </c>
      <c r="P49" s="2" t="s">
        <v>23</v>
      </c>
      <c r="Q49" s="2" t="s">
        <v>23</v>
      </c>
      <c r="R49" s="2" t="s">
        <v>23</v>
      </c>
      <c r="S49" s="28">
        <f>SUM(Table_owssvr34[[#This Row],[Processes Defined]:[Maturity]])</f>
        <v>3</v>
      </c>
      <c r="T49"/>
    </row>
    <row r="50" spans="1:20" ht="20.100000000000001" customHeight="1" x14ac:dyDescent="0.3">
      <c r="A50" s="6" t="s">
        <v>120</v>
      </c>
      <c r="B50" s="6" t="s">
        <v>122</v>
      </c>
      <c r="C50" s="6" t="s">
        <v>19</v>
      </c>
      <c r="D50" s="6" t="s">
        <v>20</v>
      </c>
      <c r="E50" s="7" t="s">
        <v>352</v>
      </c>
      <c r="F50" s="6" t="s">
        <v>123</v>
      </c>
      <c r="G50" s="7" t="s">
        <v>353</v>
      </c>
      <c r="H50" s="13">
        <v>1</v>
      </c>
      <c r="I50" s="13">
        <v>1</v>
      </c>
      <c r="J50" s="13">
        <v>1</v>
      </c>
      <c r="K50" s="4"/>
      <c r="L50" s="1" t="s">
        <v>124</v>
      </c>
      <c r="M50" s="1"/>
      <c r="N50" s="3" t="s">
        <v>25</v>
      </c>
      <c r="O50" s="3" t="s">
        <v>24</v>
      </c>
      <c r="P50" s="2" t="s">
        <v>23</v>
      </c>
      <c r="Q50" s="2" t="s">
        <v>23</v>
      </c>
      <c r="R50" s="2" t="s">
        <v>23</v>
      </c>
      <c r="S50" s="28">
        <f>SUM(Table_owssvr34[[#This Row],[Processes Defined]:[Maturity]])</f>
        <v>3</v>
      </c>
      <c r="T50"/>
    </row>
    <row r="51" spans="1:20" ht="20.100000000000001" customHeight="1" x14ac:dyDescent="0.3">
      <c r="A51" s="6" t="s">
        <v>120</v>
      </c>
      <c r="B51" s="6" t="s">
        <v>125</v>
      </c>
      <c r="C51" s="6" t="s">
        <v>19</v>
      </c>
      <c r="D51" s="6" t="s">
        <v>20</v>
      </c>
      <c r="E51" s="7"/>
      <c r="F51" s="6" t="s">
        <v>21</v>
      </c>
      <c r="G51" s="7" t="s">
        <v>319</v>
      </c>
      <c r="H51" s="13">
        <v>1</v>
      </c>
      <c r="I51" s="13">
        <v>1</v>
      </c>
      <c r="J51" s="13">
        <v>1</v>
      </c>
      <c r="K51" s="4"/>
      <c r="L51" s="1" t="s">
        <v>126</v>
      </c>
      <c r="M51" s="1"/>
      <c r="N51" s="3" t="s">
        <v>25</v>
      </c>
      <c r="O51" s="3" t="s">
        <v>24</v>
      </c>
      <c r="P51" s="2" t="s">
        <v>23</v>
      </c>
      <c r="Q51" s="2" t="s">
        <v>23</v>
      </c>
      <c r="R51" s="2" t="s">
        <v>23</v>
      </c>
      <c r="S51" s="28">
        <f>SUM(Table_owssvr34[[#This Row],[Processes Defined]:[Maturity]])</f>
        <v>3</v>
      </c>
      <c r="T51"/>
    </row>
    <row r="52" spans="1:20" ht="20.100000000000001" customHeight="1" x14ac:dyDescent="0.3">
      <c r="A52" s="6" t="s">
        <v>127</v>
      </c>
      <c r="B52" s="6" t="s">
        <v>128</v>
      </c>
      <c r="C52" s="6" t="s">
        <v>19</v>
      </c>
      <c r="D52" s="6" t="s">
        <v>20</v>
      </c>
      <c r="E52" s="7" t="s">
        <v>354</v>
      </c>
      <c r="F52" s="6" t="s">
        <v>129</v>
      </c>
      <c r="G52" s="7"/>
      <c r="H52" s="13">
        <v>3</v>
      </c>
      <c r="I52" s="13">
        <v>2</v>
      </c>
      <c r="J52" s="13">
        <v>2</v>
      </c>
      <c r="K52" s="4"/>
      <c r="L52" s="1" t="s">
        <v>129</v>
      </c>
      <c r="M52" s="1"/>
      <c r="N52" s="3" t="s">
        <v>25</v>
      </c>
      <c r="O52" s="3" t="s">
        <v>24</v>
      </c>
      <c r="P52" s="2" t="s">
        <v>30</v>
      </c>
      <c r="Q52" s="2" t="s">
        <v>31</v>
      </c>
      <c r="R52" s="2" t="s">
        <v>31</v>
      </c>
      <c r="S52" s="28">
        <f>SUM(Table_owssvr34[[#This Row],[Processes Defined]:[Maturity]])</f>
        <v>7</v>
      </c>
      <c r="T52"/>
    </row>
    <row r="53" spans="1:20" ht="20.100000000000001" customHeight="1" x14ac:dyDescent="0.3">
      <c r="A53" s="6" t="s">
        <v>127</v>
      </c>
      <c r="B53" s="6" t="s">
        <v>130</v>
      </c>
      <c r="C53" s="6" t="s">
        <v>113</v>
      </c>
      <c r="D53" s="6" t="s">
        <v>47</v>
      </c>
      <c r="E53" s="7"/>
      <c r="F53" s="6" t="s">
        <v>48</v>
      </c>
      <c r="G53" s="7"/>
      <c r="H53" s="13">
        <v>2</v>
      </c>
      <c r="I53" s="13">
        <v>1</v>
      </c>
      <c r="J53" s="13">
        <v>1</v>
      </c>
      <c r="K53" s="4"/>
      <c r="L53" s="1"/>
      <c r="M53" s="1"/>
      <c r="N53" s="3" t="s">
        <v>25</v>
      </c>
      <c r="O53" s="3" t="s">
        <v>24</v>
      </c>
      <c r="P53" s="2" t="s">
        <v>31</v>
      </c>
      <c r="Q53" s="2" t="s">
        <v>23</v>
      </c>
      <c r="R53" s="2" t="s">
        <v>23</v>
      </c>
      <c r="S53" s="28">
        <f>SUM(Table_owssvr34[[#This Row],[Processes Defined]:[Maturity]])</f>
        <v>4</v>
      </c>
      <c r="T53"/>
    </row>
    <row r="54" spans="1:20" ht="20.100000000000001" customHeight="1" x14ac:dyDescent="0.3">
      <c r="A54" s="6" t="s">
        <v>127</v>
      </c>
      <c r="B54" s="6" t="s">
        <v>131</v>
      </c>
      <c r="C54" s="6" t="s">
        <v>113</v>
      </c>
      <c r="D54" s="6" t="s">
        <v>47</v>
      </c>
      <c r="E54" s="7"/>
      <c r="F54" s="6" t="s">
        <v>48</v>
      </c>
      <c r="G54" s="7" t="s">
        <v>319</v>
      </c>
      <c r="H54" s="13">
        <v>2</v>
      </c>
      <c r="I54" s="13">
        <v>1</v>
      </c>
      <c r="J54" s="13">
        <v>1</v>
      </c>
      <c r="K54" s="4"/>
      <c r="L54" s="1"/>
      <c r="M54" s="1"/>
      <c r="N54" s="3" t="s">
        <v>25</v>
      </c>
      <c r="O54" s="3" t="s">
        <v>24</v>
      </c>
      <c r="P54" s="2" t="s">
        <v>31</v>
      </c>
      <c r="Q54" s="2" t="s">
        <v>23</v>
      </c>
      <c r="R54" s="2" t="s">
        <v>23</v>
      </c>
      <c r="S54" s="28">
        <f>SUM(Table_owssvr34[[#This Row],[Processes Defined]:[Maturity]])</f>
        <v>4</v>
      </c>
      <c r="T54"/>
    </row>
    <row r="55" spans="1:20" ht="20.100000000000001" customHeight="1" x14ac:dyDescent="0.3">
      <c r="A55" s="6" t="s">
        <v>127</v>
      </c>
      <c r="B55" s="6" t="s">
        <v>132</v>
      </c>
      <c r="C55" s="6" t="s">
        <v>113</v>
      </c>
      <c r="D55" s="6" t="s">
        <v>47</v>
      </c>
      <c r="E55" s="7"/>
      <c r="F55" s="6" t="s">
        <v>133</v>
      </c>
      <c r="G55" s="7" t="s">
        <v>319</v>
      </c>
      <c r="H55" s="13">
        <v>2</v>
      </c>
      <c r="I55" s="13">
        <v>1</v>
      </c>
      <c r="J55" s="13">
        <v>1</v>
      </c>
      <c r="K55" s="4"/>
      <c r="L55" s="1" t="s">
        <v>134</v>
      </c>
      <c r="M55" s="1" t="s">
        <v>355</v>
      </c>
      <c r="N55" s="3" t="s">
        <v>25</v>
      </c>
      <c r="O55" s="3" t="s">
        <v>24</v>
      </c>
      <c r="P55" s="2" t="s">
        <v>31</v>
      </c>
      <c r="Q55" s="2" t="s">
        <v>23</v>
      </c>
      <c r="R55" s="2" t="s">
        <v>23</v>
      </c>
      <c r="S55" s="28">
        <f>SUM(Table_owssvr34[[#This Row],[Processes Defined]:[Maturity]])</f>
        <v>4</v>
      </c>
      <c r="T55"/>
    </row>
    <row r="56" spans="1:20" ht="20.100000000000001" customHeight="1" x14ac:dyDescent="0.3">
      <c r="A56" s="6" t="s">
        <v>127</v>
      </c>
      <c r="B56" s="6" t="s">
        <v>135</v>
      </c>
      <c r="C56" s="6" t="s">
        <v>113</v>
      </c>
      <c r="D56" s="6" t="s">
        <v>47</v>
      </c>
      <c r="E56" s="7"/>
      <c r="F56" s="6" t="s">
        <v>133</v>
      </c>
      <c r="G56" s="7" t="s">
        <v>319</v>
      </c>
      <c r="H56" s="13">
        <v>2</v>
      </c>
      <c r="I56" s="13">
        <v>1</v>
      </c>
      <c r="J56" s="13">
        <v>1</v>
      </c>
      <c r="K56" s="4"/>
      <c r="L56" s="1" t="s">
        <v>134</v>
      </c>
      <c r="M56" s="1"/>
      <c r="N56" s="3" t="s">
        <v>25</v>
      </c>
      <c r="O56" s="3" t="s">
        <v>24</v>
      </c>
      <c r="P56" s="2" t="s">
        <v>31</v>
      </c>
      <c r="Q56" s="2" t="s">
        <v>23</v>
      </c>
      <c r="R56" s="2" t="s">
        <v>23</v>
      </c>
      <c r="S56" s="28">
        <f>SUM(Table_owssvr34[[#This Row],[Processes Defined]:[Maturity]])</f>
        <v>4</v>
      </c>
      <c r="T56"/>
    </row>
    <row r="57" spans="1:20" ht="20.100000000000001" customHeight="1" x14ac:dyDescent="0.3">
      <c r="A57" s="6" t="s">
        <v>127</v>
      </c>
      <c r="B57" s="6" t="s">
        <v>136</v>
      </c>
      <c r="C57" s="6" t="s">
        <v>113</v>
      </c>
      <c r="D57" s="6" t="s">
        <v>47</v>
      </c>
      <c r="E57" s="7"/>
      <c r="F57" s="6" t="s">
        <v>137</v>
      </c>
      <c r="G57" s="7"/>
      <c r="H57" s="13">
        <v>2</v>
      </c>
      <c r="I57" s="13">
        <v>1</v>
      </c>
      <c r="J57" s="13">
        <v>1</v>
      </c>
      <c r="K57" s="4"/>
      <c r="L57" s="1" t="s">
        <v>138</v>
      </c>
      <c r="M57" s="1"/>
      <c r="N57" s="3" t="s">
        <v>25</v>
      </c>
      <c r="O57" s="3" t="s">
        <v>24</v>
      </c>
      <c r="P57" s="2" t="s">
        <v>31</v>
      </c>
      <c r="Q57" s="2" t="s">
        <v>23</v>
      </c>
      <c r="R57" s="2" t="s">
        <v>23</v>
      </c>
      <c r="S57" s="28">
        <f>SUM(Table_owssvr34[[#This Row],[Processes Defined]:[Maturity]])</f>
        <v>4</v>
      </c>
      <c r="T57"/>
    </row>
    <row r="58" spans="1:20" ht="20.100000000000001" customHeight="1" x14ac:dyDescent="0.3">
      <c r="A58" s="6" t="s">
        <v>127</v>
      </c>
      <c r="B58" s="6" t="s">
        <v>139</v>
      </c>
      <c r="C58" s="6" t="s">
        <v>113</v>
      </c>
      <c r="D58" s="6" t="s">
        <v>47</v>
      </c>
      <c r="E58" s="7"/>
      <c r="F58" s="6" t="s">
        <v>47</v>
      </c>
      <c r="G58" s="7"/>
      <c r="H58" s="13">
        <v>2</v>
      </c>
      <c r="I58" s="13">
        <v>1</v>
      </c>
      <c r="J58" s="13">
        <v>1</v>
      </c>
      <c r="K58" s="4"/>
      <c r="L58" s="1"/>
      <c r="M58" s="1" t="s">
        <v>356</v>
      </c>
      <c r="N58" s="3" t="s">
        <v>25</v>
      </c>
      <c r="O58" s="3" t="s">
        <v>24</v>
      </c>
      <c r="P58" s="2" t="s">
        <v>31</v>
      </c>
      <c r="Q58" s="2" t="s">
        <v>23</v>
      </c>
      <c r="R58" s="2" t="s">
        <v>23</v>
      </c>
      <c r="S58" s="28">
        <f>SUM(Table_owssvr34[[#This Row],[Processes Defined]:[Maturity]])</f>
        <v>4</v>
      </c>
      <c r="T58"/>
    </row>
    <row r="59" spans="1:20" ht="20.100000000000001" customHeight="1" x14ac:dyDescent="0.3">
      <c r="A59" s="6" t="s">
        <v>127</v>
      </c>
      <c r="B59" s="6" t="s">
        <v>140</v>
      </c>
      <c r="C59" s="6" t="s">
        <v>113</v>
      </c>
      <c r="D59" s="6" t="s">
        <v>47</v>
      </c>
      <c r="E59" s="7"/>
      <c r="F59" s="6" t="s">
        <v>47</v>
      </c>
      <c r="G59" s="7"/>
      <c r="H59" s="13">
        <v>2</v>
      </c>
      <c r="I59" s="13">
        <v>1</v>
      </c>
      <c r="J59" s="13">
        <v>1</v>
      </c>
      <c r="K59" s="4"/>
      <c r="L59" s="1"/>
      <c r="M59" s="1" t="s">
        <v>357</v>
      </c>
      <c r="N59" s="3" t="s">
        <v>25</v>
      </c>
      <c r="O59" s="3" t="s">
        <v>24</v>
      </c>
      <c r="P59" s="2" t="s">
        <v>31</v>
      </c>
      <c r="Q59" s="2" t="s">
        <v>23</v>
      </c>
      <c r="R59" s="2" t="s">
        <v>23</v>
      </c>
      <c r="S59" s="28">
        <f>SUM(Table_owssvr34[[#This Row],[Processes Defined]:[Maturity]])</f>
        <v>4</v>
      </c>
      <c r="T59"/>
    </row>
    <row r="60" spans="1:20" ht="20.100000000000001" customHeight="1" x14ac:dyDescent="0.3">
      <c r="A60" s="6" t="s">
        <v>127</v>
      </c>
      <c r="B60" s="6" t="s">
        <v>141</v>
      </c>
      <c r="C60" s="6" t="s">
        <v>113</v>
      </c>
      <c r="D60" s="6" t="s">
        <v>47</v>
      </c>
      <c r="E60" s="7"/>
      <c r="F60" s="6" t="s">
        <v>48</v>
      </c>
      <c r="G60" s="7" t="s">
        <v>349</v>
      </c>
      <c r="H60" s="13">
        <v>2</v>
      </c>
      <c r="I60" s="13">
        <v>1</v>
      </c>
      <c r="J60" s="13">
        <v>1</v>
      </c>
      <c r="K60" s="4"/>
      <c r="L60" s="1"/>
      <c r="M60" s="1"/>
      <c r="N60" s="3" t="s">
        <v>25</v>
      </c>
      <c r="O60" s="3" t="s">
        <v>24</v>
      </c>
      <c r="P60" s="2" t="s">
        <v>31</v>
      </c>
      <c r="Q60" s="2" t="s">
        <v>23</v>
      </c>
      <c r="R60" s="2" t="s">
        <v>23</v>
      </c>
      <c r="S60" s="28">
        <f>SUM(Table_owssvr34[[#This Row],[Processes Defined]:[Maturity]])</f>
        <v>4</v>
      </c>
      <c r="T60"/>
    </row>
    <row r="61" spans="1:20" ht="20.100000000000001" customHeight="1" x14ac:dyDescent="0.3">
      <c r="A61" s="6" t="s">
        <v>127</v>
      </c>
      <c r="B61" s="6" t="s">
        <v>142</v>
      </c>
      <c r="C61" s="6" t="s">
        <v>19</v>
      </c>
      <c r="D61" s="6" t="s">
        <v>20</v>
      </c>
      <c r="E61" s="7" t="s">
        <v>358</v>
      </c>
      <c r="F61" s="6" t="s">
        <v>93</v>
      </c>
      <c r="G61" s="7" t="s">
        <v>359</v>
      </c>
      <c r="H61" s="13">
        <v>1</v>
      </c>
      <c r="I61" s="13">
        <v>1</v>
      </c>
      <c r="J61" s="13">
        <v>1</v>
      </c>
      <c r="K61" s="4"/>
      <c r="L61" s="1" t="s">
        <v>143</v>
      </c>
      <c r="M61" s="1" t="s">
        <v>360</v>
      </c>
      <c r="N61" s="3" t="s">
        <v>25</v>
      </c>
      <c r="O61" s="3" t="s">
        <v>24</v>
      </c>
      <c r="P61" s="2" t="s">
        <v>23</v>
      </c>
      <c r="Q61" s="2" t="s">
        <v>23</v>
      </c>
      <c r="R61" s="2" t="s">
        <v>23</v>
      </c>
      <c r="S61" s="28">
        <f>SUM(Table_owssvr34[[#This Row],[Processes Defined]:[Maturity]])</f>
        <v>3</v>
      </c>
      <c r="T61"/>
    </row>
    <row r="62" spans="1:20" ht="20.100000000000001" customHeight="1" x14ac:dyDescent="0.3">
      <c r="A62" s="6" t="s">
        <v>127</v>
      </c>
      <c r="B62" s="6" t="s">
        <v>144</v>
      </c>
      <c r="C62" s="6" t="s">
        <v>113</v>
      </c>
      <c r="D62" s="6" t="s">
        <v>47</v>
      </c>
      <c r="E62" s="7"/>
      <c r="F62" s="6" t="s">
        <v>48</v>
      </c>
      <c r="G62" s="7" t="s">
        <v>349</v>
      </c>
      <c r="H62" s="13">
        <v>2</v>
      </c>
      <c r="I62" s="13">
        <v>1</v>
      </c>
      <c r="J62" s="13">
        <v>1</v>
      </c>
      <c r="K62" s="4"/>
      <c r="L62" s="1"/>
      <c r="M62" s="1"/>
      <c r="N62" s="3" t="s">
        <v>25</v>
      </c>
      <c r="O62" s="3" t="s">
        <v>24</v>
      </c>
      <c r="P62" s="2" t="s">
        <v>31</v>
      </c>
      <c r="Q62" s="2" t="s">
        <v>23</v>
      </c>
      <c r="R62" s="2" t="s">
        <v>23</v>
      </c>
      <c r="S62" s="28">
        <f>SUM(Table_owssvr34[[#This Row],[Processes Defined]:[Maturity]])</f>
        <v>4</v>
      </c>
      <c r="T62"/>
    </row>
    <row r="63" spans="1:20" ht="20.100000000000001" customHeight="1" x14ac:dyDescent="0.3">
      <c r="A63" s="6" t="s">
        <v>145</v>
      </c>
      <c r="B63" s="6" t="s">
        <v>146</v>
      </c>
      <c r="C63" s="6" t="s">
        <v>113</v>
      </c>
      <c r="D63" s="6" t="s">
        <v>27</v>
      </c>
      <c r="E63" s="7"/>
      <c r="F63" s="6" t="s">
        <v>147</v>
      </c>
      <c r="G63" s="7"/>
      <c r="H63" s="13">
        <v>3</v>
      </c>
      <c r="I63" s="13">
        <v>3</v>
      </c>
      <c r="J63" s="13">
        <v>3</v>
      </c>
      <c r="K63" s="4"/>
      <c r="L63" s="1"/>
      <c r="M63" s="1" t="s">
        <v>361</v>
      </c>
      <c r="N63" s="3" t="s">
        <v>25</v>
      </c>
      <c r="O63" s="3" t="s">
        <v>24</v>
      </c>
      <c r="P63" s="2" t="s">
        <v>30</v>
      </c>
      <c r="Q63" s="2" t="s">
        <v>30</v>
      </c>
      <c r="R63" s="2" t="s">
        <v>30</v>
      </c>
      <c r="S63" s="28">
        <f>SUM(Table_owssvr34[[#This Row],[Processes Defined]:[Maturity]])</f>
        <v>9</v>
      </c>
      <c r="T63"/>
    </row>
    <row r="64" spans="1:20" ht="20.100000000000001" customHeight="1" x14ac:dyDescent="0.3">
      <c r="A64" s="6" t="s">
        <v>145</v>
      </c>
      <c r="B64" s="6" t="s">
        <v>148</v>
      </c>
      <c r="C64" s="6" t="s">
        <v>113</v>
      </c>
      <c r="D64" s="6" t="s">
        <v>71</v>
      </c>
      <c r="E64" s="7"/>
      <c r="F64" s="6" t="s">
        <v>48</v>
      </c>
      <c r="G64" s="7"/>
      <c r="H64" s="13">
        <v>3</v>
      </c>
      <c r="I64" s="13">
        <v>3</v>
      </c>
      <c r="J64" s="13">
        <v>3</v>
      </c>
      <c r="K64" s="4"/>
      <c r="L64" s="1"/>
      <c r="M64" s="1" t="s">
        <v>362</v>
      </c>
      <c r="N64" s="3" t="s">
        <v>25</v>
      </c>
      <c r="O64" s="3" t="s">
        <v>24</v>
      </c>
      <c r="P64" s="2" t="s">
        <v>30</v>
      </c>
      <c r="Q64" s="2" t="s">
        <v>30</v>
      </c>
      <c r="R64" s="2" t="s">
        <v>30</v>
      </c>
      <c r="S64" s="28">
        <f>SUM(Table_owssvr34[[#This Row],[Processes Defined]:[Maturity]])</f>
        <v>9</v>
      </c>
      <c r="T64"/>
    </row>
    <row r="65" spans="1:20" ht="20.100000000000001" customHeight="1" x14ac:dyDescent="0.3">
      <c r="A65" s="6" t="s">
        <v>145</v>
      </c>
      <c r="B65" s="6" t="s">
        <v>149</v>
      </c>
      <c r="C65" s="6" t="s">
        <v>113</v>
      </c>
      <c r="D65" s="6" t="s">
        <v>71</v>
      </c>
      <c r="E65" s="7"/>
      <c r="F65" s="6" t="s">
        <v>48</v>
      </c>
      <c r="G65" s="7"/>
      <c r="H65" s="13">
        <v>2</v>
      </c>
      <c r="I65" s="13">
        <v>2</v>
      </c>
      <c r="J65" s="13">
        <v>2</v>
      </c>
      <c r="K65" s="4"/>
      <c r="L65" s="1" t="s">
        <v>115</v>
      </c>
      <c r="M65" s="1"/>
      <c r="N65" s="3" t="s">
        <v>25</v>
      </c>
      <c r="O65" s="3" t="s">
        <v>24</v>
      </c>
      <c r="P65" s="2" t="s">
        <v>31</v>
      </c>
      <c r="Q65" s="2" t="s">
        <v>31</v>
      </c>
      <c r="R65" s="2" t="s">
        <v>31</v>
      </c>
      <c r="S65" s="28">
        <f>SUM(Table_owssvr34[[#This Row],[Processes Defined]:[Maturity]])</f>
        <v>6</v>
      </c>
      <c r="T65"/>
    </row>
    <row r="66" spans="1:20" ht="20.100000000000001" customHeight="1" x14ac:dyDescent="0.3">
      <c r="A66" s="6" t="s">
        <v>145</v>
      </c>
      <c r="B66" s="6" t="s">
        <v>150</v>
      </c>
      <c r="C66" s="6" t="s">
        <v>113</v>
      </c>
      <c r="D66" s="6" t="s">
        <v>71</v>
      </c>
      <c r="E66" s="7"/>
      <c r="F66" s="6" t="s">
        <v>48</v>
      </c>
      <c r="G66" s="7"/>
      <c r="H66" s="13">
        <v>2</v>
      </c>
      <c r="I66" s="13">
        <v>2</v>
      </c>
      <c r="J66" s="13">
        <v>2</v>
      </c>
      <c r="K66" s="4"/>
      <c r="L66" s="1" t="s">
        <v>115</v>
      </c>
      <c r="M66" s="1"/>
      <c r="N66" s="3" t="s">
        <v>25</v>
      </c>
      <c r="O66" s="3" t="s">
        <v>24</v>
      </c>
      <c r="P66" s="2" t="s">
        <v>31</v>
      </c>
      <c r="Q66" s="2" t="s">
        <v>31</v>
      </c>
      <c r="R66" s="2" t="s">
        <v>31</v>
      </c>
      <c r="S66" s="28">
        <f>SUM(Table_owssvr34[[#This Row],[Processes Defined]:[Maturity]])</f>
        <v>6</v>
      </c>
      <c r="T66"/>
    </row>
    <row r="67" spans="1:20" ht="20.100000000000001" customHeight="1" x14ac:dyDescent="0.3">
      <c r="A67" s="6" t="s">
        <v>145</v>
      </c>
      <c r="B67" s="6" t="s">
        <v>151</v>
      </c>
      <c r="C67" s="6" t="s">
        <v>113</v>
      </c>
      <c r="D67" s="6" t="s">
        <v>71</v>
      </c>
      <c r="E67" s="7"/>
      <c r="F67" s="6" t="s">
        <v>48</v>
      </c>
      <c r="G67" s="7"/>
      <c r="H67" s="13">
        <v>2</v>
      </c>
      <c r="I67" s="13">
        <v>2</v>
      </c>
      <c r="J67" s="13">
        <v>2</v>
      </c>
      <c r="K67" s="4"/>
      <c r="L67" s="1" t="s">
        <v>115</v>
      </c>
      <c r="M67" s="1"/>
      <c r="N67" s="3" t="s">
        <v>25</v>
      </c>
      <c r="O67" s="3" t="s">
        <v>24</v>
      </c>
      <c r="P67" s="2" t="s">
        <v>31</v>
      </c>
      <c r="Q67" s="2" t="s">
        <v>31</v>
      </c>
      <c r="R67" s="2" t="s">
        <v>31</v>
      </c>
      <c r="S67" s="28">
        <f>SUM(Table_owssvr34[[#This Row],[Processes Defined]:[Maturity]])</f>
        <v>6</v>
      </c>
      <c r="T67"/>
    </row>
    <row r="68" spans="1:20" ht="20.100000000000001" customHeight="1" x14ac:dyDescent="0.3">
      <c r="A68" s="6" t="s">
        <v>145</v>
      </c>
      <c r="B68" s="6" t="s">
        <v>152</v>
      </c>
      <c r="C68" s="6" t="s">
        <v>113</v>
      </c>
      <c r="D68" s="6" t="s">
        <v>71</v>
      </c>
      <c r="E68" s="7"/>
      <c r="F68" s="6" t="s">
        <v>48</v>
      </c>
      <c r="G68" s="7"/>
      <c r="H68" s="13">
        <v>2</v>
      </c>
      <c r="I68" s="13">
        <v>2</v>
      </c>
      <c r="J68" s="13">
        <v>2</v>
      </c>
      <c r="K68" s="4"/>
      <c r="L68" s="1" t="s">
        <v>115</v>
      </c>
      <c r="M68" s="1"/>
      <c r="N68" s="3" t="s">
        <v>25</v>
      </c>
      <c r="O68" s="3" t="s">
        <v>24</v>
      </c>
      <c r="P68" s="2" t="s">
        <v>31</v>
      </c>
      <c r="Q68" s="2" t="s">
        <v>31</v>
      </c>
      <c r="R68" s="2" t="s">
        <v>31</v>
      </c>
      <c r="S68" s="28">
        <f>SUM(Table_owssvr34[[#This Row],[Processes Defined]:[Maturity]])</f>
        <v>6</v>
      </c>
      <c r="T68"/>
    </row>
    <row r="69" spans="1:20" ht="20.100000000000001" customHeight="1" x14ac:dyDescent="0.3">
      <c r="A69" s="6" t="s">
        <v>145</v>
      </c>
      <c r="B69" s="6" t="s">
        <v>153</v>
      </c>
      <c r="C69" s="6" t="s">
        <v>113</v>
      </c>
      <c r="D69" s="6" t="s">
        <v>71</v>
      </c>
      <c r="E69" s="7"/>
      <c r="F69" s="6" t="s">
        <v>48</v>
      </c>
      <c r="G69" s="7"/>
      <c r="H69" s="13">
        <v>2</v>
      </c>
      <c r="I69" s="13">
        <v>2</v>
      </c>
      <c r="J69" s="13">
        <v>2</v>
      </c>
      <c r="K69" s="4"/>
      <c r="L69" s="1" t="s">
        <v>115</v>
      </c>
      <c r="M69" s="1"/>
      <c r="N69" s="3" t="s">
        <v>25</v>
      </c>
      <c r="O69" s="3" t="s">
        <v>24</v>
      </c>
      <c r="P69" s="2" t="s">
        <v>31</v>
      </c>
      <c r="Q69" s="2" t="s">
        <v>31</v>
      </c>
      <c r="R69" s="2" t="s">
        <v>31</v>
      </c>
      <c r="S69" s="28">
        <f>SUM(Table_owssvr34[[#This Row],[Processes Defined]:[Maturity]])</f>
        <v>6</v>
      </c>
      <c r="T69"/>
    </row>
    <row r="70" spans="1:20" ht="20.100000000000001" customHeight="1" x14ac:dyDescent="0.3">
      <c r="A70" s="6" t="s">
        <v>145</v>
      </c>
      <c r="B70" s="6" t="s">
        <v>154</v>
      </c>
      <c r="C70" s="6" t="s">
        <v>113</v>
      </c>
      <c r="D70" s="6" t="s">
        <v>71</v>
      </c>
      <c r="E70" s="7"/>
      <c r="F70" s="6" t="s">
        <v>48</v>
      </c>
      <c r="G70" s="7"/>
      <c r="H70" s="13">
        <v>2</v>
      </c>
      <c r="I70" s="13">
        <v>2</v>
      </c>
      <c r="J70" s="13">
        <v>2</v>
      </c>
      <c r="K70" s="4"/>
      <c r="L70" s="1" t="s">
        <v>115</v>
      </c>
      <c r="M70" s="1"/>
      <c r="N70" s="3" t="s">
        <v>25</v>
      </c>
      <c r="O70" s="3" t="s">
        <v>24</v>
      </c>
      <c r="P70" s="2" t="s">
        <v>31</v>
      </c>
      <c r="Q70" s="2" t="s">
        <v>31</v>
      </c>
      <c r="R70" s="2" t="s">
        <v>31</v>
      </c>
      <c r="S70" s="28">
        <f>SUM(Table_owssvr34[[#This Row],[Processes Defined]:[Maturity]])</f>
        <v>6</v>
      </c>
      <c r="T70"/>
    </row>
    <row r="71" spans="1:20" ht="20.100000000000001" customHeight="1" x14ac:dyDescent="0.3">
      <c r="A71" s="6" t="s">
        <v>145</v>
      </c>
      <c r="B71" s="6" t="s">
        <v>155</v>
      </c>
      <c r="C71" s="6" t="s">
        <v>113</v>
      </c>
      <c r="D71" s="6" t="s">
        <v>71</v>
      </c>
      <c r="E71" s="7"/>
      <c r="F71" s="6" t="s">
        <v>123</v>
      </c>
      <c r="G71" s="7"/>
      <c r="H71" s="13">
        <v>1</v>
      </c>
      <c r="I71" s="13">
        <v>1</v>
      </c>
      <c r="J71" s="13">
        <v>1</v>
      </c>
      <c r="K71" s="4"/>
      <c r="L71" s="1"/>
      <c r="M71" s="1" t="s">
        <v>363</v>
      </c>
      <c r="N71" s="3" t="s">
        <v>25</v>
      </c>
      <c r="O71" s="3" t="s">
        <v>24</v>
      </c>
      <c r="P71" s="2" t="s">
        <v>23</v>
      </c>
      <c r="Q71" s="2" t="s">
        <v>23</v>
      </c>
      <c r="R71" s="2" t="s">
        <v>23</v>
      </c>
      <c r="S71" s="28">
        <f>SUM(Table_owssvr34[[#This Row],[Processes Defined]:[Maturity]])</f>
        <v>3</v>
      </c>
      <c r="T71"/>
    </row>
    <row r="72" spans="1:20" ht="20.100000000000001" customHeight="1" x14ac:dyDescent="0.3">
      <c r="A72" s="6" t="s">
        <v>145</v>
      </c>
      <c r="B72" s="6" t="s">
        <v>156</v>
      </c>
      <c r="C72" s="6" t="s">
        <v>47</v>
      </c>
      <c r="D72" s="6" t="s">
        <v>71</v>
      </c>
      <c r="E72" s="7"/>
      <c r="F72" s="6" t="s">
        <v>48</v>
      </c>
      <c r="G72" s="7"/>
      <c r="H72" s="13">
        <v>3</v>
      </c>
      <c r="I72" s="13">
        <v>2</v>
      </c>
      <c r="J72" s="13">
        <v>2</v>
      </c>
      <c r="K72" s="4"/>
      <c r="L72" s="1" t="s">
        <v>157</v>
      </c>
      <c r="M72" s="1"/>
      <c r="N72" s="3" t="s">
        <v>25</v>
      </c>
      <c r="O72" s="3" t="s">
        <v>24</v>
      </c>
      <c r="P72" s="2" t="s">
        <v>30</v>
      </c>
      <c r="Q72" s="2" t="s">
        <v>31</v>
      </c>
      <c r="R72" s="2" t="s">
        <v>31</v>
      </c>
      <c r="S72" s="28">
        <f>SUM(Table_owssvr34[[#This Row],[Processes Defined]:[Maturity]])</f>
        <v>7</v>
      </c>
      <c r="T72"/>
    </row>
    <row r="73" spans="1:20" ht="20.100000000000001" customHeight="1" x14ac:dyDescent="0.3">
      <c r="A73" s="6" t="s">
        <v>145</v>
      </c>
      <c r="B73" s="6" t="s">
        <v>158</v>
      </c>
      <c r="C73" s="6" t="s">
        <v>47</v>
      </c>
      <c r="D73" s="6" t="s">
        <v>71</v>
      </c>
      <c r="E73" s="7"/>
      <c r="F73" s="6" t="s">
        <v>48</v>
      </c>
      <c r="G73" s="7"/>
      <c r="H73" s="13">
        <v>3</v>
      </c>
      <c r="I73" s="13">
        <v>2</v>
      </c>
      <c r="J73" s="13">
        <v>2</v>
      </c>
      <c r="K73" s="4"/>
      <c r="L73" s="1" t="s">
        <v>157</v>
      </c>
      <c r="M73" s="1"/>
      <c r="N73" s="3" t="s">
        <v>25</v>
      </c>
      <c r="O73" s="3" t="s">
        <v>24</v>
      </c>
      <c r="P73" s="2" t="s">
        <v>30</v>
      </c>
      <c r="Q73" s="2" t="s">
        <v>31</v>
      </c>
      <c r="R73" s="2" t="s">
        <v>31</v>
      </c>
      <c r="S73" s="28">
        <f>SUM(Table_owssvr34[[#This Row],[Processes Defined]:[Maturity]])</f>
        <v>7</v>
      </c>
      <c r="T73"/>
    </row>
    <row r="74" spans="1:20" ht="20.100000000000001" customHeight="1" x14ac:dyDescent="0.3">
      <c r="A74" s="6" t="s">
        <v>145</v>
      </c>
      <c r="B74" s="6" t="s">
        <v>159</v>
      </c>
      <c r="C74" s="6" t="s">
        <v>44</v>
      </c>
      <c r="D74" s="6" t="s">
        <v>20</v>
      </c>
      <c r="E74" s="7" t="s">
        <v>364</v>
      </c>
      <c r="F74" s="6" t="s">
        <v>160</v>
      </c>
      <c r="G74" s="7"/>
      <c r="H74" s="13">
        <v>3</v>
      </c>
      <c r="I74" s="13">
        <v>3</v>
      </c>
      <c r="J74" s="13">
        <v>3</v>
      </c>
      <c r="K74" s="4"/>
      <c r="L74" s="1" t="s">
        <v>161</v>
      </c>
      <c r="M74" s="1" t="s">
        <v>365</v>
      </c>
      <c r="N74" s="3" t="s">
        <v>25</v>
      </c>
      <c r="O74" s="3" t="s">
        <v>24</v>
      </c>
      <c r="P74" s="2" t="s">
        <v>30</v>
      </c>
      <c r="Q74" s="2" t="s">
        <v>30</v>
      </c>
      <c r="R74" s="2" t="s">
        <v>30</v>
      </c>
      <c r="S74" s="28">
        <f>SUM(Table_owssvr34[[#This Row],[Processes Defined]:[Maturity]])</f>
        <v>9</v>
      </c>
      <c r="T74"/>
    </row>
    <row r="75" spans="1:20" ht="20.100000000000001" customHeight="1" x14ac:dyDescent="0.3">
      <c r="A75" s="6" t="s">
        <v>145</v>
      </c>
      <c r="B75" s="6" t="s">
        <v>162</v>
      </c>
      <c r="C75" s="6" t="s">
        <v>44</v>
      </c>
      <c r="D75" s="6" t="s">
        <v>20</v>
      </c>
      <c r="E75" s="7" t="s">
        <v>366</v>
      </c>
      <c r="F75" s="6" t="s">
        <v>93</v>
      </c>
      <c r="G75" s="7"/>
      <c r="H75" s="13">
        <v>2</v>
      </c>
      <c r="I75" s="13">
        <v>2</v>
      </c>
      <c r="J75" s="13">
        <v>2</v>
      </c>
      <c r="K75" s="4"/>
      <c r="L75" s="1" t="s">
        <v>163</v>
      </c>
      <c r="M75" s="1" t="s">
        <v>367</v>
      </c>
      <c r="N75" s="3" t="s">
        <v>25</v>
      </c>
      <c r="O75" s="3" t="s">
        <v>24</v>
      </c>
      <c r="P75" s="2" t="s">
        <v>31</v>
      </c>
      <c r="Q75" s="2" t="s">
        <v>31</v>
      </c>
      <c r="R75" s="2" t="s">
        <v>31</v>
      </c>
      <c r="S75" s="28">
        <f>SUM(Table_owssvr34[[#This Row],[Processes Defined]:[Maturity]])</f>
        <v>6</v>
      </c>
      <c r="T75"/>
    </row>
    <row r="76" spans="1:20" ht="20.100000000000001" customHeight="1" x14ac:dyDescent="0.3">
      <c r="A76" s="6" t="s">
        <v>145</v>
      </c>
      <c r="B76" s="6" t="s">
        <v>164</v>
      </c>
      <c r="C76" s="6" t="s">
        <v>44</v>
      </c>
      <c r="D76" s="6" t="s">
        <v>20</v>
      </c>
      <c r="E76" s="7"/>
      <c r="F76" s="6" t="s">
        <v>165</v>
      </c>
      <c r="G76" s="7"/>
      <c r="H76" s="13">
        <v>3</v>
      </c>
      <c r="I76" s="13">
        <v>3</v>
      </c>
      <c r="J76" s="13">
        <v>3</v>
      </c>
      <c r="K76" s="4"/>
      <c r="L76" s="1"/>
      <c r="M76" s="1"/>
      <c r="N76" s="3" t="s">
        <v>25</v>
      </c>
      <c r="O76" s="3" t="s">
        <v>24</v>
      </c>
      <c r="P76" s="2" t="s">
        <v>30</v>
      </c>
      <c r="Q76" s="2" t="s">
        <v>30</v>
      </c>
      <c r="R76" s="2" t="s">
        <v>30</v>
      </c>
      <c r="S76" s="28">
        <f>SUM(Table_owssvr34[[#This Row],[Processes Defined]:[Maturity]])</f>
        <v>9</v>
      </c>
      <c r="T76"/>
    </row>
    <row r="77" spans="1:20" ht="20.100000000000001" customHeight="1" x14ac:dyDescent="0.3">
      <c r="A77" s="6" t="s">
        <v>145</v>
      </c>
      <c r="B77" s="6" t="s">
        <v>166</v>
      </c>
      <c r="C77" s="6" t="s">
        <v>44</v>
      </c>
      <c r="D77" s="6" t="s">
        <v>20</v>
      </c>
      <c r="E77" s="7"/>
      <c r="F77" s="6" t="s">
        <v>157</v>
      </c>
      <c r="G77" s="7"/>
      <c r="H77" s="13">
        <v>3</v>
      </c>
      <c r="I77" s="13">
        <v>2</v>
      </c>
      <c r="J77" s="13">
        <v>2</v>
      </c>
      <c r="K77" s="4"/>
      <c r="L77" s="1"/>
      <c r="M77" s="1"/>
      <c r="N77" s="3" t="s">
        <v>25</v>
      </c>
      <c r="O77" s="3" t="s">
        <v>24</v>
      </c>
      <c r="P77" s="2" t="s">
        <v>30</v>
      </c>
      <c r="Q77" s="2" t="s">
        <v>31</v>
      </c>
      <c r="R77" s="2" t="s">
        <v>31</v>
      </c>
      <c r="S77" s="28">
        <f>SUM(Table_owssvr34[[#This Row],[Processes Defined]:[Maturity]])</f>
        <v>7</v>
      </c>
      <c r="T77"/>
    </row>
    <row r="78" spans="1:20" ht="20.100000000000001" customHeight="1" x14ac:dyDescent="0.3">
      <c r="A78" s="6" t="s">
        <v>145</v>
      </c>
      <c r="B78" s="6" t="s">
        <v>167</v>
      </c>
      <c r="C78" s="6" t="s">
        <v>44</v>
      </c>
      <c r="D78" s="6" t="s">
        <v>20</v>
      </c>
      <c r="E78" s="7" t="s">
        <v>368</v>
      </c>
      <c r="F78" s="6" t="s">
        <v>168</v>
      </c>
      <c r="G78" s="7"/>
      <c r="H78" s="13">
        <v>3</v>
      </c>
      <c r="I78" s="13">
        <v>2</v>
      </c>
      <c r="J78" s="13">
        <v>2</v>
      </c>
      <c r="K78" s="4"/>
      <c r="L78" s="1"/>
      <c r="M78" s="1"/>
      <c r="N78" s="3" t="s">
        <v>25</v>
      </c>
      <c r="O78" s="3" t="s">
        <v>24</v>
      </c>
      <c r="P78" s="2" t="s">
        <v>30</v>
      </c>
      <c r="Q78" s="2" t="s">
        <v>31</v>
      </c>
      <c r="R78" s="2" t="s">
        <v>31</v>
      </c>
      <c r="S78" s="28">
        <f>SUM(Table_owssvr34[[#This Row],[Processes Defined]:[Maturity]])</f>
        <v>7</v>
      </c>
      <c r="T78"/>
    </row>
    <row r="79" spans="1:20" ht="20.100000000000001" customHeight="1" x14ac:dyDescent="0.3">
      <c r="A79" s="6" t="s">
        <v>145</v>
      </c>
      <c r="B79" s="6" t="s">
        <v>169</v>
      </c>
      <c r="C79" s="6" t="s">
        <v>19</v>
      </c>
      <c r="D79" s="6" t="s">
        <v>39</v>
      </c>
      <c r="E79" s="7" t="s">
        <v>369</v>
      </c>
      <c r="F79" s="6" t="s">
        <v>72</v>
      </c>
      <c r="G79" s="7"/>
      <c r="H79" s="13">
        <v>3</v>
      </c>
      <c r="I79" s="13">
        <v>2</v>
      </c>
      <c r="J79" s="13">
        <v>3</v>
      </c>
      <c r="K79" s="4"/>
      <c r="L79" s="1" t="s">
        <v>170</v>
      </c>
      <c r="M79" s="1"/>
      <c r="N79" s="3" t="s">
        <v>25</v>
      </c>
      <c r="O79" s="3" t="s">
        <v>24</v>
      </c>
      <c r="P79" s="2" t="s">
        <v>30</v>
      </c>
      <c r="Q79" s="2" t="s">
        <v>31</v>
      </c>
      <c r="R79" s="2" t="s">
        <v>30</v>
      </c>
      <c r="S79" s="28">
        <f>SUM(Table_owssvr34[[#This Row],[Processes Defined]:[Maturity]])</f>
        <v>8</v>
      </c>
      <c r="T79"/>
    </row>
    <row r="80" spans="1:20" ht="20.100000000000001" customHeight="1" x14ac:dyDescent="0.3">
      <c r="A80" s="6" t="s">
        <v>145</v>
      </c>
      <c r="B80" s="6" t="s">
        <v>171</v>
      </c>
      <c r="C80" s="6" t="s">
        <v>19</v>
      </c>
      <c r="D80" s="6" t="s">
        <v>27</v>
      </c>
      <c r="E80" s="7"/>
      <c r="F80" s="6" t="s">
        <v>48</v>
      </c>
      <c r="G80" s="7"/>
      <c r="H80" s="13">
        <v>3</v>
      </c>
      <c r="I80" s="13">
        <v>2</v>
      </c>
      <c r="J80" s="13">
        <v>2</v>
      </c>
      <c r="K80" s="4"/>
      <c r="L80" s="1" t="s">
        <v>172</v>
      </c>
      <c r="M80" s="1"/>
      <c r="N80" s="3" t="s">
        <v>25</v>
      </c>
      <c r="O80" s="3" t="s">
        <v>24</v>
      </c>
      <c r="P80" s="2" t="s">
        <v>30</v>
      </c>
      <c r="Q80" s="2" t="s">
        <v>31</v>
      </c>
      <c r="R80" s="2" t="s">
        <v>31</v>
      </c>
      <c r="S80" s="28">
        <f>SUM(Table_owssvr34[[#This Row],[Processes Defined]:[Maturity]])</f>
        <v>7</v>
      </c>
      <c r="T80"/>
    </row>
    <row r="81" spans="1:20" ht="20.100000000000001" customHeight="1" x14ac:dyDescent="0.3">
      <c r="A81" s="6" t="s">
        <v>145</v>
      </c>
      <c r="B81" s="6" t="s">
        <v>173</v>
      </c>
      <c r="C81" s="6" t="s">
        <v>19</v>
      </c>
      <c r="D81" s="6" t="s">
        <v>27</v>
      </c>
      <c r="E81" s="7"/>
      <c r="F81" s="6" t="s">
        <v>48</v>
      </c>
      <c r="G81" s="7"/>
      <c r="H81" s="13">
        <v>3</v>
      </c>
      <c r="I81" s="13">
        <v>2</v>
      </c>
      <c r="J81" s="13">
        <v>2</v>
      </c>
      <c r="K81" s="4"/>
      <c r="L81" s="1" t="s">
        <v>172</v>
      </c>
      <c r="M81" s="1"/>
      <c r="N81" s="3" t="s">
        <v>25</v>
      </c>
      <c r="O81" s="3" t="s">
        <v>24</v>
      </c>
      <c r="P81" s="2" t="s">
        <v>30</v>
      </c>
      <c r="Q81" s="2" t="s">
        <v>31</v>
      </c>
      <c r="R81" s="2" t="s">
        <v>31</v>
      </c>
      <c r="S81" s="28">
        <f>SUM(Table_owssvr34[[#This Row],[Processes Defined]:[Maturity]])</f>
        <v>7</v>
      </c>
      <c r="T81"/>
    </row>
    <row r="82" spans="1:20" ht="20.100000000000001" customHeight="1" x14ac:dyDescent="0.3">
      <c r="A82" s="6" t="s">
        <v>145</v>
      </c>
      <c r="B82" s="6" t="s">
        <v>174</v>
      </c>
      <c r="C82" s="6" t="s">
        <v>113</v>
      </c>
      <c r="D82" s="6" t="s">
        <v>20</v>
      </c>
      <c r="E82" s="7"/>
      <c r="F82" s="6" t="s">
        <v>175</v>
      </c>
      <c r="G82" s="7" t="s">
        <v>370</v>
      </c>
      <c r="H82" s="13">
        <v>2</v>
      </c>
      <c r="I82" s="13">
        <v>2</v>
      </c>
      <c r="J82" s="13">
        <v>1</v>
      </c>
      <c r="K82" s="4"/>
      <c r="L82" s="1"/>
      <c r="M82" s="1" t="s">
        <v>371</v>
      </c>
      <c r="N82" s="3" t="s">
        <v>25</v>
      </c>
      <c r="O82" s="3" t="s">
        <v>24</v>
      </c>
      <c r="P82" s="2" t="s">
        <v>31</v>
      </c>
      <c r="Q82" s="2" t="s">
        <v>31</v>
      </c>
      <c r="R82" s="2" t="s">
        <v>23</v>
      </c>
      <c r="S82" s="28">
        <f>SUM(Table_owssvr34[[#This Row],[Processes Defined]:[Maturity]])</f>
        <v>5</v>
      </c>
      <c r="T82"/>
    </row>
    <row r="83" spans="1:20" ht="20.100000000000001" customHeight="1" x14ac:dyDescent="0.3">
      <c r="A83" s="6" t="s">
        <v>176</v>
      </c>
      <c r="B83" s="6" t="s">
        <v>177</v>
      </c>
      <c r="C83" s="6" t="s">
        <v>113</v>
      </c>
      <c r="D83" s="6" t="s">
        <v>71</v>
      </c>
      <c r="E83" s="7"/>
      <c r="F83" s="6" t="s">
        <v>178</v>
      </c>
      <c r="G83" s="7"/>
      <c r="H83" s="13">
        <v>3</v>
      </c>
      <c r="I83" s="13">
        <v>3</v>
      </c>
      <c r="J83" s="13">
        <v>3</v>
      </c>
      <c r="K83" s="4"/>
      <c r="L83" s="1" t="s">
        <v>179</v>
      </c>
      <c r="M83" s="1" t="s">
        <v>372</v>
      </c>
      <c r="N83" s="3" t="s">
        <v>25</v>
      </c>
      <c r="O83" s="3" t="s">
        <v>24</v>
      </c>
      <c r="P83" s="2" t="s">
        <v>30</v>
      </c>
      <c r="Q83" s="2" t="s">
        <v>30</v>
      </c>
      <c r="R83" s="2" t="s">
        <v>30</v>
      </c>
      <c r="S83" s="28">
        <f>SUM(Table_owssvr34[[#This Row],[Processes Defined]:[Maturity]])</f>
        <v>9</v>
      </c>
      <c r="T83"/>
    </row>
    <row r="84" spans="1:20" ht="20.100000000000001" customHeight="1" x14ac:dyDescent="0.3">
      <c r="A84" s="6" t="s">
        <v>176</v>
      </c>
      <c r="B84" s="6" t="s">
        <v>180</v>
      </c>
      <c r="C84" s="6" t="s">
        <v>113</v>
      </c>
      <c r="D84" s="6" t="s">
        <v>71</v>
      </c>
      <c r="E84" s="7"/>
      <c r="F84" s="6" t="s">
        <v>178</v>
      </c>
      <c r="G84" s="7" t="s">
        <v>373</v>
      </c>
      <c r="H84" s="13">
        <v>3</v>
      </c>
      <c r="I84" s="13">
        <v>3</v>
      </c>
      <c r="J84" s="13">
        <v>3</v>
      </c>
      <c r="K84" s="4"/>
      <c r="L84" s="1"/>
      <c r="M84" s="1"/>
      <c r="N84" s="3" t="s">
        <v>25</v>
      </c>
      <c r="O84" s="3" t="s">
        <v>24</v>
      </c>
      <c r="P84" s="2" t="s">
        <v>30</v>
      </c>
      <c r="Q84" s="2" t="s">
        <v>30</v>
      </c>
      <c r="R84" s="2" t="s">
        <v>30</v>
      </c>
      <c r="S84" s="28">
        <f>SUM(Table_owssvr34[[#This Row],[Processes Defined]:[Maturity]])</f>
        <v>9</v>
      </c>
      <c r="T84"/>
    </row>
    <row r="85" spans="1:20" ht="20.100000000000001" customHeight="1" x14ac:dyDescent="0.3">
      <c r="A85" s="6" t="s">
        <v>176</v>
      </c>
      <c r="B85" s="6" t="s">
        <v>181</v>
      </c>
      <c r="C85" s="6" t="s">
        <v>44</v>
      </c>
      <c r="D85" s="6" t="s">
        <v>20</v>
      </c>
      <c r="E85" s="7"/>
      <c r="F85" s="6" t="s">
        <v>93</v>
      </c>
      <c r="G85" s="7"/>
      <c r="H85" s="13">
        <v>1</v>
      </c>
      <c r="I85" s="13">
        <v>1</v>
      </c>
      <c r="J85" s="13">
        <v>1</v>
      </c>
      <c r="K85" s="4"/>
      <c r="L85" s="1"/>
      <c r="M85" s="1"/>
      <c r="N85" s="3" t="s">
        <v>25</v>
      </c>
      <c r="O85" s="3" t="s">
        <v>24</v>
      </c>
      <c r="P85" s="2" t="s">
        <v>23</v>
      </c>
      <c r="Q85" s="2" t="s">
        <v>23</v>
      </c>
      <c r="R85" s="2" t="s">
        <v>23</v>
      </c>
      <c r="S85" s="28">
        <f>SUM(Table_owssvr34[[#This Row],[Processes Defined]:[Maturity]])</f>
        <v>3</v>
      </c>
      <c r="T85"/>
    </row>
    <row r="86" spans="1:20" ht="20.100000000000001" customHeight="1" x14ac:dyDescent="0.3">
      <c r="A86" s="6" t="s">
        <v>176</v>
      </c>
      <c r="B86" s="6" t="s">
        <v>182</v>
      </c>
      <c r="C86" s="6" t="s">
        <v>44</v>
      </c>
      <c r="D86" s="6" t="s">
        <v>20</v>
      </c>
      <c r="E86" s="7"/>
      <c r="F86" s="6" t="s">
        <v>93</v>
      </c>
      <c r="G86" s="7"/>
      <c r="H86" s="13">
        <v>1</v>
      </c>
      <c r="I86" s="13">
        <v>1</v>
      </c>
      <c r="J86" s="13">
        <v>1</v>
      </c>
      <c r="K86" s="4"/>
      <c r="L86" s="1"/>
      <c r="M86" s="1"/>
      <c r="N86" s="3" t="s">
        <v>25</v>
      </c>
      <c r="O86" s="3" t="s">
        <v>24</v>
      </c>
      <c r="P86" s="2" t="s">
        <v>23</v>
      </c>
      <c r="Q86" s="2" t="s">
        <v>23</v>
      </c>
      <c r="R86" s="2" t="s">
        <v>23</v>
      </c>
      <c r="S86" s="28">
        <f>SUM(Table_owssvr34[[#This Row],[Processes Defined]:[Maturity]])</f>
        <v>3</v>
      </c>
      <c r="T86"/>
    </row>
    <row r="87" spans="1:20" ht="20.100000000000001" customHeight="1" x14ac:dyDescent="0.3">
      <c r="A87" s="6" t="s">
        <v>176</v>
      </c>
      <c r="B87" s="6" t="s">
        <v>183</v>
      </c>
      <c r="C87" s="6" t="s">
        <v>113</v>
      </c>
      <c r="D87" s="6" t="s">
        <v>71</v>
      </c>
      <c r="E87" s="7"/>
      <c r="F87" s="6" t="s">
        <v>184</v>
      </c>
      <c r="G87" s="7"/>
      <c r="H87" s="13">
        <v>3</v>
      </c>
      <c r="I87" s="13">
        <v>3</v>
      </c>
      <c r="J87" s="13">
        <v>3</v>
      </c>
      <c r="K87" s="4"/>
      <c r="L87" s="1" t="s">
        <v>185</v>
      </c>
      <c r="M87" s="1" t="s">
        <v>374</v>
      </c>
      <c r="N87" s="3" t="s">
        <v>25</v>
      </c>
      <c r="O87" s="3" t="s">
        <v>24</v>
      </c>
      <c r="P87" s="2" t="s">
        <v>30</v>
      </c>
      <c r="Q87" s="2" t="s">
        <v>30</v>
      </c>
      <c r="R87" s="2" t="s">
        <v>30</v>
      </c>
      <c r="S87" s="28">
        <f>SUM(Table_owssvr34[[#This Row],[Processes Defined]:[Maturity]])</f>
        <v>9</v>
      </c>
      <c r="T87"/>
    </row>
    <row r="88" spans="1:20" ht="20.100000000000001" customHeight="1" x14ac:dyDescent="0.3">
      <c r="A88" s="6" t="s">
        <v>176</v>
      </c>
      <c r="B88" s="6" t="s">
        <v>186</v>
      </c>
      <c r="C88" s="6" t="s">
        <v>113</v>
      </c>
      <c r="D88" s="6" t="s">
        <v>47</v>
      </c>
      <c r="E88" s="7"/>
      <c r="F88" s="6" t="s">
        <v>184</v>
      </c>
      <c r="G88" s="7"/>
      <c r="H88" s="13">
        <v>1</v>
      </c>
      <c r="I88" s="13">
        <v>1</v>
      </c>
      <c r="J88" s="13">
        <v>1</v>
      </c>
      <c r="K88" s="4"/>
      <c r="L88" s="1"/>
      <c r="M88" s="1" t="s">
        <v>375</v>
      </c>
      <c r="N88" s="3" t="s">
        <v>25</v>
      </c>
      <c r="O88" s="3" t="s">
        <v>24</v>
      </c>
      <c r="P88" s="2" t="s">
        <v>23</v>
      </c>
      <c r="Q88" s="2" t="s">
        <v>23</v>
      </c>
      <c r="R88" s="2" t="s">
        <v>23</v>
      </c>
      <c r="S88" s="28">
        <f>SUM(Table_owssvr34[[#This Row],[Processes Defined]:[Maturity]])</f>
        <v>3</v>
      </c>
      <c r="T88"/>
    </row>
    <row r="89" spans="1:20" ht="20.100000000000001" customHeight="1" x14ac:dyDescent="0.3">
      <c r="A89" s="6" t="s">
        <v>187</v>
      </c>
      <c r="B89" s="6" t="s">
        <v>188</v>
      </c>
      <c r="C89" s="6" t="s">
        <v>113</v>
      </c>
      <c r="D89" s="6" t="s">
        <v>71</v>
      </c>
      <c r="E89" s="7" t="s">
        <v>376</v>
      </c>
      <c r="F89" s="6" t="s">
        <v>189</v>
      </c>
      <c r="G89" s="7" t="s">
        <v>377</v>
      </c>
      <c r="H89" s="13">
        <v>3</v>
      </c>
      <c r="I89" s="13">
        <v>3</v>
      </c>
      <c r="J89" s="13">
        <v>2</v>
      </c>
      <c r="K89" s="4"/>
      <c r="L89" s="1" t="s">
        <v>190</v>
      </c>
      <c r="M89" s="1" t="s">
        <v>378</v>
      </c>
      <c r="N89" s="3" t="s">
        <v>25</v>
      </c>
      <c r="O89" s="3" t="s">
        <v>24</v>
      </c>
      <c r="P89" s="2" t="s">
        <v>30</v>
      </c>
      <c r="Q89" s="2" t="s">
        <v>30</v>
      </c>
      <c r="R89" s="2" t="s">
        <v>31</v>
      </c>
      <c r="S89" s="28">
        <f>SUM(Table_owssvr34[[#This Row],[Processes Defined]:[Maturity]])</f>
        <v>8</v>
      </c>
      <c r="T89"/>
    </row>
    <row r="90" spans="1:20" ht="20.100000000000001" customHeight="1" x14ac:dyDescent="0.3">
      <c r="A90" s="6" t="s">
        <v>187</v>
      </c>
      <c r="B90" s="6" t="s">
        <v>191</v>
      </c>
      <c r="C90" s="6" t="s">
        <v>113</v>
      </c>
      <c r="D90" s="6" t="s">
        <v>71</v>
      </c>
      <c r="E90" s="7" t="s">
        <v>379</v>
      </c>
      <c r="F90" s="6" t="s">
        <v>192</v>
      </c>
      <c r="G90" s="7" t="s">
        <v>380</v>
      </c>
      <c r="H90" s="13">
        <v>3</v>
      </c>
      <c r="I90" s="13">
        <v>3</v>
      </c>
      <c r="J90" s="13">
        <v>3</v>
      </c>
      <c r="K90" s="4"/>
      <c r="L90" s="1" t="s">
        <v>185</v>
      </c>
      <c r="M90" s="1" t="s">
        <v>381</v>
      </c>
      <c r="N90" s="3" t="s">
        <v>25</v>
      </c>
      <c r="O90" s="3" t="s">
        <v>24</v>
      </c>
      <c r="P90" s="2" t="s">
        <v>30</v>
      </c>
      <c r="Q90" s="2" t="s">
        <v>30</v>
      </c>
      <c r="R90" s="2" t="s">
        <v>30</v>
      </c>
      <c r="S90" s="28">
        <f>SUM(Table_owssvr34[[#This Row],[Processes Defined]:[Maturity]])</f>
        <v>9</v>
      </c>
      <c r="T90"/>
    </row>
    <row r="91" spans="1:20" ht="20.100000000000001" customHeight="1" x14ac:dyDescent="0.3">
      <c r="A91" s="6" t="s">
        <v>187</v>
      </c>
      <c r="B91" s="6" t="s">
        <v>193</v>
      </c>
      <c r="C91" s="6" t="s">
        <v>113</v>
      </c>
      <c r="D91" s="6" t="s">
        <v>71</v>
      </c>
      <c r="E91" s="7" t="s">
        <v>382</v>
      </c>
      <c r="F91" s="6" t="s">
        <v>194</v>
      </c>
      <c r="G91" s="7" t="s">
        <v>380</v>
      </c>
      <c r="H91" s="13">
        <v>3</v>
      </c>
      <c r="I91" s="13">
        <v>3</v>
      </c>
      <c r="J91" s="13">
        <v>3</v>
      </c>
      <c r="K91" s="4"/>
      <c r="L91" s="1" t="s">
        <v>185</v>
      </c>
      <c r="M91" s="1" t="s">
        <v>381</v>
      </c>
      <c r="N91" s="3" t="s">
        <v>25</v>
      </c>
      <c r="O91" s="3" t="s">
        <v>24</v>
      </c>
      <c r="P91" s="2" t="s">
        <v>30</v>
      </c>
      <c r="Q91" s="2" t="s">
        <v>30</v>
      </c>
      <c r="R91" s="2" t="s">
        <v>30</v>
      </c>
      <c r="S91" s="28">
        <f>SUM(Table_owssvr34[[#This Row],[Processes Defined]:[Maturity]])</f>
        <v>9</v>
      </c>
      <c r="T91"/>
    </row>
    <row r="92" spans="1:20" ht="20.100000000000001" customHeight="1" x14ac:dyDescent="0.3">
      <c r="A92" s="6" t="s">
        <v>187</v>
      </c>
      <c r="B92" s="6" t="s">
        <v>195</v>
      </c>
      <c r="C92" s="6" t="s">
        <v>113</v>
      </c>
      <c r="D92" s="6" t="s">
        <v>71</v>
      </c>
      <c r="E92" s="7" t="s">
        <v>383</v>
      </c>
      <c r="F92" s="6" t="s">
        <v>91</v>
      </c>
      <c r="G92" s="7" t="s">
        <v>384</v>
      </c>
      <c r="H92" s="13">
        <v>3</v>
      </c>
      <c r="I92" s="13">
        <v>3</v>
      </c>
      <c r="J92" s="13">
        <v>3</v>
      </c>
      <c r="K92" s="4"/>
      <c r="L92" s="1" t="s">
        <v>196</v>
      </c>
      <c r="M92" s="1" t="s">
        <v>385</v>
      </c>
      <c r="N92" s="3" t="s">
        <v>25</v>
      </c>
      <c r="O92" s="3" t="s">
        <v>24</v>
      </c>
      <c r="P92" s="2" t="s">
        <v>30</v>
      </c>
      <c r="Q92" s="2" t="s">
        <v>30</v>
      </c>
      <c r="R92" s="2" t="s">
        <v>30</v>
      </c>
      <c r="S92" s="28">
        <f>SUM(Table_owssvr34[[#This Row],[Processes Defined]:[Maturity]])</f>
        <v>9</v>
      </c>
      <c r="T92"/>
    </row>
    <row r="93" spans="1:20" ht="20.100000000000001" customHeight="1" x14ac:dyDescent="0.3">
      <c r="A93" s="6" t="s">
        <v>187</v>
      </c>
      <c r="B93" s="6" t="s">
        <v>197</v>
      </c>
      <c r="C93" s="6" t="s">
        <v>113</v>
      </c>
      <c r="D93" s="6" t="s">
        <v>27</v>
      </c>
      <c r="E93" s="7" t="s">
        <v>386</v>
      </c>
      <c r="F93" s="6" t="s">
        <v>194</v>
      </c>
      <c r="G93" s="7" t="s">
        <v>380</v>
      </c>
      <c r="H93" s="13">
        <v>2</v>
      </c>
      <c r="I93" s="13">
        <v>2</v>
      </c>
      <c r="J93" s="13">
        <v>1</v>
      </c>
      <c r="K93" s="4"/>
      <c r="L93" s="1" t="s">
        <v>185</v>
      </c>
      <c r="M93" s="1" t="s">
        <v>387</v>
      </c>
      <c r="N93" s="3" t="s">
        <v>25</v>
      </c>
      <c r="O93" s="3" t="s">
        <v>24</v>
      </c>
      <c r="P93" s="2" t="s">
        <v>31</v>
      </c>
      <c r="Q93" s="2" t="s">
        <v>31</v>
      </c>
      <c r="R93" s="2" t="s">
        <v>23</v>
      </c>
      <c r="S93" s="28">
        <f>SUM(Table_owssvr34[[#This Row],[Processes Defined]:[Maturity]])</f>
        <v>5</v>
      </c>
      <c r="T93"/>
    </row>
    <row r="94" spans="1:20" ht="20.100000000000001" customHeight="1" x14ac:dyDescent="0.3">
      <c r="A94" s="6" t="s">
        <v>187</v>
      </c>
      <c r="B94" s="6" t="s">
        <v>198</v>
      </c>
      <c r="C94" s="6" t="s">
        <v>113</v>
      </c>
      <c r="D94" s="6" t="s">
        <v>71</v>
      </c>
      <c r="E94" s="7" t="s">
        <v>388</v>
      </c>
      <c r="F94" s="6" t="s">
        <v>199</v>
      </c>
      <c r="G94" s="7" t="s">
        <v>389</v>
      </c>
      <c r="H94" s="13">
        <v>3</v>
      </c>
      <c r="I94" s="13">
        <v>3</v>
      </c>
      <c r="J94" s="13">
        <v>3</v>
      </c>
      <c r="K94" s="4"/>
      <c r="L94" s="1" t="s">
        <v>200</v>
      </c>
      <c r="M94" s="1" t="s">
        <v>390</v>
      </c>
      <c r="N94" s="3" t="s">
        <v>25</v>
      </c>
      <c r="O94" s="3" t="s">
        <v>24</v>
      </c>
      <c r="P94" s="2" t="s">
        <v>30</v>
      </c>
      <c r="Q94" s="2" t="s">
        <v>30</v>
      </c>
      <c r="R94" s="2" t="s">
        <v>30</v>
      </c>
      <c r="S94" s="28">
        <f>SUM(Table_owssvr34[[#This Row],[Processes Defined]:[Maturity]])</f>
        <v>9</v>
      </c>
      <c r="T94"/>
    </row>
    <row r="95" spans="1:20" ht="20.100000000000001" customHeight="1" x14ac:dyDescent="0.3">
      <c r="A95" s="6" t="s">
        <v>187</v>
      </c>
      <c r="B95" s="6" t="s">
        <v>201</v>
      </c>
      <c r="C95" s="6" t="s">
        <v>113</v>
      </c>
      <c r="D95" s="6" t="s">
        <v>20</v>
      </c>
      <c r="E95" s="7" t="s">
        <v>391</v>
      </c>
      <c r="F95" s="6" t="s">
        <v>202</v>
      </c>
      <c r="G95" s="7" t="s">
        <v>392</v>
      </c>
      <c r="H95" s="13">
        <v>2</v>
      </c>
      <c r="I95" s="13">
        <v>2</v>
      </c>
      <c r="J95" s="13">
        <v>1</v>
      </c>
      <c r="K95" s="4"/>
      <c r="L95" s="1" t="s">
        <v>185</v>
      </c>
      <c r="M95" s="1" t="s">
        <v>393</v>
      </c>
      <c r="N95" s="3" t="s">
        <v>25</v>
      </c>
      <c r="O95" s="3" t="s">
        <v>24</v>
      </c>
      <c r="P95" s="2" t="s">
        <v>31</v>
      </c>
      <c r="Q95" s="2" t="s">
        <v>31</v>
      </c>
      <c r="R95" s="2" t="s">
        <v>23</v>
      </c>
      <c r="S95" s="28">
        <f>SUM(Table_owssvr34[[#This Row],[Processes Defined]:[Maturity]])</f>
        <v>5</v>
      </c>
      <c r="T95"/>
    </row>
    <row r="96" spans="1:20" ht="20.100000000000001" customHeight="1" x14ac:dyDescent="0.3">
      <c r="A96" s="6" t="s">
        <v>203</v>
      </c>
      <c r="B96" s="6" t="s">
        <v>204</v>
      </c>
      <c r="C96" s="6" t="s">
        <v>19</v>
      </c>
      <c r="D96" s="6" t="s">
        <v>205</v>
      </c>
      <c r="E96" s="7" t="s">
        <v>394</v>
      </c>
      <c r="F96" s="6" t="s">
        <v>206</v>
      </c>
      <c r="G96" s="7"/>
      <c r="H96" s="13">
        <v>1</v>
      </c>
      <c r="I96" s="13">
        <v>1</v>
      </c>
      <c r="J96" s="13">
        <v>1</v>
      </c>
      <c r="K96" s="4"/>
      <c r="L96" s="1"/>
      <c r="M96" s="1"/>
      <c r="N96" s="3" t="s">
        <v>25</v>
      </c>
      <c r="O96" s="3" t="s">
        <v>24</v>
      </c>
      <c r="P96" s="2" t="s">
        <v>23</v>
      </c>
      <c r="Q96" s="2" t="s">
        <v>23</v>
      </c>
      <c r="R96" s="2" t="s">
        <v>23</v>
      </c>
      <c r="S96" s="28">
        <f>SUM(Table_owssvr34[[#This Row],[Processes Defined]:[Maturity]])</f>
        <v>3</v>
      </c>
      <c r="T96"/>
    </row>
    <row r="97" spans="1:20" ht="20.100000000000001" customHeight="1" x14ac:dyDescent="0.3">
      <c r="A97" s="6" t="s">
        <v>203</v>
      </c>
      <c r="B97" s="6" t="s">
        <v>207</v>
      </c>
      <c r="C97" s="6" t="s">
        <v>19</v>
      </c>
      <c r="D97" s="6" t="s">
        <v>20</v>
      </c>
      <c r="E97" s="7"/>
      <c r="F97" s="6" t="s">
        <v>99</v>
      </c>
      <c r="G97" s="7"/>
      <c r="H97" s="13">
        <v>1</v>
      </c>
      <c r="I97" s="13">
        <v>1</v>
      </c>
      <c r="J97" s="13">
        <v>1</v>
      </c>
      <c r="K97" s="4"/>
      <c r="L97" s="1" t="s">
        <v>208</v>
      </c>
      <c r="M97" s="1"/>
      <c r="N97" s="3" t="s">
        <v>25</v>
      </c>
      <c r="O97" s="3" t="s">
        <v>24</v>
      </c>
      <c r="P97" s="2" t="s">
        <v>23</v>
      </c>
      <c r="Q97" s="2" t="s">
        <v>23</v>
      </c>
      <c r="R97" s="2" t="s">
        <v>23</v>
      </c>
      <c r="S97" s="28">
        <f>SUM(Table_owssvr34[[#This Row],[Processes Defined]:[Maturity]])</f>
        <v>3</v>
      </c>
      <c r="T97"/>
    </row>
    <row r="98" spans="1:20" ht="20.100000000000001" customHeight="1" x14ac:dyDescent="0.3">
      <c r="A98" s="6" t="s">
        <v>203</v>
      </c>
      <c r="B98" s="6" t="s">
        <v>209</v>
      </c>
      <c r="C98" s="6" t="s">
        <v>19</v>
      </c>
      <c r="D98" s="6" t="s">
        <v>20</v>
      </c>
      <c r="E98" s="7"/>
      <c r="F98" s="6" t="s">
        <v>93</v>
      </c>
      <c r="G98" s="7"/>
      <c r="H98" s="13">
        <v>1</v>
      </c>
      <c r="I98" s="13">
        <v>1</v>
      </c>
      <c r="J98" s="13">
        <v>1</v>
      </c>
      <c r="K98" s="4"/>
      <c r="L98" s="1" t="s">
        <v>210</v>
      </c>
      <c r="M98" s="1"/>
      <c r="N98" s="3" t="s">
        <v>25</v>
      </c>
      <c r="O98" s="3" t="s">
        <v>24</v>
      </c>
      <c r="P98" s="2" t="s">
        <v>23</v>
      </c>
      <c r="Q98" s="2" t="s">
        <v>23</v>
      </c>
      <c r="R98" s="2" t="s">
        <v>23</v>
      </c>
      <c r="S98" s="28">
        <f>SUM(Table_owssvr34[[#This Row],[Processes Defined]:[Maturity]])</f>
        <v>3</v>
      </c>
      <c r="T98"/>
    </row>
    <row r="99" spans="1:20" ht="20.100000000000001" customHeight="1" x14ac:dyDescent="0.3">
      <c r="A99" s="6" t="s">
        <v>203</v>
      </c>
      <c r="B99" s="6" t="s">
        <v>211</v>
      </c>
      <c r="C99" s="6" t="s">
        <v>19</v>
      </c>
      <c r="D99" s="6" t="s">
        <v>20</v>
      </c>
      <c r="E99" s="7"/>
      <c r="F99" s="6" t="s">
        <v>21</v>
      </c>
      <c r="G99" s="7" t="s">
        <v>319</v>
      </c>
      <c r="H99" s="13">
        <v>1</v>
      </c>
      <c r="I99" s="13">
        <v>1</v>
      </c>
      <c r="J99" s="13">
        <v>1</v>
      </c>
      <c r="K99" s="4"/>
      <c r="L99" s="1" t="s">
        <v>212</v>
      </c>
      <c r="M99" s="1"/>
      <c r="N99" s="3" t="s">
        <v>25</v>
      </c>
      <c r="O99" s="3" t="s">
        <v>24</v>
      </c>
      <c r="P99" s="2" t="s">
        <v>23</v>
      </c>
      <c r="Q99" s="2" t="s">
        <v>23</v>
      </c>
      <c r="R99" s="2" t="s">
        <v>23</v>
      </c>
      <c r="S99" s="28">
        <f>SUM(Table_owssvr34[[#This Row],[Processes Defined]:[Maturity]])</f>
        <v>3</v>
      </c>
      <c r="T99"/>
    </row>
    <row r="100" spans="1:20" ht="20.100000000000001" customHeight="1" x14ac:dyDescent="0.3">
      <c r="A100" s="6" t="s">
        <v>203</v>
      </c>
      <c r="B100" s="6" t="s">
        <v>213</v>
      </c>
      <c r="C100" s="6" t="s">
        <v>19</v>
      </c>
      <c r="D100" s="6" t="s">
        <v>20</v>
      </c>
      <c r="E100" s="7"/>
      <c r="F100" s="6" t="s">
        <v>21</v>
      </c>
      <c r="G100" s="7" t="s">
        <v>319</v>
      </c>
      <c r="H100" s="13">
        <v>1</v>
      </c>
      <c r="I100" s="13">
        <v>1</v>
      </c>
      <c r="J100" s="13">
        <v>1</v>
      </c>
      <c r="K100" s="4"/>
      <c r="L100" s="1" t="s">
        <v>214</v>
      </c>
      <c r="M100" s="1"/>
      <c r="N100" s="3" t="s">
        <v>25</v>
      </c>
      <c r="O100" s="3" t="s">
        <v>24</v>
      </c>
      <c r="P100" s="2" t="s">
        <v>23</v>
      </c>
      <c r="Q100" s="2" t="s">
        <v>23</v>
      </c>
      <c r="R100" s="2" t="s">
        <v>23</v>
      </c>
      <c r="S100" s="28">
        <f>SUM(Table_owssvr34[[#This Row],[Processes Defined]:[Maturity]])</f>
        <v>3</v>
      </c>
      <c r="T100"/>
    </row>
    <row r="101" spans="1:20" ht="20.100000000000001" customHeight="1" x14ac:dyDescent="0.3">
      <c r="A101" s="6" t="s">
        <v>203</v>
      </c>
      <c r="B101" s="6" t="s">
        <v>215</v>
      </c>
      <c r="C101" s="6" t="s">
        <v>19</v>
      </c>
      <c r="D101" s="6" t="s">
        <v>20</v>
      </c>
      <c r="E101" s="7"/>
      <c r="F101" s="6" t="s">
        <v>163</v>
      </c>
      <c r="G101" s="7"/>
      <c r="H101" s="13">
        <v>2</v>
      </c>
      <c r="I101" s="13">
        <v>2</v>
      </c>
      <c r="J101" s="13">
        <v>2</v>
      </c>
      <c r="K101" s="4"/>
      <c r="L101" s="1"/>
      <c r="M101" s="1" t="s">
        <v>395</v>
      </c>
      <c r="N101" s="3" t="s">
        <v>25</v>
      </c>
      <c r="O101" s="3" t="s">
        <v>24</v>
      </c>
      <c r="P101" s="2" t="s">
        <v>31</v>
      </c>
      <c r="Q101" s="2" t="s">
        <v>31</v>
      </c>
      <c r="R101" s="2" t="s">
        <v>31</v>
      </c>
      <c r="S101" s="28">
        <f>SUM(Table_owssvr34[[#This Row],[Processes Defined]:[Maturity]])</f>
        <v>6</v>
      </c>
      <c r="T101"/>
    </row>
    <row r="102" spans="1:20" ht="20.100000000000001" customHeight="1" x14ac:dyDescent="0.3">
      <c r="A102" s="6" t="s">
        <v>203</v>
      </c>
      <c r="B102" s="6" t="s">
        <v>216</v>
      </c>
      <c r="C102" s="6" t="s">
        <v>19</v>
      </c>
      <c r="D102" s="6" t="s">
        <v>20</v>
      </c>
      <c r="E102" s="7"/>
      <c r="F102" s="6" t="s">
        <v>21</v>
      </c>
      <c r="G102" s="7" t="s">
        <v>319</v>
      </c>
      <c r="H102" s="13">
        <v>1</v>
      </c>
      <c r="I102" s="13">
        <v>1</v>
      </c>
      <c r="J102" s="13">
        <v>1</v>
      </c>
      <c r="K102" s="4"/>
      <c r="L102" s="1" t="s">
        <v>217</v>
      </c>
      <c r="M102" s="1"/>
      <c r="N102" s="3" t="s">
        <v>25</v>
      </c>
      <c r="O102" s="3" t="s">
        <v>24</v>
      </c>
      <c r="P102" s="2" t="s">
        <v>23</v>
      </c>
      <c r="Q102" s="2" t="s">
        <v>23</v>
      </c>
      <c r="R102" s="2" t="s">
        <v>23</v>
      </c>
      <c r="S102" s="28">
        <f>SUM(Table_owssvr34[[#This Row],[Processes Defined]:[Maturity]])</f>
        <v>3</v>
      </c>
      <c r="T102"/>
    </row>
    <row r="103" spans="1:20" ht="20.100000000000001" customHeight="1" x14ac:dyDescent="0.3">
      <c r="A103" s="6" t="s">
        <v>203</v>
      </c>
      <c r="B103" s="6" t="s">
        <v>218</v>
      </c>
      <c r="C103" s="6" t="s">
        <v>19</v>
      </c>
      <c r="D103" s="6" t="s">
        <v>20</v>
      </c>
      <c r="E103" s="7"/>
      <c r="F103" s="6" t="s">
        <v>93</v>
      </c>
      <c r="G103" s="7"/>
      <c r="H103" s="13">
        <v>1</v>
      </c>
      <c r="I103" s="13">
        <v>1</v>
      </c>
      <c r="J103" s="13">
        <v>1</v>
      </c>
      <c r="K103" s="4"/>
      <c r="L103" s="1" t="s">
        <v>219</v>
      </c>
      <c r="M103" s="1"/>
      <c r="N103" s="3" t="s">
        <v>25</v>
      </c>
      <c r="O103" s="3" t="s">
        <v>24</v>
      </c>
      <c r="P103" s="2" t="s">
        <v>23</v>
      </c>
      <c r="Q103" s="2" t="s">
        <v>23</v>
      </c>
      <c r="R103" s="2" t="s">
        <v>23</v>
      </c>
      <c r="S103" s="28">
        <f>SUM(Table_owssvr34[[#This Row],[Processes Defined]:[Maturity]])</f>
        <v>3</v>
      </c>
      <c r="T103"/>
    </row>
    <row r="104" spans="1:20" ht="20.100000000000001" customHeight="1" x14ac:dyDescent="0.3">
      <c r="A104" s="6" t="s">
        <v>203</v>
      </c>
      <c r="B104" s="6" t="s">
        <v>220</v>
      </c>
      <c r="C104" s="6" t="s">
        <v>19</v>
      </c>
      <c r="D104" s="6" t="s">
        <v>20</v>
      </c>
      <c r="E104" s="7"/>
      <c r="F104" s="6" t="s">
        <v>93</v>
      </c>
      <c r="G104" s="7"/>
      <c r="H104" s="13">
        <v>1</v>
      </c>
      <c r="I104" s="13">
        <v>1</v>
      </c>
      <c r="J104" s="13">
        <v>1</v>
      </c>
      <c r="K104" s="4"/>
      <c r="L104" s="1" t="s">
        <v>221</v>
      </c>
      <c r="M104" s="1"/>
      <c r="N104" s="3" t="s">
        <v>25</v>
      </c>
      <c r="O104" s="3" t="s">
        <v>24</v>
      </c>
      <c r="P104" s="2" t="s">
        <v>23</v>
      </c>
      <c r="Q104" s="2" t="s">
        <v>23</v>
      </c>
      <c r="R104" s="2" t="s">
        <v>23</v>
      </c>
      <c r="S104" s="28">
        <f>SUM(Table_owssvr34[[#This Row],[Processes Defined]:[Maturity]])</f>
        <v>3</v>
      </c>
      <c r="T104"/>
    </row>
    <row r="105" spans="1:20" ht="20.100000000000001" customHeight="1" x14ac:dyDescent="0.3">
      <c r="A105" s="6" t="s">
        <v>203</v>
      </c>
      <c r="B105" s="6" t="s">
        <v>222</v>
      </c>
      <c r="C105" s="6" t="s">
        <v>44</v>
      </c>
      <c r="D105" s="6" t="s">
        <v>20</v>
      </c>
      <c r="E105" s="7" t="s">
        <v>396</v>
      </c>
      <c r="F105" s="6" t="s">
        <v>223</v>
      </c>
      <c r="G105" s="7"/>
      <c r="H105" s="13">
        <v>3</v>
      </c>
      <c r="I105" s="13">
        <v>3</v>
      </c>
      <c r="J105" s="13">
        <v>3</v>
      </c>
      <c r="K105" s="4"/>
      <c r="L105" s="1"/>
      <c r="M105" s="1"/>
      <c r="N105" s="3" t="s">
        <v>25</v>
      </c>
      <c r="O105" s="3" t="s">
        <v>24</v>
      </c>
      <c r="P105" s="2" t="s">
        <v>30</v>
      </c>
      <c r="Q105" s="2" t="s">
        <v>30</v>
      </c>
      <c r="R105" s="2" t="s">
        <v>30</v>
      </c>
      <c r="S105" s="28">
        <f>SUM(Table_owssvr34[[#This Row],[Processes Defined]:[Maturity]])</f>
        <v>9</v>
      </c>
      <c r="T105"/>
    </row>
    <row r="106" spans="1:20" ht="20.100000000000001" customHeight="1" x14ac:dyDescent="0.3">
      <c r="A106" s="6" t="s">
        <v>203</v>
      </c>
      <c r="B106" s="6" t="s">
        <v>224</v>
      </c>
      <c r="C106" s="6" t="s">
        <v>44</v>
      </c>
      <c r="D106" s="6" t="s">
        <v>20</v>
      </c>
      <c r="E106" s="7"/>
      <c r="F106" s="6" t="s">
        <v>225</v>
      </c>
      <c r="G106" s="7"/>
      <c r="H106" s="13">
        <v>3</v>
      </c>
      <c r="I106" s="13">
        <v>3</v>
      </c>
      <c r="J106" s="13">
        <v>3</v>
      </c>
      <c r="K106" s="4"/>
      <c r="L106" s="1" t="s">
        <v>226</v>
      </c>
      <c r="M106" s="1" t="s">
        <v>397</v>
      </c>
      <c r="N106" s="3" t="s">
        <v>25</v>
      </c>
      <c r="O106" s="3" t="s">
        <v>24</v>
      </c>
      <c r="P106" s="2" t="s">
        <v>30</v>
      </c>
      <c r="Q106" s="2" t="s">
        <v>30</v>
      </c>
      <c r="R106" s="2" t="s">
        <v>30</v>
      </c>
      <c r="S106" s="28">
        <f>SUM(Table_owssvr34[[#This Row],[Processes Defined]:[Maturity]])</f>
        <v>9</v>
      </c>
      <c r="T106"/>
    </row>
    <row r="107" spans="1:20" ht="20.100000000000001" customHeight="1" x14ac:dyDescent="0.3">
      <c r="A107" s="6" t="s">
        <v>203</v>
      </c>
      <c r="B107" s="6" t="s">
        <v>227</v>
      </c>
      <c r="C107" s="6" t="s">
        <v>44</v>
      </c>
      <c r="D107" s="6" t="s">
        <v>20</v>
      </c>
      <c r="E107" s="7" t="s">
        <v>398</v>
      </c>
      <c r="F107" s="6" t="s">
        <v>228</v>
      </c>
      <c r="G107" s="7"/>
      <c r="H107" s="13">
        <v>1</v>
      </c>
      <c r="I107" s="13">
        <v>1</v>
      </c>
      <c r="J107" s="13">
        <v>1</v>
      </c>
      <c r="K107" s="4"/>
      <c r="L107" s="1"/>
      <c r="M107" s="1" t="s">
        <v>399</v>
      </c>
      <c r="N107" s="3" t="s">
        <v>25</v>
      </c>
      <c r="O107" s="3" t="s">
        <v>24</v>
      </c>
      <c r="P107" s="2" t="s">
        <v>23</v>
      </c>
      <c r="Q107" s="2" t="s">
        <v>23</v>
      </c>
      <c r="R107" s="2" t="s">
        <v>23</v>
      </c>
      <c r="S107" s="28">
        <f>SUM(Table_owssvr34[[#This Row],[Processes Defined]:[Maturity]])</f>
        <v>3</v>
      </c>
      <c r="T107"/>
    </row>
    <row r="108" spans="1:20" ht="20.100000000000001" customHeight="1" x14ac:dyDescent="0.3">
      <c r="A108" s="6" t="s">
        <v>203</v>
      </c>
      <c r="B108" s="6" t="s">
        <v>229</v>
      </c>
      <c r="C108" s="6" t="s">
        <v>19</v>
      </c>
      <c r="D108" s="6" t="s">
        <v>20</v>
      </c>
      <c r="E108" s="7" t="s">
        <v>400</v>
      </c>
      <c r="F108" s="6" t="s">
        <v>93</v>
      </c>
      <c r="G108" s="7"/>
      <c r="H108" s="13">
        <v>2</v>
      </c>
      <c r="I108" s="13">
        <v>2</v>
      </c>
      <c r="J108" s="13">
        <v>2</v>
      </c>
      <c r="K108" s="4"/>
      <c r="L108" s="1" t="s">
        <v>230</v>
      </c>
      <c r="M108" s="1"/>
      <c r="N108" s="3" t="s">
        <v>25</v>
      </c>
      <c r="O108" s="3" t="s">
        <v>24</v>
      </c>
      <c r="P108" s="2" t="s">
        <v>31</v>
      </c>
      <c r="Q108" s="2" t="s">
        <v>31</v>
      </c>
      <c r="R108" s="2" t="s">
        <v>31</v>
      </c>
      <c r="S108" s="28">
        <f>SUM(Table_owssvr34[[#This Row],[Processes Defined]:[Maturity]])</f>
        <v>6</v>
      </c>
      <c r="T108"/>
    </row>
    <row r="109" spans="1:20" ht="20.100000000000001" customHeight="1" x14ac:dyDescent="0.3">
      <c r="A109" s="6" t="s">
        <v>203</v>
      </c>
      <c r="B109" s="6" t="s">
        <v>231</v>
      </c>
      <c r="C109" s="6" t="s">
        <v>44</v>
      </c>
      <c r="D109" s="6" t="s">
        <v>20</v>
      </c>
      <c r="E109" s="7"/>
      <c r="F109" s="6" t="s">
        <v>168</v>
      </c>
      <c r="G109" s="7" t="s">
        <v>401</v>
      </c>
      <c r="H109" s="13">
        <v>2</v>
      </c>
      <c r="I109" s="13">
        <v>2</v>
      </c>
      <c r="J109" s="13">
        <v>1</v>
      </c>
      <c r="K109" s="4"/>
      <c r="L109" s="1" t="s">
        <v>232</v>
      </c>
      <c r="M109" s="1" t="s">
        <v>402</v>
      </c>
      <c r="N109" s="3" t="s">
        <v>25</v>
      </c>
      <c r="O109" s="3" t="s">
        <v>24</v>
      </c>
      <c r="P109" s="2" t="s">
        <v>31</v>
      </c>
      <c r="Q109" s="2" t="s">
        <v>31</v>
      </c>
      <c r="R109" s="2" t="s">
        <v>23</v>
      </c>
      <c r="S109" s="28">
        <f>SUM(Table_owssvr34[[#This Row],[Processes Defined]:[Maturity]])</f>
        <v>5</v>
      </c>
      <c r="T109"/>
    </row>
    <row r="110" spans="1:20" ht="20.100000000000001" customHeight="1" x14ac:dyDescent="0.3">
      <c r="A110" s="6" t="s">
        <v>203</v>
      </c>
      <c r="B110" s="6" t="s">
        <v>233</v>
      </c>
      <c r="C110" s="6" t="s">
        <v>19</v>
      </c>
      <c r="D110" s="6" t="s">
        <v>20</v>
      </c>
      <c r="E110" s="7" t="s">
        <v>400</v>
      </c>
      <c r="F110" s="6" t="s">
        <v>234</v>
      </c>
      <c r="G110" s="7"/>
      <c r="H110" s="13">
        <v>2</v>
      </c>
      <c r="I110" s="13">
        <v>1</v>
      </c>
      <c r="J110" s="13">
        <v>1</v>
      </c>
      <c r="K110" s="4"/>
      <c r="L110" s="1"/>
      <c r="M110" s="1"/>
      <c r="N110" s="3" t="s">
        <v>25</v>
      </c>
      <c r="O110" s="3" t="s">
        <v>24</v>
      </c>
      <c r="P110" s="2" t="s">
        <v>31</v>
      </c>
      <c r="Q110" s="2" t="s">
        <v>23</v>
      </c>
      <c r="R110" s="2" t="s">
        <v>23</v>
      </c>
      <c r="S110" s="28">
        <f>SUM(Table_owssvr34[[#This Row],[Processes Defined]:[Maturity]])</f>
        <v>4</v>
      </c>
      <c r="T110"/>
    </row>
    <row r="111" spans="1:20" ht="20.100000000000001" customHeight="1" x14ac:dyDescent="0.3">
      <c r="A111" s="6" t="s">
        <v>203</v>
      </c>
      <c r="B111" s="6" t="s">
        <v>235</v>
      </c>
      <c r="C111" s="6" t="s">
        <v>52</v>
      </c>
      <c r="D111" s="6" t="s">
        <v>20</v>
      </c>
      <c r="E111" s="7" t="s">
        <v>403</v>
      </c>
      <c r="F111" s="6" t="s">
        <v>93</v>
      </c>
      <c r="G111" s="7"/>
      <c r="H111" s="13">
        <v>1</v>
      </c>
      <c r="I111" s="13">
        <v>1</v>
      </c>
      <c r="J111" s="13">
        <v>1</v>
      </c>
      <c r="K111" s="4"/>
      <c r="L111" s="1"/>
      <c r="M111" s="1"/>
      <c r="N111" s="3" t="s">
        <v>25</v>
      </c>
      <c r="O111" s="3" t="s">
        <v>24</v>
      </c>
      <c r="P111" s="2" t="s">
        <v>23</v>
      </c>
      <c r="Q111" s="2" t="s">
        <v>23</v>
      </c>
      <c r="R111" s="2" t="s">
        <v>23</v>
      </c>
      <c r="S111" s="28">
        <f>SUM(Table_owssvr34[[#This Row],[Processes Defined]:[Maturity]])</f>
        <v>3</v>
      </c>
      <c r="T111"/>
    </row>
    <row r="112" spans="1:20" ht="20.100000000000001" customHeight="1" x14ac:dyDescent="0.3">
      <c r="A112" s="6" t="s">
        <v>203</v>
      </c>
      <c r="B112" s="6" t="s">
        <v>236</v>
      </c>
      <c r="C112" s="6" t="s">
        <v>52</v>
      </c>
      <c r="D112" s="6" t="s">
        <v>20</v>
      </c>
      <c r="E112" s="7" t="s">
        <v>404</v>
      </c>
      <c r="F112" s="6" t="s">
        <v>237</v>
      </c>
      <c r="G112" s="7"/>
      <c r="H112" s="13">
        <v>3</v>
      </c>
      <c r="I112" s="13">
        <v>2</v>
      </c>
      <c r="J112" s="13">
        <v>2</v>
      </c>
      <c r="K112" s="4"/>
      <c r="L112" s="1"/>
      <c r="M112" s="1" t="s">
        <v>405</v>
      </c>
      <c r="N112" s="3" t="s">
        <v>25</v>
      </c>
      <c r="O112" s="3" t="s">
        <v>24</v>
      </c>
      <c r="P112" s="2" t="s">
        <v>30</v>
      </c>
      <c r="Q112" s="2" t="s">
        <v>31</v>
      </c>
      <c r="R112" s="2" t="s">
        <v>31</v>
      </c>
      <c r="S112" s="28">
        <f>SUM(Table_owssvr34[[#This Row],[Processes Defined]:[Maturity]])</f>
        <v>7</v>
      </c>
      <c r="T112"/>
    </row>
    <row r="113" spans="1:20" ht="20.100000000000001" customHeight="1" x14ac:dyDescent="0.3">
      <c r="A113" s="6" t="s">
        <v>203</v>
      </c>
      <c r="B113" s="6" t="s">
        <v>238</v>
      </c>
      <c r="C113" s="6" t="s">
        <v>52</v>
      </c>
      <c r="D113" s="6" t="s">
        <v>20</v>
      </c>
      <c r="E113" s="7" t="s">
        <v>400</v>
      </c>
      <c r="F113" s="6" t="s">
        <v>93</v>
      </c>
      <c r="G113" s="7"/>
      <c r="H113" s="13">
        <v>1</v>
      </c>
      <c r="I113" s="13">
        <v>1</v>
      </c>
      <c r="J113" s="13">
        <v>1</v>
      </c>
      <c r="K113" s="4"/>
      <c r="L113" s="1" t="s">
        <v>239</v>
      </c>
      <c r="M113" s="1" t="s">
        <v>406</v>
      </c>
      <c r="N113" s="3" t="s">
        <v>25</v>
      </c>
      <c r="O113" s="3" t="s">
        <v>24</v>
      </c>
      <c r="P113" s="2" t="s">
        <v>23</v>
      </c>
      <c r="Q113" s="2" t="s">
        <v>23</v>
      </c>
      <c r="R113" s="2" t="s">
        <v>23</v>
      </c>
      <c r="S113" s="28">
        <f>SUM(Table_owssvr34[[#This Row],[Processes Defined]:[Maturity]])</f>
        <v>3</v>
      </c>
      <c r="T113"/>
    </row>
    <row r="114" spans="1:20" ht="20.100000000000001" customHeight="1" x14ac:dyDescent="0.3">
      <c r="A114" s="6" t="s">
        <v>203</v>
      </c>
      <c r="B114" s="6" t="s">
        <v>240</v>
      </c>
      <c r="C114" s="6" t="s">
        <v>19</v>
      </c>
      <c r="D114" s="6" t="s">
        <v>20</v>
      </c>
      <c r="E114" s="7"/>
      <c r="F114" s="6" t="s">
        <v>241</v>
      </c>
      <c r="G114" s="7"/>
      <c r="H114" s="13">
        <v>3</v>
      </c>
      <c r="I114" s="13">
        <v>3</v>
      </c>
      <c r="J114" s="13">
        <v>2</v>
      </c>
      <c r="K114" s="4"/>
      <c r="L114" s="1" t="s">
        <v>242</v>
      </c>
      <c r="M114" s="1"/>
      <c r="N114" s="3" t="s">
        <v>25</v>
      </c>
      <c r="O114" s="3" t="s">
        <v>24</v>
      </c>
      <c r="P114" s="2" t="s">
        <v>30</v>
      </c>
      <c r="Q114" s="2" t="s">
        <v>30</v>
      </c>
      <c r="R114" s="2" t="s">
        <v>31</v>
      </c>
      <c r="S114" s="28">
        <f>SUM(Table_owssvr34[[#This Row],[Processes Defined]:[Maturity]])</f>
        <v>8</v>
      </c>
      <c r="T114"/>
    </row>
    <row r="115" spans="1:20" ht="20.100000000000001" customHeight="1" x14ac:dyDescent="0.3">
      <c r="A115" s="6" t="s">
        <v>203</v>
      </c>
      <c r="B115" s="6" t="s">
        <v>243</v>
      </c>
      <c r="C115" s="6" t="s">
        <v>19</v>
      </c>
      <c r="D115" s="6" t="s">
        <v>20</v>
      </c>
      <c r="E115" s="7" t="s">
        <v>400</v>
      </c>
      <c r="F115" s="6" t="s">
        <v>93</v>
      </c>
      <c r="G115" s="7"/>
      <c r="H115" s="13">
        <v>3</v>
      </c>
      <c r="I115" s="13">
        <v>3</v>
      </c>
      <c r="J115" s="13">
        <v>2</v>
      </c>
      <c r="K115" s="4"/>
      <c r="L115" s="1" t="s">
        <v>244</v>
      </c>
      <c r="M115" s="1"/>
      <c r="N115" s="3" t="s">
        <v>25</v>
      </c>
      <c r="O115" s="3" t="s">
        <v>24</v>
      </c>
      <c r="P115" s="2" t="s">
        <v>30</v>
      </c>
      <c r="Q115" s="2" t="s">
        <v>30</v>
      </c>
      <c r="R115" s="2" t="s">
        <v>31</v>
      </c>
      <c r="S115" s="28">
        <f>SUM(Table_owssvr34[[#This Row],[Processes Defined]:[Maturity]])</f>
        <v>8</v>
      </c>
      <c r="T115"/>
    </row>
    <row r="116" spans="1:20" ht="20.100000000000001" customHeight="1" x14ac:dyDescent="0.3">
      <c r="A116" s="6" t="s">
        <v>203</v>
      </c>
      <c r="B116" s="6" t="s">
        <v>245</v>
      </c>
      <c r="C116" s="6" t="s">
        <v>113</v>
      </c>
      <c r="D116" s="6" t="s">
        <v>27</v>
      </c>
      <c r="E116" s="7" t="s">
        <v>407</v>
      </c>
      <c r="F116" s="6" t="s">
        <v>246</v>
      </c>
      <c r="G116" s="7" t="s">
        <v>408</v>
      </c>
      <c r="H116" s="13">
        <v>2</v>
      </c>
      <c r="I116" s="13">
        <v>3</v>
      </c>
      <c r="J116" s="13">
        <v>2</v>
      </c>
      <c r="K116" s="4"/>
      <c r="L116" s="1" t="s">
        <v>185</v>
      </c>
      <c r="M116" s="1" t="s">
        <v>409</v>
      </c>
      <c r="N116" s="3" t="s">
        <v>25</v>
      </c>
      <c r="O116" s="3" t="s">
        <v>24</v>
      </c>
      <c r="P116" s="2" t="s">
        <v>31</v>
      </c>
      <c r="Q116" s="2" t="s">
        <v>30</v>
      </c>
      <c r="R116" s="2" t="s">
        <v>31</v>
      </c>
      <c r="S116" s="28">
        <f>SUM(Table_owssvr34[[#This Row],[Processes Defined]:[Maturity]])</f>
        <v>7</v>
      </c>
      <c r="T116"/>
    </row>
    <row r="117" spans="1:20" ht="20.100000000000001" customHeight="1" x14ac:dyDescent="0.3">
      <c r="A117" s="6" t="s">
        <v>247</v>
      </c>
      <c r="B117" s="6" t="s">
        <v>248</v>
      </c>
      <c r="C117" s="6" t="s">
        <v>113</v>
      </c>
      <c r="D117" s="6" t="s">
        <v>71</v>
      </c>
      <c r="E117" s="7"/>
      <c r="F117" s="6" t="s">
        <v>249</v>
      </c>
      <c r="G117" s="7"/>
      <c r="H117" s="13">
        <v>3</v>
      </c>
      <c r="I117" s="13">
        <v>3</v>
      </c>
      <c r="J117" s="13">
        <v>3</v>
      </c>
      <c r="K117" s="4"/>
      <c r="L117" s="1"/>
      <c r="M117" s="1" t="s">
        <v>410</v>
      </c>
      <c r="N117" s="3" t="s">
        <v>25</v>
      </c>
      <c r="O117" s="3" t="s">
        <v>24</v>
      </c>
      <c r="P117" s="2" t="s">
        <v>30</v>
      </c>
      <c r="Q117" s="2" t="s">
        <v>30</v>
      </c>
      <c r="R117" s="2" t="s">
        <v>30</v>
      </c>
      <c r="S117" s="28">
        <f>SUM(Table_owssvr34[[#This Row],[Processes Defined]:[Maturity]])</f>
        <v>9</v>
      </c>
      <c r="T117"/>
    </row>
    <row r="118" spans="1:20" ht="20.100000000000001" customHeight="1" x14ac:dyDescent="0.3">
      <c r="A118" s="6" t="s">
        <v>247</v>
      </c>
      <c r="B118" s="6" t="s">
        <v>250</v>
      </c>
      <c r="C118" s="6" t="s">
        <v>20</v>
      </c>
      <c r="D118" s="6" t="s">
        <v>71</v>
      </c>
      <c r="E118" s="7" t="s">
        <v>411</v>
      </c>
      <c r="F118" s="6" t="s">
        <v>249</v>
      </c>
      <c r="G118" s="7"/>
      <c r="H118" s="13">
        <v>3</v>
      </c>
      <c r="I118" s="13">
        <v>3</v>
      </c>
      <c r="J118" s="13">
        <v>3</v>
      </c>
      <c r="K118" s="4"/>
      <c r="L118" s="1"/>
      <c r="M118" s="1"/>
      <c r="N118" s="3" t="s">
        <v>25</v>
      </c>
      <c r="O118" s="3" t="s">
        <v>24</v>
      </c>
      <c r="P118" s="2" t="s">
        <v>30</v>
      </c>
      <c r="Q118" s="2" t="s">
        <v>30</v>
      </c>
      <c r="R118" s="2" t="s">
        <v>30</v>
      </c>
      <c r="S118" s="28">
        <f>SUM(Table_owssvr34[[#This Row],[Processes Defined]:[Maturity]])</f>
        <v>9</v>
      </c>
      <c r="T118"/>
    </row>
    <row r="119" spans="1:20" ht="20.100000000000001" customHeight="1" x14ac:dyDescent="0.3">
      <c r="A119" s="6" t="s">
        <v>247</v>
      </c>
      <c r="B119" s="6" t="s">
        <v>251</v>
      </c>
      <c r="C119" s="6" t="s">
        <v>20</v>
      </c>
      <c r="D119" s="6" t="s">
        <v>20</v>
      </c>
      <c r="E119" s="7" t="s">
        <v>412</v>
      </c>
      <c r="F119" s="6" t="s">
        <v>47</v>
      </c>
      <c r="G119" s="7"/>
      <c r="H119" s="13">
        <v>1</v>
      </c>
      <c r="I119" s="13">
        <v>1</v>
      </c>
      <c r="J119" s="13">
        <v>1</v>
      </c>
      <c r="K119" s="4"/>
      <c r="L119" s="1"/>
      <c r="M119" s="1"/>
      <c r="N119" s="3" t="s">
        <v>25</v>
      </c>
      <c r="O119" s="3" t="s">
        <v>24</v>
      </c>
      <c r="P119" s="2" t="s">
        <v>23</v>
      </c>
      <c r="Q119" s="2" t="s">
        <v>23</v>
      </c>
      <c r="R119" s="2" t="s">
        <v>23</v>
      </c>
      <c r="S119" s="28">
        <f>SUM(Table_owssvr34[[#This Row],[Processes Defined]:[Maturity]])</f>
        <v>3</v>
      </c>
      <c r="T119"/>
    </row>
    <row r="120" spans="1:20" ht="20.100000000000001" customHeight="1" x14ac:dyDescent="0.3">
      <c r="A120" s="6" t="s">
        <v>252</v>
      </c>
      <c r="B120" s="6" t="s">
        <v>253</v>
      </c>
      <c r="C120" s="6" t="s">
        <v>113</v>
      </c>
      <c r="D120" s="6" t="s">
        <v>20</v>
      </c>
      <c r="E120" s="7"/>
      <c r="F120" s="6" t="s">
        <v>254</v>
      </c>
      <c r="G120" s="7" t="s">
        <v>413</v>
      </c>
      <c r="H120" s="13">
        <v>2</v>
      </c>
      <c r="I120" s="13">
        <v>2</v>
      </c>
      <c r="J120" s="13">
        <v>2</v>
      </c>
      <c r="K120" s="4"/>
      <c r="L120" s="1" t="s">
        <v>255</v>
      </c>
      <c r="M120" s="1" t="s">
        <v>414</v>
      </c>
      <c r="N120" s="3" t="s">
        <v>25</v>
      </c>
      <c r="O120" s="3" t="s">
        <v>24</v>
      </c>
      <c r="P120" s="2" t="s">
        <v>31</v>
      </c>
      <c r="Q120" s="2" t="s">
        <v>31</v>
      </c>
      <c r="R120" s="2" t="s">
        <v>31</v>
      </c>
      <c r="S120" s="28">
        <f>SUM(Table_owssvr34[[#This Row],[Processes Defined]:[Maturity]])</f>
        <v>6</v>
      </c>
      <c r="T120"/>
    </row>
    <row r="121" spans="1:20" ht="20.100000000000001" customHeight="1" x14ac:dyDescent="0.3">
      <c r="A121" s="6" t="s">
        <v>252</v>
      </c>
      <c r="B121" s="6" t="s">
        <v>256</v>
      </c>
      <c r="C121" s="6" t="s">
        <v>47</v>
      </c>
      <c r="D121" s="6" t="s">
        <v>20</v>
      </c>
      <c r="E121" s="7" t="s">
        <v>415</v>
      </c>
      <c r="F121" s="6" t="s">
        <v>93</v>
      </c>
      <c r="G121" s="7"/>
      <c r="H121" s="13">
        <v>1</v>
      </c>
      <c r="I121" s="13">
        <v>1</v>
      </c>
      <c r="J121" s="13">
        <v>1</v>
      </c>
      <c r="K121" s="4"/>
      <c r="L121" s="1"/>
      <c r="M121" s="1"/>
      <c r="N121" s="3" t="s">
        <v>25</v>
      </c>
      <c r="O121" s="3" t="s">
        <v>24</v>
      </c>
      <c r="P121" s="2" t="s">
        <v>23</v>
      </c>
      <c r="Q121" s="2" t="s">
        <v>23</v>
      </c>
      <c r="R121" s="2" t="s">
        <v>23</v>
      </c>
      <c r="S121" s="28">
        <f>SUM(Table_owssvr34[[#This Row],[Processes Defined]:[Maturity]])</f>
        <v>3</v>
      </c>
      <c r="T121"/>
    </row>
    <row r="122" spans="1:20" ht="20.100000000000001" customHeight="1" x14ac:dyDescent="0.3">
      <c r="A122" s="6" t="s">
        <v>252</v>
      </c>
      <c r="B122" s="6" t="s">
        <v>257</v>
      </c>
      <c r="C122" s="6" t="s">
        <v>113</v>
      </c>
      <c r="D122" s="6" t="s">
        <v>20</v>
      </c>
      <c r="E122" s="7"/>
      <c r="F122" s="6" t="s">
        <v>258</v>
      </c>
      <c r="G122" s="7"/>
      <c r="H122" s="13">
        <v>1</v>
      </c>
      <c r="I122" s="13">
        <v>1</v>
      </c>
      <c r="J122" s="13">
        <v>1</v>
      </c>
      <c r="K122" s="4"/>
      <c r="L122" s="1"/>
      <c r="M122" s="1" t="s">
        <v>416</v>
      </c>
      <c r="N122" s="3" t="s">
        <v>25</v>
      </c>
      <c r="O122" s="3" t="s">
        <v>24</v>
      </c>
      <c r="P122" s="2" t="s">
        <v>23</v>
      </c>
      <c r="Q122" s="2" t="s">
        <v>23</v>
      </c>
      <c r="R122" s="2" t="s">
        <v>23</v>
      </c>
      <c r="S122" s="28">
        <f>SUM(Table_owssvr34[[#This Row],[Processes Defined]:[Maturity]])</f>
        <v>3</v>
      </c>
      <c r="T122"/>
    </row>
    <row r="123" spans="1:20" ht="20.100000000000001" customHeight="1" x14ac:dyDescent="0.3">
      <c r="A123" s="6" t="s">
        <v>259</v>
      </c>
      <c r="B123" s="6" t="s">
        <v>260</v>
      </c>
      <c r="C123" s="6" t="s">
        <v>47</v>
      </c>
      <c r="D123" s="6" t="s">
        <v>27</v>
      </c>
      <c r="E123" s="7"/>
      <c r="F123" s="6"/>
      <c r="G123" s="7"/>
      <c r="H123" s="13">
        <v>3</v>
      </c>
      <c r="I123" s="13">
        <v>3</v>
      </c>
      <c r="J123" s="13">
        <v>3</v>
      </c>
      <c r="K123" s="4"/>
      <c r="L123" s="1"/>
      <c r="M123" s="1"/>
      <c r="N123" s="3" t="s">
        <v>25</v>
      </c>
      <c r="O123" s="3" t="s">
        <v>24</v>
      </c>
      <c r="P123" s="2" t="s">
        <v>30</v>
      </c>
      <c r="Q123" s="2" t="s">
        <v>30</v>
      </c>
      <c r="R123" s="2" t="s">
        <v>30</v>
      </c>
      <c r="S123" s="28">
        <f>SUM(Table_owssvr34[[#This Row],[Processes Defined]:[Maturity]])</f>
        <v>9</v>
      </c>
      <c r="T123"/>
    </row>
    <row r="124" spans="1:20" ht="20.100000000000001" customHeight="1" x14ac:dyDescent="0.3">
      <c r="A124" s="6" t="s">
        <v>259</v>
      </c>
      <c r="B124" s="6" t="s">
        <v>261</v>
      </c>
      <c r="C124" s="6" t="s">
        <v>47</v>
      </c>
      <c r="D124" s="6" t="s">
        <v>27</v>
      </c>
      <c r="E124" s="7"/>
      <c r="F124" s="6"/>
      <c r="G124" s="7"/>
      <c r="H124" s="13">
        <v>3</v>
      </c>
      <c r="I124" s="13">
        <v>3</v>
      </c>
      <c r="J124" s="13">
        <v>3</v>
      </c>
      <c r="K124" s="4"/>
      <c r="L124" s="1"/>
      <c r="M124" s="1"/>
      <c r="N124" s="3" t="s">
        <v>25</v>
      </c>
      <c r="O124" s="3" t="s">
        <v>24</v>
      </c>
      <c r="P124" s="2" t="s">
        <v>30</v>
      </c>
      <c r="Q124" s="2" t="s">
        <v>30</v>
      </c>
      <c r="R124" s="2" t="s">
        <v>30</v>
      </c>
      <c r="S124" s="28">
        <f>SUM(Table_owssvr34[[#This Row],[Processes Defined]:[Maturity]])</f>
        <v>9</v>
      </c>
      <c r="T124"/>
    </row>
    <row r="125" spans="1:20" ht="20.100000000000001" customHeight="1" x14ac:dyDescent="0.3">
      <c r="A125" s="6" t="s">
        <v>262</v>
      </c>
      <c r="B125" s="6" t="s">
        <v>263</v>
      </c>
      <c r="C125" s="6" t="s">
        <v>113</v>
      </c>
      <c r="D125" s="6" t="s">
        <v>205</v>
      </c>
      <c r="E125" s="7" t="s">
        <v>417</v>
      </c>
      <c r="F125" s="6" t="s">
        <v>264</v>
      </c>
      <c r="G125" s="7"/>
      <c r="H125" s="13">
        <v>0</v>
      </c>
      <c r="I125" s="13">
        <v>0</v>
      </c>
      <c r="J125" s="13">
        <v>0</v>
      </c>
      <c r="K125" s="4"/>
      <c r="L125" s="1"/>
      <c r="M125" s="1"/>
      <c r="N125" s="3" t="s">
        <v>25</v>
      </c>
      <c r="O125" s="3" t="s">
        <v>24</v>
      </c>
      <c r="P125" s="2" t="s">
        <v>50</v>
      </c>
      <c r="Q125" s="2" t="s">
        <v>50</v>
      </c>
      <c r="R125" s="2" t="s">
        <v>50</v>
      </c>
      <c r="S125" s="28">
        <f>SUM(Table_owssvr34[[#This Row],[Processes Defined]:[Maturity]])</f>
        <v>0</v>
      </c>
      <c r="T125"/>
    </row>
    <row r="126" spans="1:20" ht="20.100000000000001" customHeight="1" x14ac:dyDescent="0.3">
      <c r="A126" s="6" t="s">
        <v>262</v>
      </c>
      <c r="B126" s="6" t="s">
        <v>265</v>
      </c>
      <c r="C126" s="6" t="s">
        <v>113</v>
      </c>
      <c r="D126" s="6" t="s">
        <v>20</v>
      </c>
      <c r="E126" s="7"/>
      <c r="F126" s="6" t="s">
        <v>21</v>
      </c>
      <c r="G126" s="7" t="s">
        <v>418</v>
      </c>
      <c r="H126" s="13">
        <v>0</v>
      </c>
      <c r="I126" s="13">
        <v>0</v>
      </c>
      <c r="J126" s="13">
        <v>0</v>
      </c>
      <c r="K126" s="4"/>
      <c r="L126" s="1"/>
      <c r="M126" s="1"/>
      <c r="N126" s="3" t="s">
        <v>25</v>
      </c>
      <c r="O126" s="3" t="s">
        <v>24</v>
      </c>
      <c r="P126" s="2" t="s">
        <v>50</v>
      </c>
      <c r="Q126" s="2" t="s">
        <v>50</v>
      </c>
      <c r="R126" s="2" t="s">
        <v>50</v>
      </c>
      <c r="S126" s="28">
        <f>SUM(Table_owssvr34[[#This Row],[Processes Defined]:[Maturity]])</f>
        <v>0</v>
      </c>
      <c r="T126"/>
    </row>
    <row r="127" spans="1:20" ht="20.100000000000001" customHeight="1" x14ac:dyDescent="0.3">
      <c r="A127" s="6" t="s">
        <v>262</v>
      </c>
      <c r="B127" s="6" t="s">
        <v>266</v>
      </c>
      <c r="C127" s="6" t="s">
        <v>113</v>
      </c>
      <c r="D127" s="6" t="s">
        <v>27</v>
      </c>
      <c r="E127" s="7"/>
      <c r="F127" s="6" t="s">
        <v>267</v>
      </c>
      <c r="G127" s="7"/>
      <c r="H127" s="13">
        <v>3</v>
      </c>
      <c r="I127" s="13">
        <v>3</v>
      </c>
      <c r="J127" s="13">
        <v>2</v>
      </c>
      <c r="K127" s="4"/>
      <c r="L127" s="1"/>
      <c r="M127" s="1"/>
      <c r="N127" s="3" t="s">
        <v>25</v>
      </c>
      <c r="O127" s="3" t="s">
        <v>24</v>
      </c>
      <c r="P127" s="2" t="s">
        <v>30</v>
      </c>
      <c r="Q127" s="2" t="s">
        <v>30</v>
      </c>
      <c r="R127" s="2" t="s">
        <v>31</v>
      </c>
      <c r="S127" s="28">
        <f>SUM(Table_owssvr34[[#This Row],[Processes Defined]:[Maturity]])</f>
        <v>8</v>
      </c>
      <c r="T127"/>
    </row>
    <row r="128" spans="1:20" ht="20.100000000000001" customHeight="1" x14ac:dyDescent="0.3">
      <c r="A128" s="6" t="s">
        <v>262</v>
      </c>
      <c r="B128" s="6" t="s">
        <v>268</v>
      </c>
      <c r="C128" s="6" t="s">
        <v>113</v>
      </c>
      <c r="D128" s="6" t="s">
        <v>20</v>
      </c>
      <c r="E128" s="7"/>
      <c r="F128" s="6" t="s">
        <v>269</v>
      </c>
      <c r="G128" s="7"/>
      <c r="H128" s="13">
        <v>3</v>
      </c>
      <c r="I128" s="13">
        <v>3</v>
      </c>
      <c r="J128" s="13">
        <v>2</v>
      </c>
      <c r="K128" s="4"/>
      <c r="L128" s="1"/>
      <c r="M128" s="1"/>
      <c r="N128" s="3" t="s">
        <v>25</v>
      </c>
      <c r="O128" s="3" t="s">
        <v>24</v>
      </c>
      <c r="P128" s="2" t="s">
        <v>30</v>
      </c>
      <c r="Q128" s="2" t="s">
        <v>30</v>
      </c>
      <c r="R128" s="2" t="s">
        <v>31</v>
      </c>
      <c r="S128" s="28">
        <f>SUM(Table_owssvr34[[#This Row],[Processes Defined]:[Maturity]])</f>
        <v>8</v>
      </c>
      <c r="T128"/>
    </row>
    <row r="129" spans="1:20" ht="20.100000000000001" customHeight="1" x14ac:dyDescent="0.3">
      <c r="A129" s="6" t="s">
        <v>262</v>
      </c>
      <c r="B129" s="6" t="s">
        <v>270</v>
      </c>
      <c r="C129" s="6" t="s">
        <v>113</v>
      </c>
      <c r="D129" s="6" t="s">
        <v>20</v>
      </c>
      <c r="E129" s="7" t="s">
        <v>419</v>
      </c>
      <c r="F129" s="6" t="s">
        <v>271</v>
      </c>
      <c r="G129" s="7"/>
      <c r="H129" s="13">
        <v>3</v>
      </c>
      <c r="I129" s="13">
        <v>3</v>
      </c>
      <c r="J129" s="13">
        <v>2</v>
      </c>
      <c r="K129" s="4"/>
      <c r="L129" s="1"/>
      <c r="M129" s="1"/>
      <c r="N129" s="3" t="s">
        <v>25</v>
      </c>
      <c r="O129" s="3" t="s">
        <v>24</v>
      </c>
      <c r="P129" s="2" t="s">
        <v>30</v>
      </c>
      <c r="Q129" s="2" t="s">
        <v>30</v>
      </c>
      <c r="R129" s="2" t="s">
        <v>31</v>
      </c>
      <c r="S129" s="28">
        <f>SUM(Table_owssvr34[[#This Row],[Processes Defined]:[Maturity]])</f>
        <v>8</v>
      </c>
      <c r="T129"/>
    </row>
    <row r="130" spans="1:20" ht="20.100000000000001" customHeight="1" x14ac:dyDescent="0.3">
      <c r="A130" s="6" t="s">
        <v>272</v>
      </c>
      <c r="B130" s="6" t="s">
        <v>273</v>
      </c>
      <c r="C130" s="6" t="s">
        <v>113</v>
      </c>
      <c r="D130" s="6" t="s">
        <v>20</v>
      </c>
      <c r="E130" s="7" t="s">
        <v>420</v>
      </c>
      <c r="F130" s="6" t="s">
        <v>274</v>
      </c>
      <c r="G130" s="7"/>
      <c r="H130" s="13">
        <v>3</v>
      </c>
      <c r="I130" s="13">
        <v>3</v>
      </c>
      <c r="J130" s="13">
        <v>3</v>
      </c>
      <c r="K130" s="4"/>
      <c r="L130" s="1"/>
      <c r="M130" s="1"/>
      <c r="N130" s="3" t="s">
        <v>25</v>
      </c>
      <c r="O130" s="3" t="s">
        <v>24</v>
      </c>
      <c r="P130" s="2" t="s">
        <v>30</v>
      </c>
      <c r="Q130" s="2" t="s">
        <v>30</v>
      </c>
      <c r="R130" s="2" t="s">
        <v>30</v>
      </c>
      <c r="S130" s="28">
        <f>SUM(Table_owssvr34[[#This Row],[Processes Defined]:[Maturity]])</f>
        <v>9</v>
      </c>
      <c r="T130"/>
    </row>
    <row r="131" spans="1:20" ht="20.100000000000001" customHeight="1" x14ac:dyDescent="0.3">
      <c r="A131" s="6" t="s">
        <v>272</v>
      </c>
      <c r="B131" s="6" t="s">
        <v>275</v>
      </c>
      <c r="C131" s="6" t="s">
        <v>113</v>
      </c>
      <c r="D131" s="6" t="s">
        <v>20</v>
      </c>
      <c r="E131" s="7"/>
      <c r="F131" s="6" t="s">
        <v>274</v>
      </c>
      <c r="G131" s="7"/>
      <c r="H131" s="13">
        <v>3</v>
      </c>
      <c r="I131" s="13">
        <v>3</v>
      </c>
      <c r="J131" s="13">
        <v>2</v>
      </c>
      <c r="K131" s="4"/>
      <c r="L131" s="1"/>
      <c r="M131" s="1"/>
      <c r="N131" s="3" t="s">
        <v>25</v>
      </c>
      <c r="O131" s="3" t="s">
        <v>24</v>
      </c>
      <c r="P131" s="2" t="s">
        <v>30</v>
      </c>
      <c r="Q131" s="2" t="s">
        <v>30</v>
      </c>
      <c r="R131" s="2" t="s">
        <v>31</v>
      </c>
      <c r="S131" s="28">
        <f>SUM(Table_owssvr34[[#This Row],[Processes Defined]:[Maturity]])</f>
        <v>8</v>
      </c>
      <c r="T131"/>
    </row>
    <row r="132" spans="1:20" ht="20.100000000000001" customHeight="1" x14ac:dyDescent="0.3">
      <c r="A132" s="6" t="s">
        <v>272</v>
      </c>
      <c r="B132" s="6" t="s">
        <v>111</v>
      </c>
      <c r="C132" s="6" t="s">
        <v>113</v>
      </c>
      <c r="D132" s="6" t="s">
        <v>20</v>
      </c>
      <c r="E132" s="7"/>
      <c r="F132" s="6" t="s">
        <v>274</v>
      </c>
      <c r="G132" s="7"/>
      <c r="H132" s="13">
        <v>3</v>
      </c>
      <c r="I132" s="13">
        <v>3</v>
      </c>
      <c r="J132" s="13">
        <v>2</v>
      </c>
      <c r="K132" s="4"/>
      <c r="L132" s="1"/>
      <c r="M132" s="1"/>
      <c r="N132" s="3" t="s">
        <v>25</v>
      </c>
      <c r="O132" s="3" t="s">
        <v>24</v>
      </c>
      <c r="P132" s="2" t="s">
        <v>30</v>
      </c>
      <c r="Q132" s="2" t="s">
        <v>30</v>
      </c>
      <c r="R132" s="2" t="s">
        <v>31</v>
      </c>
      <c r="S132" s="28">
        <f>SUM(Table_owssvr34[[#This Row],[Processes Defined]:[Maturity]])</f>
        <v>8</v>
      </c>
      <c r="T132"/>
    </row>
    <row r="133" spans="1:20" ht="20.100000000000001" customHeight="1" x14ac:dyDescent="0.3">
      <c r="A133" s="6" t="s">
        <v>272</v>
      </c>
      <c r="B133" s="6" t="s">
        <v>276</v>
      </c>
      <c r="C133" s="6" t="s">
        <v>113</v>
      </c>
      <c r="D133" s="6" t="s">
        <v>20</v>
      </c>
      <c r="E133" s="7"/>
      <c r="F133" s="6" t="s">
        <v>274</v>
      </c>
      <c r="G133" s="7"/>
      <c r="H133" s="13">
        <v>3</v>
      </c>
      <c r="I133" s="13">
        <v>3</v>
      </c>
      <c r="J133" s="13">
        <v>2</v>
      </c>
      <c r="K133" s="4"/>
      <c r="L133" s="1"/>
      <c r="M133" s="1"/>
      <c r="N133" s="3" t="s">
        <v>25</v>
      </c>
      <c r="O133" s="3" t="s">
        <v>24</v>
      </c>
      <c r="P133" s="2" t="s">
        <v>30</v>
      </c>
      <c r="Q133" s="2" t="s">
        <v>30</v>
      </c>
      <c r="R133" s="2" t="s">
        <v>31</v>
      </c>
      <c r="S133" s="28">
        <f>SUM(Table_owssvr34[[#This Row],[Processes Defined]:[Maturity]])</f>
        <v>8</v>
      </c>
      <c r="T133"/>
    </row>
    <row r="134" spans="1:20" ht="20.100000000000001" customHeight="1" x14ac:dyDescent="0.3">
      <c r="A134" s="6" t="s">
        <v>272</v>
      </c>
      <c r="B134" s="6" t="s">
        <v>277</v>
      </c>
      <c r="C134" s="6" t="s">
        <v>113</v>
      </c>
      <c r="D134" s="6" t="s">
        <v>20</v>
      </c>
      <c r="E134" s="7"/>
      <c r="F134" s="6" t="s">
        <v>274</v>
      </c>
      <c r="G134" s="7"/>
      <c r="H134" s="13">
        <v>3</v>
      </c>
      <c r="I134" s="13">
        <v>3</v>
      </c>
      <c r="J134" s="13">
        <v>2</v>
      </c>
      <c r="K134" s="4"/>
      <c r="L134" s="1"/>
      <c r="M134" s="1"/>
      <c r="N134" s="3" t="s">
        <v>25</v>
      </c>
      <c r="O134" s="3" t="s">
        <v>24</v>
      </c>
      <c r="P134" s="2" t="s">
        <v>30</v>
      </c>
      <c r="Q134" s="2" t="s">
        <v>30</v>
      </c>
      <c r="R134" s="2" t="s">
        <v>31</v>
      </c>
      <c r="S134" s="28">
        <f>SUM(Table_owssvr34[[#This Row],[Processes Defined]:[Maturity]])</f>
        <v>8</v>
      </c>
      <c r="T134"/>
    </row>
    <row r="135" spans="1:20" ht="20.100000000000001" customHeight="1" x14ac:dyDescent="0.3">
      <c r="A135" s="6" t="s">
        <v>272</v>
      </c>
      <c r="B135" s="6" t="s">
        <v>278</v>
      </c>
      <c r="C135" s="6" t="s">
        <v>113</v>
      </c>
      <c r="D135" s="6" t="s">
        <v>20</v>
      </c>
      <c r="E135" s="7"/>
      <c r="F135" s="6" t="s">
        <v>274</v>
      </c>
      <c r="G135" s="7"/>
      <c r="H135" s="13">
        <v>3</v>
      </c>
      <c r="I135" s="13">
        <v>3</v>
      </c>
      <c r="J135" s="13">
        <v>2</v>
      </c>
      <c r="K135" s="4"/>
      <c r="L135" s="1"/>
      <c r="M135" s="1"/>
      <c r="N135" s="3" t="s">
        <v>25</v>
      </c>
      <c r="O135" s="3" t="s">
        <v>24</v>
      </c>
      <c r="P135" s="2" t="s">
        <v>30</v>
      </c>
      <c r="Q135" s="2" t="s">
        <v>30</v>
      </c>
      <c r="R135" s="2" t="s">
        <v>31</v>
      </c>
      <c r="S135" s="28">
        <f>SUM(Table_owssvr34[[#This Row],[Processes Defined]:[Maturity]])</f>
        <v>8</v>
      </c>
      <c r="T135"/>
    </row>
    <row r="136" spans="1:20" ht="20.100000000000001" customHeight="1" x14ac:dyDescent="0.3">
      <c r="A136" s="6" t="s">
        <v>272</v>
      </c>
      <c r="B136" s="6" t="s">
        <v>279</v>
      </c>
      <c r="C136" s="6" t="s">
        <v>113</v>
      </c>
      <c r="D136" s="6" t="s">
        <v>20</v>
      </c>
      <c r="E136" s="7"/>
      <c r="F136" s="6" t="s">
        <v>274</v>
      </c>
      <c r="G136" s="7"/>
      <c r="H136" s="13">
        <v>3</v>
      </c>
      <c r="I136" s="13">
        <v>3</v>
      </c>
      <c r="J136" s="13">
        <v>2</v>
      </c>
      <c r="K136" s="4"/>
      <c r="L136" s="1"/>
      <c r="M136" s="1"/>
      <c r="N136" s="3" t="s">
        <v>25</v>
      </c>
      <c r="O136" s="3" t="s">
        <v>24</v>
      </c>
      <c r="P136" s="2" t="s">
        <v>30</v>
      </c>
      <c r="Q136" s="2" t="s">
        <v>30</v>
      </c>
      <c r="R136" s="2" t="s">
        <v>31</v>
      </c>
      <c r="S136" s="28">
        <f>SUM(Table_owssvr34[[#This Row],[Processes Defined]:[Maturity]])</f>
        <v>8</v>
      </c>
      <c r="T136"/>
    </row>
    <row r="137" spans="1:20" ht="20.100000000000001" customHeight="1" x14ac:dyDescent="0.3">
      <c r="A137" s="6" t="s">
        <v>272</v>
      </c>
      <c r="B137" s="6" t="s">
        <v>280</v>
      </c>
      <c r="C137" s="6" t="s">
        <v>113</v>
      </c>
      <c r="D137" s="6" t="s">
        <v>20</v>
      </c>
      <c r="E137" s="7"/>
      <c r="F137" s="6" t="s">
        <v>274</v>
      </c>
      <c r="G137" s="7"/>
      <c r="H137" s="13">
        <v>3</v>
      </c>
      <c r="I137" s="13">
        <v>3</v>
      </c>
      <c r="J137" s="13">
        <v>2</v>
      </c>
      <c r="K137" s="4"/>
      <c r="L137" s="1"/>
      <c r="M137" s="1"/>
      <c r="N137" s="3" t="s">
        <v>25</v>
      </c>
      <c r="O137" s="3" t="s">
        <v>24</v>
      </c>
      <c r="P137" s="2" t="s">
        <v>30</v>
      </c>
      <c r="Q137" s="2" t="s">
        <v>30</v>
      </c>
      <c r="R137" s="2" t="s">
        <v>31</v>
      </c>
      <c r="S137" s="28">
        <f>SUM(Table_owssvr34[[#This Row],[Processes Defined]:[Maturity]])</f>
        <v>8</v>
      </c>
      <c r="T137"/>
    </row>
    <row r="138" spans="1:20" ht="20.100000000000001" customHeight="1" x14ac:dyDescent="0.3">
      <c r="A138" s="6" t="s">
        <v>272</v>
      </c>
      <c r="B138" s="6" t="s">
        <v>281</v>
      </c>
      <c r="C138" s="6" t="s">
        <v>113</v>
      </c>
      <c r="D138" s="6" t="s">
        <v>20</v>
      </c>
      <c r="E138" s="7"/>
      <c r="F138" s="6" t="s">
        <v>274</v>
      </c>
      <c r="G138" s="7"/>
      <c r="H138" s="13">
        <v>3</v>
      </c>
      <c r="I138" s="13">
        <v>3</v>
      </c>
      <c r="J138" s="13">
        <v>2</v>
      </c>
      <c r="K138" s="4"/>
      <c r="L138" s="1"/>
      <c r="M138" s="1"/>
      <c r="N138" s="3" t="s">
        <v>25</v>
      </c>
      <c r="O138" s="3" t="s">
        <v>24</v>
      </c>
      <c r="P138" s="2" t="s">
        <v>30</v>
      </c>
      <c r="Q138" s="2" t="s">
        <v>30</v>
      </c>
      <c r="R138" s="2" t="s">
        <v>31</v>
      </c>
      <c r="S138" s="28">
        <f>SUM(Table_owssvr34[[#This Row],[Processes Defined]:[Maturity]])</f>
        <v>8</v>
      </c>
      <c r="T138"/>
    </row>
    <row r="139" spans="1:20" ht="20.100000000000001" customHeight="1" x14ac:dyDescent="0.3">
      <c r="A139" s="6" t="s">
        <v>272</v>
      </c>
      <c r="B139" s="6" t="s">
        <v>282</v>
      </c>
      <c r="C139" s="6" t="s">
        <v>113</v>
      </c>
      <c r="D139" s="6" t="s">
        <v>20</v>
      </c>
      <c r="E139" s="7"/>
      <c r="F139" s="6" t="s">
        <v>274</v>
      </c>
      <c r="G139" s="7"/>
      <c r="H139" s="13">
        <v>3</v>
      </c>
      <c r="I139" s="13">
        <v>3</v>
      </c>
      <c r="J139" s="13">
        <v>2</v>
      </c>
      <c r="K139" s="4"/>
      <c r="L139" s="1"/>
      <c r="M139" s="1"/>
      <c r="N139" s="3" t="s">
        <v>25</v>
      </c>
      <c r="O139" s="3" t="s">
        <v>24</v>
      </c>
      <c r="P139" s="2" t="s">
        <v>30</v>
      </c>
      <c r="Q139" s="2" t="s">
        <v>30</v>
      </c>
      <c r="R139" s="2" t="s">
        <v>31</v>
      </c>
      <c r="S139" s="28">
        <f>SUM(Table_owssvr34[[#This Row],[Processes Defined]:[Maturity]])</f>
        <v>8</v>
      </c>
      <c r="T139"/>
    </row>
    <row r="140" spans="1:20" ht="20.100000000000001" customHeight="1" x14ac:dyDescent="0.3">
      <c r="A140" s="6" t="s">
        <v>272</v>
      </c>
      <c r="B140" s="6" t="s">
        <v>283</v>
      </c>
      <c r="C140" s="6" t="s">
        <v>113</v>
      </c>
      <c r="D140" s="6" t="s">
        <v>20</v>
      </c>
      <c r="E140" s="7"/>
      <c r="F140" s="6" t="s">
        <v>274</v>
      </c>
      <c r="G140" s="7"/>
      <c r="H140" s="13">
        <v>3</v>
      </c>
      <c r="I140" s="13">
        <v>3</v>
      </c>
      <c r="J140" s="13">
        <v>2</v>
      </c>
      <c r="K140" s="4"/>
      <c r="L140" s="1"/>
      <c r="M140" s="1"/>
      <c r="N140" s="3" t="s">
        <v>25</v>
      </c>
      <c r="O140" s="3" t="s">
        <v>24</v>
      </c>
      <c r="P140" s="2" t="s">
        <v>30</v>
      </c>
      <c r="Q140" s="2" t="s">
        <v>30</v>
      </c>
      <c r="R140" s="2" t="s">
        <v>31</v>
      </c>
      <c r="S140" s="28">
        <f>SUM(Table_owssvr34[[#This Row],[Processes Defined]:[Maturity]])</f>
        <v>8</v>
      </c>
      <c r="T140"/>
    </row>
    <row r="141" spans="1:20" ht="20.100000000000001" customHeight="1" x14ac:dyDescent="0.3">
      <c r="A141" s="6" t="s">
        <v>272</v>
      </c>
      <c r="B141" s="6" t="s">
        <v>284</v>
      </c>
      <c r="C141" s="6" t="s">
        <v>113</v>
      </c>
      <c r="D141" s="6" t="s">
        <v>20</v>
      </c>
      <c r="E141" s="7"/>
      <c r="F141" s="6" t="s">
        <v>274</v>
      </c>
      <c r="G141" s="7"/>
      <c r="H141" s="13">
        <v>3</v>
      </c>
      <c r="I141" s="13">
        <v>3</v>
      </c>
      <c r="J141" s="13">
        <v>2</v>
      </c>
      <c r="K141" s="4"/>
      <c r="L141" s="1"/>
      <c r="M141" s="1"/>
      <c r="N141" s="3" t="s">
        <v>25</v>
      </c>
      <c r="O141" s="3" t="s">
        <v>24</v>
      </c>
      <c r="P141" s="2" t="s">
        <v>30</v>
      </c>
      <c r="Q141" s="2" t="s">
        <v>30</v>
      </c>
      <c r="R141" s="2" t="s">
        <v>31</v>
      </c>
      <c r="S141" s="28">
        <f>SUM(Table_owssvr34[[#This Row],[Processes Defined]:[Maturity]])</f>
        <v>8</v>
      </c>
      <c r="T141"/>
    </row>
    <row r="142" spans="1:20" ht="20.100000000000001" customHeight="1" x14ac:dyDescent="0.3">
      <c r="A142" s="6" t="s">
        <v>272</v>
      </c>
      <c r="B142" s="6" t="s">
        <v>285</v>
      </c>
      <c r="C142" s="6" t="s">
        <v>113</v>
      </c>
      <c r="D142" s="6" t="s">
        <v>20</v>
      </c>
      <c r="E142" s="7"/>
      <c r="F142" s="6" t="s">
        <v>274</v>
      </c>
      <c r="G142" s="7"/>
      <c r="H142" s="13">
        <v>3</v>
      </c>
      <c r="I142" s="13">
        <v>3</v>
      </c>
      <c r="J142" s="13">
        <v>2</v>
      </c>
      <c r="K142" s="4"/>
      <c r="L142" s="1"/>
      <c r="M142" s="1"/>
      <c r="N142" s="3" t="s">
        <v>25</v>
      </c>
      <c r="O142" s="3" t="s">
        <v>24</v>
      </c>
      <c r="P142" s="2" t="s">
        <v>30</v>
      </c>
      <c r="Q142" s="2" t="s">
        <v>30</v>
      </c>
      <c r="R142" s="2" t="s">
        <v>31</v>
      </c>
      <c r="S142" s="28">
        <f>SUM(Table_owssvr34[[#This Row],[Processes Defined]:[Maturity]])</f>
        <v>8</v>
      </c>
      <c r="T142"/>
    </row>
    <row r="143" spans="1:20" ht="20.100000000000001" customHeight="1" x14ac:dyDescent="0.3">
      <c r="A143" s="6" t="s">
        <v>272</v>
      </c>
      <c r="B143" s="6" t="s">
        <v>286</v>
      </c>
      <c r="C143" s="6" t="s">
        <v>113</v>
      </c>
      <c r="D143" s="6" t="s">
        <v>20</v>
      </c>
      <c r="E143" s="7"/>
      <c r="F143" s="6" t="s">
        <v>274</v>
      </c>
      <c r="G143" s="7"/>
      <c r="H143" s="13">
        <v>3</v>
      </c>
      <c r="I143" s="13">
        <v>3</v>
      </c>
      <c r="J143" s="13">
        <v>2</v>
      </c>
      <c r="K143" s="4"/>
      <c r="L143" s="1"/>
      <c r="M143" s="1"/>
      <c r="N143" s="3" t="s">
        <v>25</v>
      </c>
      <c r="O143" s="3" t="s">
        <v>24</v>
      </c>
      <c r="P143" s="2" t="s">
        <v>30</v>
      </c>
      <c r="Q143" s="2" t="s">
        <v>30</v>
      </c>
      <c r="R143" s="2" t="s">
        <v>31</v>
      </c>
      <c r="S143" s="28">
        <f>SUM(Table_owssvr34[[#This Row],[Processes Defined]:[Maturity]])</f>
        <v>8</v>
      </c>
      <c r="T143"/>
    </row>
    <row r="144" spans="1:20" ht="20.100000000000001" customHeight="1" x14ac:dyDescent="0.3">
      <c r="A144" s="6" t="s">
        <v>272</v>
      </c>
      <c r="B144" s="6" t="s">
        <v>287</v>
      </c>
      <c r="C144" s="6" t="s">
        <v>113</v>
      </c>
      <c r="D144" s="6" t="s">
        <v>20</v>
      </c>
      <c r="E144" s="7"/>
      <c r="F144" s="6" t="s">
        <v>274</v>
      </c>
      <c r="G144" s="7"/>
      <c r="H144" s="13">
        <v>3</v>
      </c>
      <c r="I144" s="13">
        <v>3</v>
      </c>
      <c r="J144" s="13">
        <v>2</v>
      </c>
      <c r="K144" s="4"/>
      <c r="L144" s="1"/>
      <c r="M144" s="1"/>
      <c r="N144" s="3" t="s">
        <v>25</v>
      </c>
      <c r="O144" s="3" t="s">
        <v>24</v>
      </c>
      <c r="P144" s="2" t="s">
        <v>30</v>
      </c>
      <c r="Q144" s="2" t="s">
        <v>30</v>
      </c>
      <c r="R144" s="2" t="s">
        <v>31</v>
      </c>
      <c r="S144" s="28">
        <f>SUM(Table_owssvr34[[#This Row],[Processes Defined]:[Maturity]])</f>
        <v>8</v>
      </c>
      <c r="T144"/>
    </row>
    <row r="145" spans="1:20" ht="20.100000000000001" customHeight="1" x14ac:dyDescent="0.3">
      <c r="A145" s="6" t="s">
        <v>272</v>
      </c>
      <c r="B145" s="6" t="s">
        <v>132</v>
      </c>
      <c r="C145" s="6" t="s">
        <v>113</v>
      </c>
      <c r="D145" s="6" t="s">
        <v>20</v>
      </c>
      <c r="E145" s="7"/>
      <c r="F145" s="6" t="s">
        <v>274</v>
      </c>
      <c r="G145" s="7"/>
      <c r="H145" s="13">
        <v>3</v>
      </c>
      <c r="I145" s="13">
        <v>3</v>
      </c>
      <c r="J145" s="13">
        <v>2</v>
      </c>
      <c r="K145" s="4"/>
      <c r="L145" s="1"/>
      <c r="M145" s="1"/>
      <c r="N145" s="3" t="s">
        <v>25</v>
      </c>
      <c r="O145" s="3" t="s">
        <v>24</v>
      </c>
      <c r="P145" s="2" t="s">
        <v>30</v>
      </c>
      <c r="Q145" s="2" t="s">
        <v>30</v>
      </c>
      <c r="R145" s="2" t="s">
        <v>31</v>
      </c>
      <c r="S145" s="28">
        <f>SUM(Table_owssvr34[[#This Row],[Processes Defined]:[Maturity]])</f>
        <v>8</v>
      </c>
      <c r="T145"/>
    </row>
    <row r="146" spans="1:20" ht="20.100000000000001" customHeight="1" x14ac:dyDescent="0.3">
      <c r="A146" s="6" t="s">
        <v>272</v>
      </c>
      <c r="B146" s="6" t="s">
        <v>135</v>
      </c>
      <c r="C146" s="6" t="s">
        <v>113</v>
      </c>
      <c r="D146" s="6" t="s">
        <v>20</v>
      </c>
      <c r="E146" s="7"/>
      <c r="F146" s="6" t="s">
        <v>274</v>
      </c>
      <c r="G146" s="7"/>
      <c r="H146" s="13">
        <v>3</v>
      </c>
      <c r="I146" s="13">
        <v>3</v>
      </c>
      <c r="J146" s="13">
        <v>2</v>
      </c>
      <c r="K146" s="4"/>
      <c r="L146" s="1"/>
      <c r="M146" s="1"/>
      <c r="N146" s="3" t="s">
        <v>25</v>
      </c>
      <c r="O146" s="3" t="s">
        <v>24</v>
      </c>
      <c r="P146" s="2" t="s">
        <v>30</v>
      </c>
      <c r="Q146" s="2" t="s">
        <v>30</v>
      </c>
      <c r="R146" s="2" t="s">
        <v>31</v>
      </c>
      <c r="S146" s="28">
        <f>SUM(Table_owssvr34[[#This Row],[Processes Defined]:[Maturity]])</f>
        <v>8</v>
      </c>
      <c r="T146"/>
    </row>
    <row r="147" spans="1:20" ht="20.100000000000001" customHeight="1" x14ac:dyDescent="0.3">
      <c r="A147" s="6" t="s">
        <v>272</v>
      </c>
      <c r="B147" s="6" t="s">
        <v>288</v>
      </c>
      <c r="C147" s="6" t="s">
        <v>113</v>
      </c>
      <c r="D147" s="6" t="s">
        <v>20</v>
      </c>
      <c r="E147" s="7"/>
      <c r="F147" s="6" t="s">
        <v>274</v>
      </c>
      <c r="G147" s="7"/>
      <c r="H147" s="13">
        <v>3</v>
      </c>
      <c r="I147" s="13">
        <v>3</v>
      </c>
      <c r="J147" s="13">
        <v>2</v>
      </c>
      <c r="K147" s="4"/>
      <c r="L147" s="1"/>
      <c r="M147" s="1"/>
      <c r="N147" s="3" t="s">
        <v>25</v>
      </c>
      <c r="O147" s="3" t="s">
        <v>24</v>
      </c>
      <c r="P147" s="2" t="s">
        <v>30</v>
      </c>
      <c r="Q147" s="2" t="s">
        <v>30</v>
      </c>
      <c r="R147" s="2" t="s">
        <v>31</v>
      </c>
      <c r="S147" s="28">
        <f>SUM(Table_owssvr34[[#This Row],[Processes Defined]:[Maturity]])</f>
        <v>8</v>
      </c>
      <c r="T147"/>
    </row>
    <row r="148" spans="1:20" ht="20.100000000000001" customHeight="1" x14ac:dyDescent="0.3">
      <c r="A148" s="6" t="s">
        <v>272</v>
      </c>
      <c r="B148" s="6" t="s">
        <v>289</v>
      </c>
      <c r="C148" s="6" t="s">
        <v>113</v>
      </c>
      <c r="D148" s="6" t="s">
        <v>20</v>
      </c>
      <c r="E148" s="7"/>
      <c r="F148" s="6" t="s">
        <v>274</v>
      </c>
      <c r="G148" s="7"/>
      <c r="H148" s="13">
        <v>3</v>
      </c>
      <c r="I148" s="13">
        <v>3</v>
      </c>
      <c r="J148" s="13">
        <v>2</v>
      </c>
      <c r="K148" s="4"/>
      <c r="L148" s="1"/>
      <c r="M148" s="1"/>
      <c r="N148" s="3" t="s">
        <v>25</v>
      </c>
      <c r="O148" s="3" t="s">
        <v>24</v>
      </c>
      <c r="P148" s="2" t="s">
        <v>30</v>
      </c>
      <c r="Q148" s="2" t="s">
        <v>30</v>
      </c>
      <c r="R148" s="2" t="s">
        <v>31</v>
      </c>
      <c r="S148" s="28">
        <f>SUM(Table_owssvr34[[#This Row],[Processes Defined]:[Maturity]])</f>
        <v>8</v>
      </c>
      <c r="T148"/>
    </row>
    <row r="149" spans="1:20" ht="20.100000000000001" customHeight="1" x14ac:dyDescent="0.3">
      <c r="A149" s="6" t="s">
        <v>290</v>
      </c>
      <c r="B149" s="6" t="s">
        <v>291</v>
      </c>
      <c r="C149" s="6" t="s">
        <v>20</v>
      </c>
      <c r="D149" s="6" t="s">
        <v>27</v>
      </c>
      <c r="E149" s="7" t="s">
        <v>421</v>
      </c>
      <c r="F149" s="6" t="s">
        <v>292</v>
      </c>
      <c r="G149" s="7"/>
      <c r="H149" s="13">
        <v>2</v>
      </c>
      <c r="I149" s="13">
        <v>2</v>
      </c>
      <c r="J149" s="13">
        <v>2</v>
      </c>
      <c r="K149" s="4"/>
      <c r="L149" s="1" t="s">
        <v>293</v>
      </c>
      <c r="M149" s="1"/>
      <c r="N149" s="3" t="s">
        <v>25</v>
      </c>
      <c r="O149" s="3" t="s">
        <v>24</v>
      </c>
      <c r="P149" s="2" t="s">
        <v>31</v>
      </c>
      <c r="Q149" s="2" t="s">
        <v>31</v>
      </c>
      <c r="R149" s="2" t="s">
        <v>31</v>
      </c>
      <c r="S149" s="28">
        <f>SUM(Table_owssvr34[[#This Row],[Processes Defined]:[Maturity]])</f>
        <v>6</v>
      </c>
      <c r="T149"/>
    </row>
    <row r="150" spans="1:20" ht="20.100000000000001" customHeight="1" x14ac:dyDescent="0.3">
      <c r="A150" s="6" t="s">
        <v>290</v>
      </c>
      <c r="B150" s="6" t="s">
        <v>294</v>
      </c>
      <c r="C150" s="6" t="s">
        <v>20</v>
      </c>
      <c r="D150" s="6" t="s">
        <v>47</v>
      </c>
      <c r="E150" s="7"/>
      <c r="F150" s="6" t="s">
        <v>267</v>
      </c>
      <c r="G150" s="7" t="s">
        <v>422</v>
      </c>
      <c r="H150" s="13">
        <v>2</v>
      </c>
      <c r="I150" s="13">
        <v>2</v>
      </c>
      <c r="J150" s="13">
        <v>2</v>
      </c>
      <c r="K150" s="4"/>
      <c r="L150" s="1" t="s">
        <v>293</v>
      </c>
      <c r="M150" s="1" t="s">
        <v>423</v>
      </c>
      <c r="N150" s="3" t="s">
        <v>25</v>
      </c>
      <c r="O150" s="3" t="s">
        <v>24</v>
      </c>
      <c r="P150" s="2" t="s">
        <v>31</v>
      </c>
      <c r="Q150" s="2" t="s">
        <v>31</v>
      </c>
      <c r="R150" s="2" t="s">
        <v>31</v>
      </c>
      <c r="S150" s="28">
        <f>SUM(Table_owssvr34[[#This Row],[Processes Defined]:[Maturity]])</f>
        <v>6</v>
      </c>
      <c r="T150"/>
    </row>
    <row r="151" spans="1:20" ht="20.100000000000001" customHeight="1" x14ac:dyDescent="0.3">
      <c r="A151" s="6" t="s">
        <v>290</v>
      </c>
      <c r="B151" s="6" t="s">
        <v>295</v>
      </c>
      <c r="C151" s="6" t="s">
        <v>113</v>
      </c>
      <c r="D151" s="6" t="s">
        <v>20</v>
      </c>
      <c r="E151" s="7" t="s">
        <v>424</v>
      </c>
      <c r="F151" s="6" t="s">
        <v>93</v>
      </c>
      <c r="G151" s="7"/>
      <c r="H151" s="13">
        <v>2</v>
      </c>
      <c r="I151" s="13">
        <v>2</v>
      </c>
      <c r="J151" s="13">
        <v>2</v>
      </c>
      <c r="K151" s="4"/>
      <c r="L151" s="1"/>
      <c r="M151" s="1"/>
      <c r="N151" s="3" t="s">
        <v>25</v>
      </c>
      <c r="O151" s="3" t="s">
        <v>24</v>
      </c>
      <c r="P151" s="2" t="s">
        <v>31</v>
      </c>
      <c r="Q151" s="2" t="s">
        <v>31</v>
      </c>
      <c r="R151" s="2" t="s">
        <v>31</v>
      </c>
      <c r="S151" s="28">
        <f>SUM(Table_owssvr34[[#This Row],[Processes Defined]:[Maturity]])</f>
        <v>6</v>
      </c>
      <c r="T151"/>
    </row>
    <row r="152" spans="1:20" ht="20.100000000000001" customHeight="1" x14ac:dyDescent="0.3">
      <c r="A152" s="6" t="s">
        <v>290</v>
      </c>
      <c r="B152" s="6" t="s">
        <v>296</v>
      </c>
      <c r="C152" s="6" t="s">
        <v>113</v>
      </c>
      <c r="D152" s="6" t="s">
        <v>20</v>
      </c>
      <c r="E152" s="7" t="s">
        <v>424</v>
      </c>
      <c r="F152" s="6" t="s">
        <v>93</v>
      </c>
      <c r="G152" s="7"/>
      <c r="H152" s="13">
        <v>2</v>
      </c>
      <c r="I152" s="13">
        <v>2</v>
      </c>
      <c r="J152" s="13">
        <v>2</v>
      </c>
      <c r="K152" s="4"/>
      <c r="L152" s="1"/>
      <c r="M152" s="1"/>
      <c r="N152" s="3" t="s">
        <v>25</v>
      </c>
      <c r="O152" s="3" t="s">
        <v>24</v>
      </c>
      <c r="P152" s="2" t="s">
        <v>31</v>
      </c>
      <c r="Q152" s="2" t="s">
        <v>31</v>
      </c>
      <c r="R152" s="2" t="s">
        <v>31</v>
      </c>
      <c r="S152" s="28">
        <f>SUM(Table_owssvr34[[#This Row],[Processes Defined]:[Maturity]])</f>
        <v>6</v>
      </c>
      <c r="T152"/>
    </row>
    <row r="153" spans="1:20" ht="20.100000000000001" customHeight="1" x14ac:dyDescent="0.3">
      <c r="A153" s="6" t="s">
        <v>290</v>
      </c>
      <c r="B153" s="6" t="s">
        <v>297</v>
      </c>
      <c r="C153" s="6" t="s">
        <v>113</v>
      </c>
      <c r="D153" s="6" t="s">
        <v>20</v>
      </c>
      <c r="E153" s="7" t="s">
        <v>424</v>
      </c>
      <c r="F153" s="6" t="s">
        <v>93</v>
      </c>
      <c r="G153" s="7"/>
      <c r="H153" s="13">
        <v>2</v>
      </c>
      <c r="I153" s="13">
        <v>2</v>
      </c>
      <c r="J153" s="13">
        <v>2</v>
      </c>
      <c r="K153" s="4"/>
      <c r="L153" s="1"/>
      <c r="M153" s="1"/>
      <c r="N153" s="3" t="s">
        <v>25</v>
      </c>
      <c r="O153" s="3" t="s">
        <v>24</v>
      </c>
      <c r="P153" s="2" t="s">
        <v>31</v>
      </c>
      <c r="Q153" s="2" t="s">
        <v>31</v>
      </c>
      <c r="R153" s="2" t="s">
        <v>31</v>
      </c>
      <c r="S153" s="28">
        <f>SUM(Table_owssvr34[[#This Row],[Processes Defined]:[Maturity]])</f>
        <v>6</v>
      </c>
      <c r="T153"/>
    </row>
    <row r="154" spans="1:20" ht="20.100000000000001" customHeight="1" x14ac:dyDescent="0.3">
      <c r="A154" s="6" t="s">
        <v>290</v>
      </c>
      <c r="B154" s="6" t="s">
        <v>298</v>
      </c>
      <c r="C154" s="6" t="s">
        <v>113</v>
      </c>
      <c r="D154" s="6" t="s">
        <v>20</v>
      </c>
      <c r="E154" s="7" t="s">
        <v>424</v>
      </c>
      <c r="F154" s="6" t="s">
        <v>93</v>
      </c>
      <c r="G154" s="7"/>
      <c r="H154" s="13">
        <v>2</v>
      </c>
      <c r="I154" s="13">
        <v>2</v>
      </c>
      <c r="J154" s="13">
        <v>2</v>
      </c>
      <c r="K154" s="4"/>
      <c r="L154" s="1"/>
      <c r="M154" s="1"/>
      <c r="N154" s="3" t="s">
        <v>25</v>
      </c>
      <c r="O154" s="3" t="s">
        <v>24</v>
      </c>
      <c r="P154" s="2" t="s">
        <v>31</v>
      </c>
      <c r="Q154" s="2" t="s">
        <v>31</v>
      </c>
      <c r="R154" s="2" t="s">
        <v>31</v>
      </c>
      <c r="S154" s="28">
        <f>SUM(Table_owssvr34[[#This Row],[Processes Defined]:[Maturity]])</f>
        <v>6</v>
      </c>
      <c r="T154"/>
    </row>
    <row r="155" spans="1:20" ht="20.100000000000001" customHeight="1" x14ac:dyDescent="0.3">
      <c r="A155" s="6" t="s">
        <v>290</v>
      </c>
      <c r="B155" s="6" t="s">
        <v>299</v>
      </c>
      <c r="C155" s="6" t="s">
        <v>113</v>
      </c>
      <c r="D155" s="6" t="s">
        <v>20</v>
      </c>
      <c r="E155" s="7" t="s">
        <v>425</v>
      </c>
      <c r="F155" s="6" t="s">
        <v>93</v>
      </c>
      <c r="G155" s="7"/>
      <c r="H155" s="13">
        <v>2</v>
      </c>
      <c r="I155" s="13">
        <v>2</v>
      </c>
      <c r="J155" s="13">
        <v>2</v>
      </c>
      <c r="K155" s="4"/>
      <c r="L155" s="1"/>
      <c r="M155" s="1"/>
      <c r="N155" s="3" t="s">
        <v>25</v>
      </c>
      <c r="O155" s="3" t="s">
        <v>24</v>
      </c>
      <c r="P155" s="2" t="s">
        <v>31</v>
      </c>
      <c r="Q155" s="2" t="s">
        <v>31</v>
      </c>
      <c r="R155" s="2" t="s">
        <v>31</v>
      </c>
      <c r="S155" s="28">
        <f>SUM(Table_owssvr34[[#This Row],[Processes Defined]:[Maturity]])</f>
        <v>6</v>
      </c>
      <c r="T155"/>
    </row>
    <row r="156" spans="1:20" ht="20.100000000000001" customHeight="1" x14ac:dyDescent="0.3">
      <c r="A156" s="6" t="s">
        <v>290</v>
      </c>
      <c r="B156" s="6" t="s">
        <v>300</v>
      </c>
      <c r="C156" s="6" t="s">
        <v>113</v>
      </c>
      <c r="D156" s="6" t="s">
        <v>20</v>
      </c>
      <c r="E156" s="7"/>
      <c r="F156" s="6" t="s">
        <v>301</v>
      </c>
      <c r="G156" s="7"/>
      <c r="H156" s="13">
        <v>2</v>
      </c>
      <c r="I156" s="13">
        <v>2</v>
      </c>
      <c r="J156" s="13">
        <v>2</v>
      </c>
      <c r="K156" s="4"/>
      <c r="L156" s="1" t="s">
        <v>302</v>
      </c>
      <c r="M156" s="1" t="s">
        <v>426</v>
      </c>
      <c r="N156" s="3" t="s">
        <v>25</v>
      </c>
      <c r="O156" s="3" t="s">
        <v>24</v>
      </c>
      <c r="P156" s="2" t="s">
        <v>31</v>
      </c>
      <c r="Q156" s="2" t="s">
        <v>31</v>
      </c>
      <c r="R156" s="2" t="s">
        <v>31</v>
      </c>
      <c r="S156" s="28">
        <f>SUM(Table_owssvr34[[#This Row],[Processes Defined]:[Maturity]])</f>
        <v>6</v>
      </c>
      <c r="T156"/>
    </row>
    <row r="157" spans="1:20" ht="20.100000000000001" customHeight="1" x14ac:dyDescent="0.3">
      <c r="A157" s="6" t="s">
        <v>303</v>
      </c>
      <c r="B157" s="6" t="s">
        <v>304</v>
      </c>
      <c r="C157" s="6" t="s">
        <v>47</v>
      </c>
      <c r="D157" s="6" t="s">
        <v>47</v>
      </c>
      <c r="E157" s="7" t="s">
        <v>427</v>
      </c>
      <c r="F157" s="6"/>
      <c r="G157" s="7"/>
      <c r="H157" s="13">
        <v>3</v>
      </c>
      <c r="I157" s="13">
        <v>3</v>
      </c>
      <c r="J157" s="13">
        <v>3</v>
      </c>
      <c r="K157" s="4"/>
      <c r="L157" s="1"/>
      <c r="M157" s="1"/>
      <c r="N157" s="3" t="s">
        <v>25</v>
      </c>
      <c r="O157" s="3" t="s">
        <v>24</v>
      </c>
      <c r="P157" s="2" t="s">
        <v>30</v>
      </c>
      <c r="Q157" s="2" t="s">
        <v>30</v>
      </c>
      <c r="R157" s="2" t="s">
        <v>30</v>
      </c>
      <c r="S157" s="28">
        <f>SUM(Table_owssvr34[[#This Row],[Processes Defined]:[Maturity]])</f>
        <v>9</v>
      </c>
      <c r="T157"/>
    </row>
    <row r="158" spans="1:20" ht="20.100000000000001" customHeight="1" x14ac:dyDescent="0.3">
      <c r="A158" s="6" t="s">
        <v>303</v>
      </c>
      <c r="B158" s="6" t="s">
        <v>305</v>
      </c>
      <c r="C158" s="6" t="s">
        <v>47</v>
      </c>
      <c r="D158" s="6" t="s">
        <v>47</v>
      </c>
      <c r="E158" s="7" t="s">
        <v>428</v>
      </c>
      <c r="F158" s="6"/>
      <c r="G158" s="7"/>
      <c r="H158" s="13">
        <v>3</v>
      </c>
      <c r="I158" s="13">
        <v>3</v>
      </c>
      <c r="J158" s="13">
        <v>3</v>
      </c>
      <c r="K158" s="4"/>
      <c r="L158" s="1"/>
      <c r="M158" s="1"/>
      <c r="N158" s="3" t="s">
        <v>25</v>
      </c>
      <c r="O158" s="3" t="s">
        <v>24</v>
      </c>
      <c r="P158" s="2" t="s">
        <v>30</v>
      </c>
      <c r="Q158" s="2" t="s">
        <v>30</v>
      </c>
      <c r="R158" s="2" t="s">
        <v>30</v>
      </c>
      <c r="S158" s="28">
        <f>SUM(Table_owssvr34[[#This Row],[Processes Defined]:[Maturity]])</f>
        <v>9</v>
      </c>
      <c r="T158"/>
    </row>
    <row r="159" spans="1:20" ht="20.100000000000001" customHeight="1" x14ac:dyDescent="0.3">
      <c r="A159" s="6" t="s">
        <v>303</v>
      </c>
      <c r="B159" s="6" t="s">
        <v>306</v>
      </c>
      <c r="C159" s="6" t="s">
        <v>47</v>
      </c>
      <c r="D159" s="6" t="s">
        <v>47</v>
      </c>
      <c r="E159" s="7" t="s">
        <v>428</v>
      </c>
      <c r="F159" s="6"/>
      <c r="G159" s="7"/>
      <c r="H159" s="13">
        <v>3</v>
      </c>
      <c r="I159" s="13">
        <v>3</v>
      </c>
      <c r="J159" s="13">
        <v>3</v>
      </c>
      <c r="K159" s="4"/>
      <c r="L159" s="1"/>
      <c r="M159" s="1"/>
      <c r="N159" s="3" t="s">
        <v>25</v>
      </c>
      <c r="O159" s="3" t="s">
        <v>24</v>
      </c>
      <c r="P159" s="2" t="s">
        <v>30</v>
      </c>
      <c r="Q159" s="2" t="s">
        <v>30</v>
      </c>
      <c r="R159" s="2" t="s">
        <v>30</v>
      </c>
      <c r="S159" s="28">
        <f>SUM(Table_owssvr34[[#This Row],[Processes Defined]:[Maturity]])</f>
        <v>9</v>
      </c>
      <c r="T159"/>
    </row>
    <row r="160" spans="1:20" ht="20.100000000000001" customHeight="1" x14ac:dyDescent="0.3">
      <c r="A160" s="6" t="s">
        <v>303</v>
      </c>
      <c r="B160" s="6" t="s">
        <v>307</v>
      </c>
      <c r="C160" s="6" t="s">
        <v>47</v>
      </c>
      <c r="D160" s="6" t="s">
        <v>47</v>
      </c>
      <c r="E160" s="7" t="s">
        <v>428</v>
      </c>
      <c r="F160" s="6"/>
      <c r="G160" s="7"/>
      <c r="H160" s="13">
        <v>3</v>
      </c>
      <c r="I160" s="13">
        <v>3</v>
      </c>
      <c r="J160" s="13">
        <v>3</v>
      </c>
      <c r="K160" s="4"/>
      <c r="L160" s="1"/>
      <c r="M160" s="1"/>
      <c r="N160" s="3" t="s">
        <v>25</v>
      </c>
      <c r="O160" s="3" t="s">
        <v>24</v>
      </c>
      <c r="P160" s="2" t="s">
        <v>30</v>
      </c>
      <c r="Q160" s="2" t="s">
        <v>30</v>
      </c>
      <c r="R160" s="2" t="s">
        <v>30</v>
      </c>
      <c r="S160" s="28">
        <f>SUM(Table_owssvr34[[#This Row],[Processes Defined]:[Maturity]])</f>
        <v>9</v>
      </c>
      <c r="T160"/>
    </row>
    <row r="161" spans="1:20" ht="20.100000000000001" customHeight="1" x14ac:dyDescent="0.3">
      <c r="A161" s="6" t="s">
        <v>303</v>
      </c>
      <c r="B161" s="6" t="s">
        <v>308</v>
      </c>
      <c r="C161" s="6" t="s">
        <v>47</v>
      </c>
      <c r="D161" s="6" t="s">
        <v>47</v>
      </c>
      <c r="E161" s="7" t="s">
        <v>428</v>
      </c>
      <c r="F161" s="6"/>
      <c r="G161" s="7"/>
      <c r="H161" s="13">
        <v>3</v>
      </c>
      <c r="I161" s="13">
        <v>3</v>
      </c>
      <c r="J161" s="13">
        <v>3</v>
      </c>
      <c r="K161" s="4"/>
      <c r="L161" s="1"/>
      <c r="M161" s="1"/>
      <c r="N161" s="3" t="s">
        <v>25</v>
      </c>
      <c r="O161" s="3" t="s">
        <v>24</v>
      </c>
      <c r="P161" s="2" t="s">
        <v>30</v>
      </c>
      <c r="Q161" s="2" t="s">
        <v>30</v>
      </c>
      <c r="R161" s="2" t="s">
        <v>30</v>
      </c>
      <c r="S161" s="28">
        <f>SUM(Table_owssvr34[[#This Row],[Processes Defined]:[Maturity]])</f>
        <v>9</v>
      </c>
      <c r="T161"/>
    </row>
    <row r="162" spans="1:20" ht="20.100000000000001" customHeight="1" x14ac:dyDescent="0.3">
      <c r="A162" s="6" t="s">
        <v>303</v>
      </c>
      <c r="B162" s="6" t="s">
        <v>309</v>
      </c>
      <c r="C162" s="6" t="s">
        <v>47</v>
      </c>
      <c r="D162" s="6" t="s">
        <v>47</v>
      </c>
      <c r="E162" s="7" t="s">
        <v>428</v>
      </c>
      <c r="F162" s="6"/>
      <c r="G162" s="7"/>
      <c r="H162" s="13">
        <v>3</v>
      </c>
      <c r="I162" s="13">
        <v>3</v>
      </c>
      <c r="J162" s="13">
        <v>3</v>
      </c>
      <c r="K162" s="4"/>
      <c r="L162" s="1"/>
      <c r="M162" s="1"/>
      <c r="N162" s="3" t="s">
        <v>25</v>
      </c>
      <c r="O162" s="3" t="s">
        <v>24</v>
      </c>
      <c r="P162" s="2" t="s">
        <v>30</v>
      </c>
      <c r="Q162" s="2" t="s">
        <v>30</v>
      </c>
      <c r="R162" s="2" t="s">
        <v>30</v>
      </c>
      <c r="S162" s="28">
        <f>SUM(Table_owssvr34[[#This Row],[Processes Defined]:[Maturity]])</f>
        <v>9</v>
      </c>
      <c r="T162"/>
    </row>
    <row r="163" spans="1:20" ht="20.100000000000001" customHeight="1" x14ac:dyDescent="0.3">
      <c r="A163" s="6" t="s">
        <v>303</v>
      </c>
      <c r="B163" s="6" t="s">
        <v>310</v>
      </c>
      <c r="C163" s="6" t="s">
        <v>47</v>
      </c>
      <c r="D163" s="6" t="s">
        <v>47</v>
      </c>
      <c r="E163" s="7" t="s">
        <v>428</v>
      </c>
      <c r="F163" s="6"/>
      <c r="G163" s="7"/>
      <c r="H163" s="13">
        <v>3</v>
      </c>
      <c r="I163" s="13">
        <v>3</v>
      </c>
      <c r="J163" s="13">
        <v>3</v>
      </c>
      <c r="K163" s="4"/>
      <c r="L163" s="1"/>
      <c r="M163" s="1"/>
      <c r="N163" s="3" t="s">
        <v>25</v>
      </c>
      <c r="O163" s="3" t="s">
        <v>24</v>
      </c>
      <c r="P163" s="2" t="s">
        <v>30</v>
      </c>
      <c r="Q163" s="2" t="s">
        <v>30</v>
      </c>
      <c r="R163" s="2" t="s">
        <v>30</v>
      </c>
      <c r="S163" s="28">
        <f>SUM(Table_owssvr34[[#This Row],[Processes Defined]:[Maturity]])</f>
        <v>9</v>
      </c>
      <c r="T163"/>
    </row>
    <row r="164" spans="1:20" ht="20.100000000000001" customHeight="1" x14ac:dyDescent="0.3">
      <c r="A164" s="6" t="s">
        <v>303</v>
      </c>
      <c r="B164" s="6" t="s">
        <v>311</v>
      </c>
      <c r="C164" s="6" t="s">
        <v>47</v>
      </c>
      <c r="D164" s="6" t="s">
        <v>47</v>
      </c>
      <c r="E164" s="7" t="s">
        <v>428</v>
      </c>
      <c r="F164" s="6"/>
      <c r="G164" s="7"/>
      <c r="H164" s="13">
        <v>3</v>
      </c>
      <c r="I164" s="13">
        <v>3</v>
      </c>
      <c r="J164" s="13">
        <v>3</v>
      </c>
      <c r="K164" s="4"/>
      <c r="L164" s="1"/>
      <c r="M164" s="1"/>
      <c r="N164" s="3" t="s">
        <v>25</v>
      </c>
      <c r="O164" s="3" t="s">
        <v>24</v>
      </c>
      <c r="P164" s="2" t="s">
        <v>30</v>
      </c>
      <c r="Q164" s="2" t="s">
        <v>30</v>
      </c>
      <c r="R164" s="2" t="s">
        <v>30</v>
      </c>
      <c r="S164" s="28">
        <f>SUM(Table_owssvr34[[#This Row],[Processes Defined]:[Maturity]])</f>
        <v>9</v>
      </c>
      <c r="T164"/>
    </row>
    <row r="165" spans="1:20" ht="20.100000000000001" customHeight="1" x14ac:dyDescent="0.3">
      <c r="A165" s="6" t="s">
        <v>303</v>
      </c>
      <c r="B165" s="6" t="s">
        <v>312</v>
      </c>
      <c r="C165" s="6" t="s">
        <v>47</v>
      </c>
      <c r="D165" s="6" t="s">
        <v>47</v>
      </c>
      <c r="E165" s="7" t="s">
        <v>428</v>
      </c>
      <c r="F165" s="6"/>
      <c r="G165" s="7"/>
      <c r="H165" s="13">
        <v>3</v>
      </c>
      <c r="I165" s="13">
        <v>3</v>
      </c>
      <c r="J165" s="13">
        <v>3</v>
      </c>
      <c r="K165" s="4"/>
      <c r="L165" s="1"/>
      <c r="M165" s="1"/>
      <c r="N165" s="3" t="s">
        <v>25</v>
      </c>
      <c r="O165" s="3" t="s">
        <v>24</v>
      </c>
      <c r="P165" s="2" t="s">
        <v>30</v>
      </c>
      <c r="Q165" s="2" t="s">
        <v>30</v>
      </c>
      <c r="R165" s="2" t="s">
        <v>30</v>
      </c>
      <c r="S165" s="28">
        <f>SUM(Table_owssvr34[[#This Row],[Processes Defined]:[Maturity]])</f>
        <v>9</v>
      </c>
      <c r="T165"/>
    </row>
    <row r="166" spans="1:20" ht="20.100000000000001" customHeight="1" x14ac:dyDescent="0.3">
      <c r="A166" s="6" t="s">
        <v>303</v>
      </c>
      <c r="B166" s="6" t="s">
        <v>313</v>
      </c>
      <c r="C166" s="6" t="s">
        <v>47</v>
      </c>
      <c r="D166" s="6" t="s">
        <v>47</v>
      </c>
      <c r="E166" s="7" t="s">
        <v>428</v>
      </c>
      <c r="F166" s="6"/>
      <c r="G166" s="7"/>
      <c r="H166" s="13">
        <v>3</v>
      </c>
      <c r="I166" s="13">
        <v>3</v>
      </c>
      <c r="J166" s="13">
        <v>3</v>
      </c>
      <c r="K166" s="4"/>
      <c r="L166" s="1"/>
      <c r="M166" s="1"/>
      <c r="N166" s="3" t="s">
        <v>25</v>
      </c>
      <c r="O166" s="3" t="s">
        <v>24</v>
      </c>
      <c r="P166" s="2" t="s">
        <v>30</v>
      </c>
      <c r="Q166" s="2" t="s">
        <v>30</v>
      </c>
      <c r="R166" s="2" t="s">
        <v>30</v>
      </c>
      <c r="S166" s="28">
        <f>SUM(Table_owssvr34[[#This Row],[Processes Defined]:[Maturity]])</f>
        <v>9</v>
      </c>
      <c r="T166"/>
    </row>
    <row r="167" spans="1:20" ht="20.100000000000001" customHeight="1" x14ac:dyDescent="0.3">
      <c r="A167" s="6" t="s">
        <v>303</v>
      </c>
      <c r="B167" s="6" t="s">
        <v>314</v>
      </c>
      <c r="C167" s="6" t="s">
        <v>47</v>
      </c>
      <c r="D167" s="6" t="s">
        <v>47</v>
      </c>
      <c r="E167" s="7" t="s">
        <v>428</v>
      </c>
      <c r="F167" s="6"/>
      <c r="G167" s="7"/>
      <c r="H167" s="13">
        <v>3</v>
      </c>
      <c r="I167" s="13">
        <v>3</v>
      </c>
      <c r="J167" s="13">
        <v>3</v>
      </c>
      <c r="K167" s="4"/>
      <c r="L167" s="1"/>
      <c r="M167" s="1"/>
      <c r="N167" s="3" t="s">
        <v>25</v>
      </c>
      <c r="O167" s="3" t="s">
        <v>24</v>
      </c>
      <c r="P167" s="2" t="s">
        <v>30</v>
      </c>
      <c r="Q167" s="2" t="s">
        <v>30</v>
      </c>
      <c r="R167" s="2" t="s">
        <v>30</v>
      </c>
      <c r="S167" s="28">
        <f>SUM(Table_owssvr34[[#This Row],[Processes Defined]:[Maturity]])</f>
        <v>9</v>
      </c>
      <c r="T167"/>
    </row>
    <row r="168" spans="1:20" ht="20.100000000000001" customHeight="1" x14ac:dyDescent="0.3">
      <c r="A168" s="6" t="s">
        <v>303</v>
      </c>
      <c r="B168" s="6" t="s">
        <v>315</v>
      </c>
      <c r="C168" s="6" t="s">
        <v>47</v>
      </c>
      <c r="D168" s="6" t="s">
        <v>47</v>
      </c>
      <c r="E168" s="7" t="s">
        <v>428</v>
      </c>
      <c r="F168" s="6"/>
      <c r="G168" s="7"/>
      <c r="H168" s="13">
        <v>3</v>
      </c>
      <c r="I168" s="13">
        <v>3</v>
      </c>
      <c r="J168" s="13">
        <v>3</v>
      </c>
      <c r="K168" s="4"/>
      <c r="L168" s="1"/>
      <c r="M168" s="1"/>
      <c r="N168" s="3" t="s">
        <v>25</v>
      </c>
      <c r="O168" s="3" t="s">
        <v>24</v>
      </c>
      <c r="P168" s="2" t="s">
        <v>30</v>
      </c>
      <c r="Q168" s="2" t="s">
        <v>30</v>
      </c>
      <c r="R168" s="2" t="s">
        <v>30</v>
      </c>
      <c r="S168" s="28">
        <f>SUM(Table_owssvr34[[#This Row],[Processes Defined]:[Maturity]])</f>
        <v>9</v>
      </c>
      <c r="T168"/>
    </row>
    <row r="169" spans="1:20" ht="20.100000000000001" customHeight="1" x14ac:dyDescent="0.3">
      <c r="A169" s="6" t="s">
        <v>303</v>
      </c>
      <c r="B169" s="6" t="s">
        <v>245</v>
      </c>
      <c r="C169" s="6" t="s">
        <v>47</v>
      </c>
      <c r="D169" s="6" t="s">
        <v>47</v>
      </c>
      <c r="E169" s="7" t="s">
        <v>428</v>
      </c>
      <c r="F169" s="6"/>
      <c r="G169" s="7"/>
      <c r="H169" s="13">
        <v>3</v>
      </c>
      <c r="I169" s="13">
        <v>3</v>
      </c>
      <c r="J169" s="13">
        <v>3</v>
      </c>
      <c r="K169" s="4"/>
      <c r="L169" s="1"/>
      <c r="M169" s="1"/>
      <c r="N169" s="3" t="s">
        <v>25</v>
      </c>
      <c r="O169" s="3" t="s">
        <v>24</v>
      </c>
      <c r="P169" s="2" t="s">
        <v>30</v>
      </c>
      <c r="Q169" s="2" t="s">
        <v>30</v>
      </c>
      <c r="R169" s="2" t="s">
        <v>30</v>
      </c>
      <c r="S169" s="28">
        <f>SUM(Table_owssvr34[[#This Row],[Processes Defined]:[Maturity]])</f>
        <v>9</v>
      </c>
      <c r="T169"/>
    </row>
    <row r="170" spans="1:20" ht="20.100000000000001" customHeight="1" x14ac:dyDescent="0.3">
      <c r="A170" s="6" t="s">
        <v>187</v>
      </c>
      <c r="B170" s="6" t="s">
        <v>316</v>
      </c>
      <c r="C170" s="6" t="s">
        <v>113</v>
      </c>
      <c r="D170" s="6" t="s">
        <v>71</v>
      </c>
      <c r="E170" s="7" t="s">
        <v>429</v>
      </c>
      <c r="F170" s="6" t="s">
        <v>91</v>
      </c>
      <c r="G170" s="7" t="s">
        <v>430</v>
      </c>
      <c r="H170" s="13">
        <v>3</v>
      </c>
      <c r="I170" s="13">
        <v>3</v>
      </c>
      <c r="J170" s="13">
        <v>3</v>
      </c>
      <c r="K170" s="4"/>
      <c r="L170" s="1" t="s">
        <v>317</v>
      </c>
      <c r="M170" s="1" t="s">
        <v>431</v>
      </c>
      <c r="N170" s="3" t="s">
        <v>25</v>
      </c>
      <c r="O170" s="3" t="s">
        <v>24</v>
      </c>
      <c r="P170" s="2" t="s">
        <v>30</v>
      </c>
      <c r="Q170" s="2" t="s">
        <v>30</v>
      </c>
      <c r="R170" s="2" t="s">
        <v>30</v>
      </c>
      <c r="S170" s="28">
        <f>SUM(Table_owssvr34[[#This Row],[Processes Defined]:[Maturity]])</f>
        <v>9</v>
      </c>
      <c r="T170"/>
    </row>
  </sheetData>
  <conditionalFormatting sqref="H1:J1048576">
    <cfRule type="cellIs" dxfId="58" priority="1" operator="equal">
      <formula>$J$11</formula>
    </cfRule>
    <cfRule type="cellIs" dxfId="57" priority="2" operator="equal">
      <formula>$H$3</formula>
    </cfRule>
    <cfRule type="cellIs" dxfId="56" priority="3" operator="equal">
      <formula>$I$3</formula>
    </cfRule>
    <cfRule type="cellIs" dxfId="55" priority="4" operator="equal">
      <formula>$I$4</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0"/>
  <sheetViews>
    <sheetView workbookViewId="0">
      <selection activeCell="J1" sqref="J1"/>
    </sheetView>
  </sheetViews>
  <sheetFormatPr defaultRowHeight="20.100000000000001" customHeight="1" x14ac:dyDescent="0.25"/>
  <cols>
    <col min="1" max="1" width="26.42578125" style="8" customWidth="1"/>
    <col min="2" max="2" width="33" style="8" customWidth="1"/>
    <col min="3" max="3" width="11.85546875" style="8" customWidth="1"/>
    <col min="4" max="4" width="13.85546875" style="8" hidden="1" customWidth="1"/>
    <col min="5" max="7" width="80.7109375" style="8" hidden="1" customWidth="1"/>
    <col min="8" max="8" width="10.85546875" style="11" customWidth="1"/>
    <col min="9" max="9" width="10.140625" style="11" customWidth="1"/>
    <col min="10" max="10" width="9.42578125" style="11" customWidth="1"/>
    <col min="11" max="11" width="9.140625" hidden="1" customWidth="1"/>
    <col min="12" max="12" width="61.5703125" hidden="1" customWidth="1"/>
    <col min="13" max="13" width="80.7109375" hidden="1" customWidth="1"/>
    <col min="14" max="14" width="11.42578125" hidden="1" customWidth="1"/>
    <col min="15" max="15" width="41.42578125" hidden="1" customWidth="1"/>
    <col min="16" max="16" width="14.42578125" hidden="1" customWidth="1"/>
    <col min="17" max="17" width="16.5703125" hidden="1" customWidth="1"/>
    <col min="18" max="18" width="15.5703125" hidden="1" customWidth="1"/>
  </cols>
  <sheetData>
    <row r="1" spans="1:18" ht="20.100000000000001" customHeight="1" x14ac:dyDescent="0.25">
      <c r="A1" s="5" t="s">
        <v>0</v>
      </c>
      <c r="B1" s="5" t="s">
        <v>1</v>
      </c>
      <c r="C1" s="5" t="s">
        <v>2</v>
      </c>
      <c r="D1" s="5" t="s">
        <v>3</v>
      </c>
      <c r="E1" s="5" t="s">
        <v>4</v>
      </c>
      <c r="F1" s="5" t="s">
        <v>5</v>
      </c>
      <c r="G1" s="5" t="s">
        <v>6</v>
      </c>
      <c r="H1" s="9" t="s">
        <v>13</v>
      </c>
      <c r="I1" s="9" t="s">
        <v>14</v>
      </c>
      <c r="J1" s="9" t="s">
        <v>15</v>
      </c>
      <c r="K1" t="s">
        <v>7</v>
      </c>
      <c r="L1" t="s">
        <v>8</v>
      </c>
      <c r="M1" t="s">
        <v>9</v>
      </c>
      <c r="N1" t="s">
        <v>17</v>
      </c>
      <c r="O1" t="s">
        <v>16</v>
      </c>
      <c r="P1" t="s">
        <v>10</v>
      </c>
      <c r="Q1" t="s">
        <v>11</v>
      </c>
      <c r="R1" t="s">
        <v>12</v>
      </c>
    </row>
    <row r="2" spans="1:18" ht="20.100000000000001" customHeight="1" x14ac:dyDescent="0.25">
      <c r="A2" s="6" t="s">
        <v>18</v>
      </c>
      <c r="B2" s="6" t="s">
        <v>19</v>
      </c>
      <c r="C2" s="6" t="s">
        <v>19</v>
      </c>
      <c r="D2" s="6" t="s">
        <v>20</v>
      </c>
      <c r="E2" s="7" t="s">
        <v>318</v>
      </c>
      <c r="F2" s="6" t="s">
        <v>21</v>
      </c>
      <c r="G2" s="7" t="s">
        <v>319</v>
      </c>
      <c r="H2" s="10">
        <v>1</v>
      </c>
      <c r="I2" s="10">
        <v>1</v>
      </c>
      <c r="J2" s="10">
        <v>1</v>
      </c>
      <c r="K2" s="4"/>
      <c r="L2" s="1" t="s">
        <v>22</v>
      </c>
      <c r="M2" s="1" t="s">
        <v>320</v>
      </c>
      <c r="N2" s="3" t="s">
        <v>25</v>
      </c>
      <c r="O2" s="3" t="s">
        <v>24</v>
      </c>
      <c r="P2" s="2" t="s">
        <v>23</v>
      </c>
      <c r="Q2" s="2" t="s">
        <v>23</v>
      </c>
      <c r="R2" s="2" t="s">
        <v>23</v>
      </c>
    </row>
    <row r="3" spans="1:18" ht="20.100000000000001" customHeight="1" x14ac:dyDescent="0.25">
      <c r="A3" s="6" t="s">
        <v>18</v>
      </c>
      <c r="B3" s="6" t="s">
        <v>26</v>
      </c>
      <c r="C3" s="6" t="s">
        <v>19</v>
      </c>
      <c r="D3" s="6" t="s">
        <v>27</v>
      </c>
      <c r="E3" s="7" t="s">
        <v>321</v>
      </c>
      <c r="F3" s="6" t="s">
        <v>28</v>
      </c>
      <c r="G3" s="7"/>
      <c r="H3" s="10">
        <v>3</v>
      </c>
      <c r="I3" s="10">
        <v>2</v>
      </c>
      <c r="J3" s="10">
        <v>3</v>
      </c>
      <c r="K3" s="4"/>
      <c r="L3" s="1" t="s">
        <v>29</v>
      </c>
      <c r="M3" s="1" t="s">
        <v>322</v>
      </c>
      <c r="N3" s="3" t="s">
        <v>25</v>
      </c>
      <c r="O3" s="3" t="s">
        <v>24</v>
      </c>
      <c r="P3" s="2" t="s">
        <v>30</v>
      </c>
      <c r="Q3" s="2" t="s">
        <v>31</v>
      </c>
      <c r="R3" s="2" t="s">
        <v>30</v>
      </c>
    </row>
    <row r="4" spans="1:18" ht="20.100000000000001" customHeight="1" x14ac:dyDescent="0.25">
      <c r="A4" s="6" t="s">
        <v>18</v>
      </c>
      <c r="B4" s="6" t="s">
        <v>32</v>
      </c>
      <c r="C4" s="6" t="s">
        <v>19</v>
      </c>
      <c r="D4" s="6" t="s">
        <v>20</v>
      </c>
      <c r="E4" s="7"/>
      <c r="F4" s="6" t="s">
        <v>21</v>
      </c>
      <c r="G4" s="7" t="s">
        <v>319</v>
      </c>
      <c r="H4" s="10">
        <v>1</v>
      </c>
      <c r="I4" s="10">
        <v>1</v>
      </c>
      <c r="J4" s="10">
        <v>1</v>
      </c>
      <c r="K4" s="4"/>
      <c r="L4" s="1" t="s">
        <v>33</v>
      </c>
      <c r="M4" s="1" t="s">
        <v>323</v>
      </c>
      <c r="N4" s="3" t="s">
        <v>25</v>
      </c>
      <c r="O4" s="3" t="s">
        <v>24</v>
      </c>
      <c r="P4" s="2" t="s">
        <v>23</v>
      </c>
      <c r="Q4" s="2" t="s">
        <v>23</v>
      </c>
      <c r="R4" s="2" t="s">
        <v>23</v>
      </c>
    </row>
    <row r="5" spans="1:18" ht="20.100000000000001" customHeight="1" x14ac:dyDescent="0.25">
      <c r="A5" s="6" t="s">
        <v>18</v>
      </c>
      <c r="B5" s="6" t="s">
        <v>34</v>
      </c>
      <c r="C5" s="6" t="s">
        <v>19</v>
      </c>
      <c r="D5" s="6" t="s">
        <v>20</v>
      </c>
      <c r="E5" s="7"/>
      <c r="F5" s="6" t="s">
        <v>21</v>
      </c>
      <c r="G5" s="7" t="s">
        <v>319</v>
      </c>
      <c r="H5" s="10">
        <v>1</v>
      </c>
      <c r="I5" s="10">
        <v>1</v>
      </c>
      <c r="J5" s="10">
        <v>1</v>
      </c>
      <c r="K5" s="4"/>
      <c r="L5" s="1" t="s">
        <v>33</v>
      </c>
      <c r="M5" s="1" t="s">
        <v>323</v>
      </c>
      <c r="N5" s="3" t="s">
        <v>25</v>
      </c>
      <c r="O5" s="3" t="s">
        <v>24</v>
      </c>
      <c r="P5" s="2" t="s">
        <v>23</v>
      </c>
      <c r="Q5" s="2" t="s">
        <v>23</v>
      </c>
      <c r="R5" s="2" t="s">
        <v>23</v>
      </c>
    </row>
    <row r="6" spans="1:18" ht="20.100000000000001" customHeight="1" x14ac:dyDescent="0.25">
      <c r="A6" s="6" t="s">
        <v>18</v>
      </c>
      <c r="B6" s="6" t="s">
        <v>35</v>
      </c>
      <c r="C6" s="6" t="s">
        <v>19</v>
      </c>
      <c r="D6" s="6" t="s">
        <v>20</v>
      </c>
      <c r="E6" s="7"/>
      <c r="F6" s="6" t="s">
        <v>21</v>
      </c>
      <c r="G6" s="7" t="s">
        <v>319</v>
      </c>
      <c r="H6" s="10">
        <v>1</v>
      </c>
      <c r="I6" s="10">
        <v>1</v>
      </c>
      <c r="J6" s="10">
        <v>1</v>
      </c>
      <c r="K6" s="4"/>
      <c r="L6" s="1" t="s">
        <v>33</v>
      </c>
      <c r="M6" s="1" t="s">
        <v>323</v>
      </c>
      <c r="N6" s="3" t="s">
        <v>25</v>
      </c>
      <c r="O6" s="3" t="s">
        <v>24</v>
      </c>
      <c r="P6" s="2" t="s">
        <v>23</v>
      </c>
      <c r="Q6" s="2" t="s">
        <v>23</v>
      </c>
      <c r="R6" s="2" t="s">
        <v>23</v>
      </c>
    </row>
    <row r="7" spans="1:18" ht="20.100000000000001" customHeight="1" x14ac:dyDescent="0.25">
      <c r="A7" s="6" t="s">
        <v>18</v>
      </c>
      <c r="B7" s="6" t="s">
        <v>36</v>
      </c>
      <c r="C7" s="6" t="s">
        <v>19</v>
      </c>
      <c r="D7" s="6" t="s">
        <v>27</v>
      </c>
      <c r="E7" s="7"/>
      <c r="F7" s="6" t="s">
        <v>21</v>
      </c>
      <c r="G7" s="7" t="s">
        <v>319</v>
      </c>
      <c r="H7" s="10">
        <v>1</v>
      </c>
      <c r="I7" s="10">
        <v>1</v>
      </c>
      <c r="J7" s="10">
        <v>1</v>
      </c>
      <c r="K7" s="4"/>
      <c r="L7" s="1" t="s">
        <v>37</v>
      </c>
      <c r="M7" s="1" t="s">
        <v>324</v>
      </c>
      <c r="N7" s="3" t="s">
        <v>25</v>
      </c>
      <c r="O7" s="3" t="s">
        <v>24</v>
      </c>
      <c r="P7" s="2" t="s">
        <v>23</v>
      </c>
      <c r="Q7" s="2" t="s">
        <v>23</v>
      </c>
      <c r="R7" s="2" t="s">
        <v>23</v>
      </c>
    </row>
    <row r="8" spans="1:18" ht="20.100000000000001" customHeight="1" x14ac:dyDescent="0.25">
      <c r="A8" s="6" t="s">
        <v>18</v>
      </c>
      <c r="B8" s="6" t="s">
        <v>38</v>
      </c>
      <c r="C8" s="6" t="s">
        <v>19</v>
      </c>
      <c r="D8" s="6" t="s">
        <v>39</v>
      </c>
      <c r="E8" s="7" t="s">
        <v>325</v>
      </c>
      <c r="F8" s="6" t="s">
        <v>28</v>
      </c>
      <c r="G8" s="7"/>
      <c r="H8" s="10">
        <v>3</v>
      </c>
      <c r="I8" s="10">
        <v>2</v>
      </c>
      <c r="J8" s="10">
        <v>3</v>
      </c>
      <c r="K8" s="4"/>
      <c r="L8" s="1" t="s">
        <v>40</v>
      </c>
      <c r="M8" s="1"/>
      <c r="N8" s="3" t="s">
        <v>25</v>
      </c>
      <c r="O8" s="3" t="s">
        <v>24</v>
      </c>
      <c r="P8" s="2" t="s">
        <v>30</v>
      </c>
      <c r="Q8" s="2" t="s">
        <v>31</v>
      </c>
      <c r="R8" s="2" t="s">
        <v>30</v>
      </c>
    </row>
    <row r="9" spans="1:18" ht="20.100000000000001" customHeight="1" x14ac:dyDescent="0.25">
      <c r="A9" s="6" t="s">
        <v>18</v>
      </c>
      <c r="B9" s="6" t="s">
        <v>41</v>
      </c>
      <c r="C9" s="6" t="s">
        <v>19</v>
      </c>
      <c r="D9" s="6" t="s">
        <v>39</v>
      </c>
      <c r="E9" s="7" t="s">
        <v>326</v>
      </c>
      <c r="F9" s="6" t="s">
        <v>28</v>
      </c>
      <c r="G9" s="7"/>
      <c r="H9" s="10">
        <v>3</v>
      </c>
      <c r="I9" s="10">
        <v>2</v>
      </c>
      <c r="J9" s="10">
        <v>3</v>
      </c>
      <c r="K9" s="4"/>
      <c r="L9" s="1" t="s">
        <v>42</v>
      </c>
      <c r="M9" s="1"/>
      <c r="N9" s="3" t="s">
        <v>25</v>
      </c>
      <c r="O9" s="3" t="s">
        <v>24</v>
      </c>
      <c r="P9" s="2" t="s">
        <v>30</v>
      </c>
      <c r="Q9" s="2" t="s">
        <v>31</v>
      </c>
      <c r="R9" s="2" t="s">
        <v>30</v>
      </c>
    </row>
    <row r="10" spans="1:18" ht="20.100000000000001" customHeight="1" x14ac:dyDescent="0.25">
      <c r="A10" s="6" t="s">
        <v>18</v>
      </c>
      <c r="B10" s="6" t="s">
        <v>43</v>
      </c>
      <c r="C10" s="6" t="s">
        <v>44</v>
      </c>
      <c r="D10" s="6" t="s">
        <v>39</v>
      </c>
      <c r="E10" s="7"/>
      <c r="F10" s="6" t="s">
        <v>28</v>
      </c>
      <c r="G10" s="7"/>
      <c r="H10" s="10">
        <v>3</v>
      </c>
      <c r="I10" s="10">
        <v>2</v>
      </c>
      <c r="J10" s="10">
        <v>3</v>
      </c>
      <c r="K10" s="4"/>
      <c r="L10" s="1" t="s">
        <v>45</v>
      </c>
      <c r="M10" s="1"/>
      <c r="N10" s="3" t="s">
        <v>25</v>
      </c>
      <c r="O10" s="3" t="s">
        <v>24</v>
      </c>
      <c r="P10" s="2" t="s">
        <v>30</v>
      </c>
      <c r="Q10" s="2" t="s">
        <v>31</v>
      </c>
      <c r="R10" s="2" t="s">
        <v>30</v>
      </c>
    </row>
    <row r="11" spans="1:18" ht="20.100000000000001" customHeight="1" x14ac:dyDescent="0.25">
      <c r="A11" s="6" t="s">
        <v>18</v>
      </c>
      <c r="B11" s="6" t="s">
        <v>46</v>
      </c>
      <c r="C11" s="6" t="s">
        <v>47</v>
      </c>
      <c r="D11" s="6" t="s">
        <v>39</v>
      </c>
      <c r="E11" s="7"/>
      <c r="F11" s="6" t="s">
        <v>48</v>
      </c>
      <c r="G11" s="7"/>
      <c r="H11" s="10">
        <v>0</v>
      </c>
      <c r="I11" s="10">
        <v>0</v>
      </c>
      <c r="J11" s="10">
        <v>0</v>
      </c>
      <c r="K11" s="4"/>
      <c r="L11" s="1" t="s">
        <v>49</v>
      </c>
      <c r="M11" s="1"/>
      <c r="N11" s="3" t="s">
        <v>25</v>
      </c>
      <c r="O11" s="3" t="s">
        <v>24</v>
      </c>
      <c r="P11" s="2" t="s">
        <v>50</v>
      </c>
      <c r="Q11" s="2" t="s">
        <v>50</v>
      </c>
      <c r="R11" s="2" t="s">
        <v>50</v>
      </c>
    </row>
    <row r="12" spans="1:18" ht="20.100000000000001" customHeight="1" x14ac:dyDescent="0.25">
      <c r="A12" s="6" t="s">
        <v>18</v>
      </c>
      <c r="B12" s="6" t="s">
        <v>51</v>
      </c>
      <c r="C12" s="6" t="s">
        <v>52</v>
      </c>
      <c r="D12" s="6" t="s">
        <v>39</v>
      </c>
      <c r="E12" s="7" t="s">
        <v>327</v>
      </c>
      <c r="F12" s="6" t="s">
        <v>48</v>
      </c>
      <c r="G12" s="7"/>
      <c r="H12" s="10">
        <v>3</v>
      </c>
      <c r="I12" s="10">
        <v>2</v>
      </c>
      <c r="J12" s="10">
        <v>3</v>
      </c>
      <c r="K12" s="4"/>
      <c r="L12" s="1" t="s">
        <v>53</v>
      </c>
      <c r="M12" s="1" t="s">
        <v>328</v>
      </c>
      <c r="N12" s="3" t="s">
        <v>25</v>
      </c>
      <c r="O12" s="3" t="s">
        <v>24</v>
      </c>
      <c r="P12" s="2" t="s">
        <v>30</v>
      </c>
      <c r="Q12" s="2" t="s">
        <v>31</v>
      </c>
      <c r="R12" s="2" t="s">
        <v>30</v>
      </c>
    </row>
    <row r="13" spans="1:18" ht="20.100000000000001" customHeight="1" x14ac:dyDescent="0.25">
      <c r="A13" s="6" t="s">
        <v>18</v>
      </c>
      <c r="B13" s="6" t="s">
        <v>54</v>
      </c>
      <c r="C13" s="6" t="s">
        <v>44</v>
      </c>
      <c r="D13" s="6" t="s">
        <v>39</v>
      </c>
      <c r="E13" s="7"/>
      <c r="F13" s="6" t="s">
        <v>28</v>
      </c>
      <c r="G13" s="7"/>
      <c r="H13" s="10">
        <v>3</v>
      </c>
      <c r="I13" s="10">
        <v>2</v>
      </c>
      <c r="J13" s="10">
        <v>3</v>
      </c>
      <c r="K13" s="4"/>
      <c r="L13" s="1" t="s">
        <v>55</v>
      </c>
      <c r="M13" s="1" t="s">
        <v>328</v>
      </c>
      <c r="N13" s="3" t="s">
        <v>25</v>
      </c>
      <c r="O13" s="3" t="s">
        <v>24</v>
      </c>
      <c r="P13" s="2" t="s">
        <v>30</v>
      </c>
      <c r="Q13" s="2" t="s">
        <v>31</v>
      </c>
      <c r="R13" s="2" t="s">
        <v>30</v>
      </c>
    </row>
    <row r="14" spans="1:18" ht="20.100000000000001" customHeight="1" x14ac:dyDescent="0.25">
      <c r="A14" s="6" t="s">
        <v>56</v>
      </c>
      <c r="B14" s="6" t="s">
        <v>57</v>
      </c>
      <c r="C14" s="6" t="s">
        <v>44</v>
      </c>
      <c r="D14" s="6" t="s">
        <v>39</v>
      </c>
      <c r="E14" s="7" t="s">
        <v>329</v>
      </c>
      <c r="F14" s="6" t="s">
        <v>58</v>
      </c>
      <c r="G14" s="7"/>
      <c r="H14" s="10">
        <v>3</v>
      </c>
      <c r="I14" s="10">
        <v>2</v>
      </c>
      <c r="J14" s="10">
        <v>2</v>
      </c>
      <c r="K14" s="4"/>
      <c r="L14" s="1" t="s">
        <v>55</v>
      </c>
      <c r="M14" s="1" t="s">
        <v>330</v>
      </c>
      <c r="N14" s="3" t="s">
        <v>25</v>
      </c>
      <c r="O14" s="3" t="s">
        <v>24</v>
      </c>
      <c r="P14" s="2" t="s">
        <v>30</v>
      </c>
      <c r="Q14" s="2" t="s">
        <v>31</v>
      </c>
      <c r="R14" s="2" t="s">
        <v>31</v>
      </c>
    </row>
    <row r="15" spans="1:18" ht="20.100000000000001" customHeight="1" x14ac:dyDescent="0.25">
      <c r="A15" s="6" t="s">
        <v>56</v>
      </c>
      <c r="B15" s="6" t="s">
        <v>59</v>
      </c>
      <c r="C15" s="6" t="s">
        <v>44</v>
      </c>
      <c r="D15" s="6" t="s">
        <v>39</v>
      </c>
      <c r="E15" s="7" t="s">
        <v>329</v>
      </c>
      <c r="F15" s="6" t="s">
        <v>58</v>
      </c>
      <c r="G15" s="7"/>
      <c r="H15" s="10">
        <v>3</v>
      </c>
      <c r="I15" s="10">
        <v>2</v>
      </c>
      <c r="J15" s="10">
        <v>2</v>
      </c>
      <c r="K15" s="4"/>
      <c r="L15" s="1" t="s">
        <v>55</v>
      </c>
      <c r="M15" s="1" t="s">
        <v>330</v>
      </c>
      <c r="N15" s="3" t="s">
        <v>25</v>
      </c>
      <c r="O15" s="3" t="s">
        <v>24</v>
      </c>
      <c r="P15" s="2" t="s">
        <v>30</v>
      </c>
      <c r="Q15" s="2" t="s">
        <v>31</v>
      </c>
      <c r="R15" s="2" t="s">
        <v>31</v>
      </c>
    </row>
    <row r="16" spans="1:18" ht="20.100000000000001" customHeight="1" x14ac:dyDescent="0.25">
      <c r="A16" s="6" t="s">
        <v>56</v>
      </c>
      <c r="B16" s="6" t="s">
        <v>60</v>
      </c>
      <c r="C16" s="6" t="s">
        <v>44</v>
      </c>
      <c r="D16" s="6" t="s">
        <v>39</v>
      </c>
      <c r="E16" s="7" t="s">
        <v>329</v>
      </c>
      <c r="F16" s="6" t="s">
        <v>58</v>
      </c>
      <c r="G16" s="7"/>
      <c r="H16" s="10">
        <v>3</v>
      </c>
      <c r="I16" s="10">
        <v>2</v>
      </c>
      <c r="J16" s="10">
        <v>2</v>
      </c>
      <c r="K16" s="4"/>
      <c r="L16" s="1" t="s">
        <v>55</v>
      </c>
      <c r="M16" s="1" t="s">
        <v>330</v>
      </c>
      <c r="N16" s="3" t="s">
        <v>25</v>
      </c>
      <c r="O16" s="3" t="s">
        <v>24</v>
      </c>
      <c r="P16" s="2" t="s">
        <v>30</v>
      </c>
      <c r="Q16" s="2" t="s">
        <v>31</v>
      </c>
      <c r="R16" s="2" t="s">
        <v>31</v>
      </c>
    </row>
    <row r="17" spans="1:18" ht="20.100000000000001" customHeight="1" x14ac:dyDescent="0.25">
      <c r="A17" s="6" t="s">
        <v>56</v>
      </c>
      <c r="B17" s="6" t="s">
        <v>61</v>
      </c>
      <c r="C17" s="6" t="s">
        <v>44</v>
      </c>
      <c r="D17" s="6" t="s">
        <v>20</v>
      </c>
      <c r="E17" s="7" t="s">
        <v>331</v>
      </c>
      <c r="F17" s="6" t="s">
        <v>58</v>
      </c>
      <c r="G17" s="7"/>
      <c r="H17" s="10">
        <v>3</v>
      </c>
      <c r="I17" s="10">
        <v>2</v>
      </c>
      <c r="J17" s="10">
        <v>2</v>
      </c>
      <c r="K17" s="4"/>
      <c r="L17" s="1" t="s">
        <v>55</v>
      </c>
      <c r="M17" s="1" t="s">
        <v>330</v>
      </c>
      <c r="N17" s="3" t="s">
        <v>25</v>
      </c>
      <c r="O17" s="3" t="s">
        <v>24</v>
      </c>
      <c r="P17" s="2" t="s">
        <v>30</v>
      </c>
      <c r="Q17" s="2" t="s">
        <v>31</v>
      </c>
      <c r="R17" s="2" t="s">
        <v>31</v>
      </c>
    </row>
    <row r="18" spans="1:18" ht="20.100000000000001" customHeight="1" x14ac:dyDescent="0.25">
      <c r="A18" s="6" t="s">
        <v>62</v>
      </c>
      <c r="B18" s="6" t="s">
        <v>63</v>
      </c>
      <c r="C18" s="6" t="s">
        <v>19</v>
      </c>
      <c r="D18" s="6" t="s">
        <v>39</v>
      </c>
      <c r="E18" s="7"/>
      <c r="F18" s="6" t="s">
        <v>48</v>
      </c>
      <c r="G18" s="7"/>
      <c r="H18" s="10">
        <v>3</v>
      </c>
      <c r="I18" s="10">
        <v>2</v>
      </c>
      <c r="J18" s="10">
        <v>3</v>
      </c>
      <c r="K18" s="4"/>
      <c r="L18" s="1" t="s">
        <v>64</v>
      </c>
      <c r="M18" s="1"/>
      <c r="N18" s="3" t="s">
        <v>25</v>
      </c>
      <c r="O18" s="3" t="s">
        <v>24</v>
      </c>
      <c r="P18" s="2" t="s">
        <v>30</v>
      </c>
      <c r="Q18" s="2" t="s">
        <v>31</v>
      </c>
      <c r="R18" s="2" t="s">
        <v>30</v>
      </c>
    </row>
    <row r="19" spans="1:18" ht="20.100000000000001" customHeight="1" x14ac:dyDescent="0.25">
      <c r="A19" s="6" t="s">
        <v>62</v>
      </c>
      <c r="B19" s="6" t="s">
        <v>65</v>
      </c>
      <c r="C19" s="6" t="s">
        <v>52</v>
      </c>
      <c r="D19" s="6" t="s">
        <v>39</v>
      </c>
      <c r="E19" s="7" t="s">
        <v>327</v>
      </c>
      <c r="F19" s="6" t="s">
        <v>48</v>
      </c>
      <c r="G19" s="7"/>
      <c r="H19" s="10">
        <v>3</v>
      </c>
      <c r="I19" s="10">
        <v>2</v>
      </c>
      <c r="J19" s="10">
        <v>3</v>
      </c>
      <c r="K19" s="4"/>
      <c r="L19" s="1" t="s">
        <v>66</v>
      </c>
      <c r="M19" s="1" t="s">
        <v>332</v>
      </c>
      <c r="N19" s="3" t="s">
        <v>25</v>
      </c>
      <c r="O19" s="3" t="s">
        <v>24</v>
      </c>
      <c r="P19" s="2" t="s">
        <v>30</v>
      </c>
      <c r="Q19" s="2" t="s">
        <v>31</v>
      </c>
      <c r="R19" s="2" t="s">
        <v>30</v>
      </c>
    </row>
    <row r="20" spans="1:18" ht="20.100000000000001" customHeight="1" x14ac:dyDescent="0.25">
      <c r="A20" s="6" t="s">
        <v>62</v>
      </c>
      <c r="B20" s="6" t="s">
        <v>67</v>
      </c>
      <c r="C20" s="6" t="s">
        <v>19</v>
      </c>
      <c r="D20" s="6" t="s">
        <v>20</v>
      </c>
      <c r="E20" s="7"/>
      <c r="F20" s="6" t="s">
        <v>47</v>
      </c>
      <c r="G20" s="7"/>
      <c r="H20" s="10">
        <v>2</v>
      </c>
      <c r="I20" s="10">
        <v>2</v>
      </c>
      <c r="J20" s="10">
        <v>2</v>
      </c>
      <c r="K20" s="4"/>
      <c r="L20" s="1"/>
      <c r="M20" s="1" t="s">
        <v>333</v>
      </c>
      <c r="N20" s="3" t="s">
        <v>25</v>
      </c>
      <c r="O20" s="3" t="s">
        <v>24</v>
      </c>
      <c r="P20" s="2" t="s">
        <v>31</v>
      </c>
      <c r="Q20" s="2" t="s">
        <v>31</v>
      </c>
      <c r="R20" s="2" t="s">
        <v>31</v>
      </c>
    </row>
    <row r="21" spans="1:18" ht="20.100000000000001" customHeight="1" x14ac:dyDescent="0.25">
      <c r="A21" s="6" t="s">
        <v>62</v>
      </c>
      <c r="B21" s="6" t="s">
        <v>41</v>
      </c>
      <c r="C21" s="6" t="s">
        <v>19</v>
      </c>
      <c r="D21" s="6" t="s">
        <v>39</v>
      </c>
      <c r="E21" s="7"/>
      <c r="F21" s="6" t="s">
        <v>48</v>
      </c>
      <c r="G21" s="7"/>
      <c r="H21" s="10">
        <v>3</v>
      </c>
      <c r="I21" s="10">
        <v>2</v>
      </c>
      <c r="J21" s="10">
        <v>3</v>
      </c>
      <c r="K21" s="4"/>
      <c r="L21" s="1" t="s">
        <v>68</v>
      </c>
      <c r="M21" s="1"/>
      <c r="N21" s="3" t="s">
        <v>25</v>
      </c>
      <c r="O21" s="3" t="s">
        <v>24</v>
      </c>
      <c r="P21" s="2" t="s">
        <v>30</v>
      </c>
      <c r="Q21" s="2" t="s">
        <v>31</v>
      </c>
      <c r="R21" s="2" t="s">
        <v>30</v>
      </c>
    </row>
    <row r="22" spans="1:18" ht="20.100000000000001" customHeight="1" x14ac:dyDescent="0.25">
      <c r="A22" s="6" t="s">
        <v>69</v>
      </c>
      <c r="B22" s="6" t="s">
        <v>70</v>
      </c>
      <c r="C22" s="6" t="s">
        <v>19</v>
      </c>
      <c r="D22" s="6" t="s">
        <v>71</v>
      </c>
      <c r="E22" s="7" t="s">
        <v>334</v>
      </c>
      <c r="F22" s="6" t="s">
        <v>72</v>
      </c>
      <c r="G22" s="7"/>
      <c r="H22" s="10">
        <v>3</v>
      </c>
      <c r="I22" s="10">
        <v>2</v>
      </c>
      <c r="J22" s="10">
        <v>3</v>
      </c>
      <c r="K22" s="4"/>
      <c r="L22" s="1" t="s">
        <v>73</v>
      </c>
      <c r="M22" s="1"/>
      <c r="N22" s="3" t="s">
        <v>25</v>
      </c>
      <c r="O22" s="3" t="s">
        <v>24</v>
      </c>
      <c r="P22" s="2" t="s">
        <v>30</v>
      </c>
      <c r="Q22" s="2" t="s">
        <v>31</v>
      </c>
      <c r="R22" s="2" t="s">
        <v>30</v>
      </c>
    </row>
    <row r="23" spans="1:18" ht="20.100000000000001" customHeight="1" x14ac:dyDescent="0.25">
      <c r="A23" s="6" t="s">
        <v>69</v>
      </c>
      <c r="B23" s="6" t="s">
        <v>74</v>
      </c>
      <c r="C23" s="6" t="s">
        <v>47</v>
      </c>
      <c r="D23" s="6" t="s">
        <v>39</v>
      </c>
      <c r="E23" s="7" t="s">
        <v>335</v>
      </c>
      <c r="F23" s="6" t="s">
        <v>48</v>
      </c>
      <c r="G23" s="7"/>
      <c r="H23" s="10">
        <v>3</v>
      </c>
      <c r="I23" s="10">
        <v>2</v>
      </c>
      <c r="J23" s="10">
        <v>3</v>
      </c>
      <c r="K23" s="4"/>
      <c r="L23" s="1"/>
      <c r="M23" s="1" t="s">
        <v>336</v>
      </c>
      <c r="N23" s="3" t="s">
        <v>25</v>
      </c>
      <c r="O23" s="3" t="s">
        <v>24</v>
      </c>
      <c r="P23" s="2" t="s">
        <v>30</v>
      </c>
      <c r="Q23" s="2" t="s">
        <v>31</v>
      </c>
      <c r="R23" s="2" t="s">
        <v>30</v>
      </c>
    </row>
    <row r="24" spans="1:18" ht="20.100000000000001" customHeight="1" x14ac:dyDescent="0.25">
      <c r="A24" s="6" t="s">
        <v>69</v>
      </c>
      <c r="B24" s="6" t="s">
        <v>75</v>
      </c>
      <c r="C24" s="6" t="s">
        <v>47</v>
      </c>
      <c r="D24" s="6" t="s">
        <v>39</v>
      </c>
      <c r="E24" s="7" t="s">
        <v>337</v>
      </c>
      <c r="F24" s="6" t="s">
        <v>48</v>
      </c>
      <c r="G24" s="7"/>
      <c r="H24" s="10">
        <v>3</v>
      </c>
      <c r="I24" s="10">
        <v>2</v>
      </c>
      <c r="J24" s="10">
        <v>3</v>
      </c>
      <c r="K24" s="4"/>
      <c r="L24" s="1"/>
      <c r="M24" s="1" t="s">
        <v>336</v>
      </c>
      <c r="N24" s="3" t="s">
        <v>25</v>
      </c>
      <c r="O24" s="3" t="s">
        <v>24</v>
      </c>
      <c r="P24" s="2" t="s">
        <v>30</v>
      </c>
      <c r="Q24" s="2" t="s">
        <v>31</v>
      </c>
      <c r="R24" s="2" t="s">
        <v>30</v>
      </c>
    </row>
    <row r="25" spans="1:18" ht="20.100000000000001" customHeight="1" x14ac:dyDescent="0.25">
      <c r="A25" s="6" t="s">
        <v>69</v>
      </c>
      <c r="B25" s="6" t="s">
        <v>76</v>
      </c>
      <c r="C25" s="6" t="s">
        <v>47</v>
      </c>
      <c r="D25" s="6" t="s">
        <v>39</v>
      </c>
      <c r="E25" s="7" t="s">
        <v>338</v>
      </c>
      <c r="F25" s="6" t="s">
        <v>48</v>
      </c>
      <c r="G25" s="7"/>
      <c r="H25" s="10">
        <v>3</v>
      </c>
      <c r="I25" s="10">
        <v>2</v>
      </c>
      <c r="J25" s="10">
        <v>3</v>
      </c>
      <c r="K25" s="4"/>
      <c r="L25" s="1"/>
      <c r="M25" s="1" t="s">
        <v>336</v>
      </c>
      <c r="N25" s="3" t="s">
        <v>25</v>
      </c>
      <c r="O25" s="3" t="s">
        <v>24</v>
      </c>
      <c r="P25" s="2" t="s">
        <v>30</v>
      </c>
      <c r="Q25" s="2" t="s">
        <v>31</v>
      </c>
      <c r="R25" s="2" t="s">
        <v>30</v>
      </c>
    </row>
    <row r="26" spans="1:18" ht="20.100000000000001" customHeight="1" x14ac:dyDescent="0.25">
      <c r="A26" s="6" t="s">
        <v>69</v>
      </c>
      <c r="B26" s="6" t="s">
        <v>77</v>
      </c>
      <c r="C26" s="6" t="s">
        <v>47</v>
      </c>
      <c r="D26" s="6" t="s">
        <v>71</v>
      </c>
      <c r="E26" s="7" t="s">
        <v>339</v>
      </c>
      <c r="F26" s="6" t="s">
        <v>48</v>
      </c>
      <c r="G26" s="7"/>
      <c r="H26" s="10">
        <v>3</v>
      </c>
      <c r="I26" s="10">
        <v>2</v>
      </c>
      <c r="J26" s="10">
        <v>3</v>
      </c>
      <c r="K26" s="4"/>
      <c r="L26" s="1"/>
      <c r="M26" s="1" t="s">
        <v>336</v>
      </c>
      <c r="N26" s="3" t="s">
        <v>25</v>
      </c>
      <c r="O26" s="3" t="s">
        <v>24</v>
      </c>
      <c r="P26" s="2" t="s">
        <v>30</v>
      </c>
      <c r="Q26" s="2" t="s">
        <v>31</v>
      </c>
      <c r="R26" s="2" t="s">
        <v>30</v>
      </c>
    </row>
    <row r="27" spans="1:18" ht="20.100000000000001" customHeight="1" x14ac:dyDescent="0.25">
      <c r="A27" s="6" t="s">
        <v>69</v>
      </c>
      <c r="B27" s="6" t="s">
        <v>78</v>
      </c>
      <c r="C27" s="6" t="s">
        <v>19</v>
      </c>
      <c r="D27" s="6" t="s">
        <v>71</v>
      </c>
      <c r="E27" s="7" t="s">
        <v>340</v>
      </c>
      <c r="F27" s="6" t="s">
        <v>72</v>
      </c>
      <c r="G27" s="7"/>
      <c r="H27" s="10">
        <v>3</v>
      </c>
      <c r="I27" s="10">
        <v>2</v>
      </c>
      <c r="J27" s="10">
        <v>3</v>
      </c>
      <c r="K27" s="4"/>
      <c r="L27" s="1" t="s">
        <v>79</v>
      </c>
      <c r="M27" s="1"/>
      <c r="N27" s="3" t="s">
        <v>25</v>
      </c>
      <c r="O27" s="3" t="s">
        <v>24</v>
      </c>
      <c r="P27" s="2" t="s">
        <v>30</v>
      </c>
      <c r="Q27" s="2" t="s">
        <v>31</v>
      </c>
      <c r="R27" s="2" t="s">
        <v>30</v>
      </c>
    </row>
    <row r="28" spans="1:18" ht="20.100000000000001" customHeight="1" x14ac:dyDescent="0.25">
      <c r="A28" s="6" t="s">
        <v>69</v>
      </c>
      <c r="B28" s="6" t="s">
        <v>80</v>
      </c>
      <c r="C28" s="6" t="s">
        <v>19</v>
      </c>
      <c r="D28" s="6" t="s">
        <v>71</v>
      </c>
      <c r="E28" s="7"/>
      <c r="F28" s="6" t="s">
        <v>72</v>
      </c>
      <c r="G28" s="7"/>
      <c r="H28" s="10">
        <v>3</v>
      </c>
      <c r="I28" s="10">
        <v>2</v>
      </c>
      <c r="J28" s="10">
        <v>3</v>
      </c>
      <c r="K28" s="4"/>
      <c r="L28" s="1" t="s">
        <v>81</v>
      </c>
      <c r="M28" s="1"/>
      <c r="N28" s="3" t="s">
        <v>25</v>
      </c>
      <c r="O28" s="3" t="s">
        <v>24</v>
      </c>
      <c r="P28" s="2" t="s">
        <v>30</v>
      </c>
      <c r="Q28" s="2" t="s">
        <v>31</v>
      </c>
      <c r="R28" s="2" t="s">
        <v>30</v>
      </c>
    </row>
    <row r="29" spans="1:18" ht="20.100000000000001" customHeight="1" x14ac:dyDescent="0.25">
      <c r="A29" s="6" t="s">
        <v>69</v>
      </c>
      <c r="B29" s="6" t="s">
        <v>82</v>
      </c>
      <c r="C29" s="6" t="s">
        <v>19</v>
      </c>
      <c r="D29" s="6" t="s">
        <v>71</v>
      </c>
      <c r="E29" s="7"/>
      <c r="F29" s="6" t="s">
        <v>72</v>
      </c>
      <c r="G29" s="7"/>
      <c r="H29" s="10">
        <v>3</v>
      </c>
      <c r="I29" s="10">
        <v>2</v>
      </c>
      <c r="J29" s="10">
        <v>3</v>
      </c>
      <c r="K29" s="4"/>
      <c r="L29" s="1" t="s">
        <v>81</v>
      </c>
      <c r="M29" s="1"/>
      <c r="N29" s="3" t="s">
        <v>25</v>
      </c>
      <c r="O29" s="3" t="s">
        <v>24</v>
      </c>
      <c r="P29" s="2" t="s">
        <v>30</v>
      </c>
      <c r="Q29" s="2" t="s">
        <v>31</v>
      </c>
      <c r="R29" s="2" t="s">
        <v>30</v>
      </c>
    </row>
    <row r="30" spans="1:18" ht="20.100000000000001" customHeight="1" x14ac:dyDescent="0.25">
      <c r="A30" s="6" t="s">
        <v>69</v>
      </c>
      <c r="B30" s="6" t="s">
        <v>83</v>
      </c>
      <c r="C30" s="6" t="s">
        <v>19</v>
      </c>
      <c r="D30" s="6" t="s">
        <v>71</v>
      </c>
      <c r="E30" s="7"/>
      <c r="F30" s="6" t="s">
        <v>48</v>
      </c>
      <c r="G30" s="7"/>
      <c r="H30" s="10">
        <v>3</v>
      </c>
      <c r="I30" s="10">
        <v>2</v>
      </c>
      <c r="J30" s="10">
        <v>3</v>
      </c>
      <c r="K30" s="4"/>
      <c r="L30" s="1" t="s">
        <v>81</v>
      </c>
      <c r="M30" s="1"/>
      <c r="N30" s="3" t="s">
        <v>25</v>
      </c>
      <c r="O30" s="3" t="s">
        <v>24</v>
      </c>
      <c r="P30" s="2" t="s">
        <v>30</v>
      </c>
      <c r="Q30" s="2" t="s">
        <v>31</v>
      </c>
      <c r="R30" s="2" t="s">
        <v>30</v>
      </c>
    </row>
    <row r="31" spans="1:18" ht="20.100000000000001" customHeight="1" x14ac:dyDescent="0.25">
      <c r="A31" s="6" t="s">
        <v>84</v>
      </c>
      <c r="B31" s="6" t="s">
        <v>85</v>
      </c>
      <c r="C31" s="6" t="s">
        <v>52</v>
      </c>
      <c r="D31" s="6" t="s">
        <v>47</v>
      </c>
      <c r="E31" s="7"/>
      <c r="F31" s="6" t="s">
        <v>86</v>
      </c>
      <c r="G31" s="7"/>
      <c r="H31" s="10">
        <v>0</v>
      </c>
      <c r="I31" s="10">
        <v>0</v>
      </c>
      <c r="J31" s="10">
        <v>0</v>
      </c>
      <c r="K31" s="4"/>
      <c r="L31" s="1" t="s">
        <v>86</v>
      </c>
      <c r="M31" s="1"/>
      <c r="N31" s="3" t="s">
        <v>25</v>
      </c>
      <c r="O31" s="3" t="s">
        <v>24</v>
      </c>
      <c r="P31" s="2" t="s">
        <v>50</v>
      </c>
      <c r="Q31" s="2" t="s">
        <v>50</v>
      </c>
      <c r="R31" s="2" t="s">
        <v>50</v>
      </c>
    </row>
    <row r="32" spans="1:18" ht="20.100000000000001" customHeight="1" x14ac:dyDescent="0.25">
      <c r="A32" s="6" t="s">
        <v>52</v>
      </c>
      <c r="B32" s="6" t="s">
        <v>87</v>
      </c>
      <c r="C32" s="6" t="s">
        <v>52</v>
      </c>
      <c r="D32" s="6" t="s">
        <v>20</v>
      </c>
      <c r="E32" s="7"/>
      <c r="F32" s="6" t="s">
        <v>88</v>
      </c>
      <c r="G32" s="7"/>
      <c r="H32" s="10">
        <v>1</v>
      </c>
      <c r="I32" s="10">
        <v>1</v>
      </c>
      <c r="J32" s="10">
        <v>1</v>
      </c>
      <c r="K32" s="4"/>
      <c r="L32" s="1" t="s">
        <v>89</v>
      </c>
      <c r="M32" s="1"/>
      <c r="N32" s="3" t="s">
        <v>25</v>
      </c>
      <c r="O32" s="3" t="s">
        <v>24</v>
      </c>
      <c r="P32" s="2" t="s">
        <v>23</v>
      </c>
      <c r="Q32" s="2" t="s">
        <v>23</v>
      </c>
      <c r="R32" s="2" t="s">
        <v>23</v>
      </c>
    </row>
    <row r="33" spans="1:18" ht="20.100000000000001" customHeight="1" x14ac:dyDescent="0.25">
      <c r="A33" s="6" t="s">
        <v>52</v>
      </c>
      <c r="B33" s="6" t="s">
        <v>90</v>
      </c>
      <c r="C33" s="6" t="s">
        <v>52</v>
      </c>
      <c r="D33" s="6" t="s">
        <v>20</v>
      </c>
      <c r="E33" s="7" t="s">
        <v>341</v>
      </c>
      <c r="F33" s="6" t="s">
        <v>91</v>
      </c>
      <c r="G33" s="7"/>
      <c r="H33" s="10">
        <v>1</v>
      </c>
      <c r="I33" s="10">
        <v>1</v>
      </c>
      <c r="J33" s="10">
        <v>1</v>
      </c>
      <c r="K33" s="4"/>
      <c r="L33" s="1" t="s">
        <v>89</v>
      </c>
      <c r="M33" s="1"/>
      <c r="N33" s="3" t="s">
        <v>25</v>
      </c>
      <c r="O33" s="3" t="s">
        <v>24</v>
      </c>
      <c r="P33" s="2" t="s">
        <v>23</v>
      </c>
      <c r="Q33" s="2" t="s">
        <v>23</v>
      </c>
      <c r="R33" s="2" t="s">
        <v>23</v>
      </c>
    </row>
    <row r="34" spans="1:18" ht="20.100000000000001" customHeight="1" x14ac:dyDescent="0.25">
      <c r="A34" s="6" t="s">
        <v>52</v>
      </c>
      <c r="B34" s="6" t="s">
        <v>92</v>
      </c>
      <c r="C34" s="6" t="s">
        <v>52</v>
      </c>
      <c r="D34" s="6" t="s">
        <v>20</v>
      </c>
      <c r="E34" s="7"/>
      <c r="F34" s="6" t="s">
        <v>93</v>
      </c>
      <c r="G34" s="7"/>
      <c r="H34" s="10">
        <v>1</v>
      </c>
      <c r="I34" s="10">
        <v>1</v>
      </c>
      <c r="J34" s="10">
        <v>1</v>
      </c>
      <c r="K34" s="4"/>
      <c r="L34" s="1" t="s">
        <v>94</v>
      </c>
      <c r="M34" s="1"/>
      <c r="N34" s="3" t="s">
        <v>25</v>
      </c>
      <c r="O34" s="3" t="s">
        <v>24</v>
      </c>
      <c r="P34" s="2" t="s">
        <v>23</v>
      </c>
      <c r="Q34" s="2" t="s">
        <v>23</v>
      </c>
      <c r="R34" s="2" t="s">
        <v>23</v>
      </c>
    </row>
    <row r="35" spans="1:18" ht="20.100000000000001" customHeight="1" x14ac:dyDescent="0.25">
      <c r="A35" s="6" t="s">
        <v>52</v>
      </c>
      <c r="B35" s="6" t="s">
        <v>95</v>
      </c>
      <c r="C35" s="6" t="s">
        <v>52</v>
      </c>
      <c r="D35" s="6" t="s">
        <v>20</v>
      </c>
      <c r="E35" s="7"/>
      <c r="F35" s="6" t="s">
        <v>96</v>
      </c>
      <c r="G35" s="7"/>
      <c r="H35" s="10">
        <v>3</v>
      </c>
      <c r="I35" s="10">
        <v>3</v>
      </c>
      <c r="J35" s="10">
        <v>2</v>
      </c>
      <c r="K35" s="4"/>
      <c r="L35" s="1"/>
      <c r="M35" s="1"/>
      <c r="N35" s="3" t="s">
        <v>25</v>
      </c>
      <c r="O35" s="3" t="s">
        <v>24</v>
      </c>
      <c r="P35" s="2" t="s">
        <v>30</v>
      </c>
      <c r="Q35" s="2" t="s">
        <v>30</v>
      </c>
      <c r="R35" s="2" t="s">
        <v>31</v>
      </c>
    </row>
    <row r="36" spans="1:18" ht="20.100000000000001" customHeight="1" x14ac:dyDescent="0.25">
      <c r="A36" s="6" t="s">
        <v>52</v>
      </c>
      <c r="B36" s="6" t="s">
        <v>97</v>
      </c>
      <c r="C36" s="6" t="s">
        <v>52</v>
      </c>
      <c r="D36" s="6" t="s">
        <v>20</v>
      </c>
      <c r="E36" s="7" t="s">
        <v>342</v>
      </c>
      <c r="F36" s="6" t="s">
        <v>93</v>
      </c>
      <c r="G36" s="7"/>
      <c r="H36" s="10">
        <v>1</v>
      </c>
      <c r="I36" s="10">
        <v>1</v>
      </c>
      <c r="J36" s="10">
        <v>1</v>
      </c>
      <c r="K36" s="4"/>
      <c r="L36" s="1"/>
      <c r="M36" s="1"/>
      <c r="N36" s="3" t="s">
        <v>25</v>
      </c>
      <c r="O36" s="3" t="s">
        <v>24</v>
      </c>
      <c r="P36" s="2" t="s">
        <v>23</v>
      </c>
      <c r="Q36" s="2" t="s">
        <v>23</v>
      </c>
      <c r="R36" s="2" t="s">
        <v>23</v>
      </c>
    </row>
    <row r="37" spans="1:18" ht="20.100000000000001" customHeight="1" x14ac:dyDescent="0.25">
      <c r="A37" s="6" t="s">
        <v>52</v>
      </c>
      <c r="B37" s="6" t="s">
        <v>98</v>
      </c>
      <c r="C37" s="6" t="s">
        <v>52</v>
      </c>
      <c r="D37" s="6" t="s">
        <v>20</v>
      </c>
      <c r="E37" s="7" t="s">
        <v>343</v>
      </c>
      <c r="F37" s="6" t="s">
        <v>99</v>
      </c>
      <c r="G37" s="7"/>
      <c r="H37" s="10">
        <v>1</v>
      </c>
      <c r="I37" s="10">
        <v>1</v>
      </c>
      <c r="J37" s="10">
        <v>1</v>
      </c>
      <c r="K37" s="4"/>
      <c r="L37" s="1" t="s">
        <v>100</v>
      </c>
      <c r="M37" s="1"/>
      <c r="N37" s="3" t="s">
        <v>25</v>
      </c>
      <c r="O37" s="3" t="s">
        <v>24</v>
      </c>
      <c r="P37" s="2" t="s">
        <v>23</v>
      </c>
      <c r="Q37" s="2" t="s">
        <v>23</v>
      </c>
      <c r="R37" s="2" t="s">
        <v>23</v>
      </c>
    </row>
    <row r="38" spans="1:18" ht="20.100000000000001" customHeight="1" x14ac:dyDescent="0.25">
      <c r="A38" s="6" t="s">
        <v>52</v>
      </c>
      <c r="B38" s="6" t="s">
        <v>101</v>
      </c>
      <c r="C38" s="6" t="s">
        <v>52</v>
      </c>
      <c r="D38" s="6" t="s">
        <v>47</v>
      </c>
      <c r="E38" s="7"/>
      <c r="F38" s="6" t="s">
        <v>93</v>
      </c>
      <c r="G38" s="7"/>
      <c r="H38" s="10">
        <v>1</v>
      </c>
      <c r="I38" s="10">
        <v>1</v>
      </c>
      <c r="J38" s="10">
        <v>1</v>
      </c>
      <c r="K38" s="4"/>
      <c r="L38" s="1"/>
      <c r="M38" s="1"/>
      <c r="N38" s="3" t="s">
        <v>25</v>
      </c>
      <c r="O38" s="3" t="s">
        <v>24</v>
      </c>
      <c r="P38" s="2" t="s">
        <v>23</v>
      </c>
      <c r="Q38" s="2" t="s">
        <v>23</v>
      </c>
      <c r="R38" s="2" t="s">
        <v>23</v>
      </c>
    </row>
    <row r="39" spans="1:18" ht="20.100000000000001" customHeight="1" x14ac:dyDescent="0.25">
      <c r="A39" s="6" t="s">
        <v>52</v>
      </c>
      <c r="B39" s="6" t="s">
        <v>102</v>
      </c>
      <c r="C39" s="6" t="s">
        <v>52</v>
      </c>
      <c r="D39" s="6" t="s">
        <v>20</v>
      </c>
      <c r="E39" s="7" t="s">
        <v>344</v>
      </c>
      <c r="F39" s="6" t="s">
        <v>93</v>
      </c>
      <c r="G39" s="7"/>
      <c r="H39" s="10">
        <v>1</v>
      </c>
      <c r="I39" s="10">
        <v>1</v>
      </c>
      <c r="J39" s="10">
        <v>1</v>
      </c>
      <c r="K39" s="4"/>
      <c r="L39" s="1"/>
      <c r="M39" s="1"/>
      <c r="N39" s="3" t="s">
        <v>25</v>
      </c>
      <c r="O39" s="3" t="s">
        <v>24</v>
      </c>
      <c r="P39" s="2" t="s">
        <v>23</v>
      </c>
      <c r="Q39" s="2" t="s">
        <v>23</v>
      </c>
      <c r="R39" s="2" t="s">
        <v>23</v>
      </c>
    </row>
    <row r="40" spans="1:18" ht="20.100000000000001" customHeight="1" x14ac:dyDescent="0.25">
      <c r="A40" s="6" t="s">
        <v>52</v>
      </c>
      <c r="B40" s="6" t="s">
        <v>103</v>
      </c>
      <c r="C40" s="6" t="s">
        <v>52</v>
      </c>
      <c r="D40" s="6" t="s">
        <v>20</v>
      </c>
      <c r="E40" s="7" t="s">
        <v>345</v>
      </c>
      <c r="F40" s="6" t="s">
        <v>104</v>
      </c>
      <c r="G40" s="7"/>
      <c r="H40" s="10">
        <v>1</v>
      </c>
      <c r="I40" s="10">
        <v>1</v>
      </c>
      <c r="J40" s="10">
        <v>1</v>
      </c>
      <c r="K40" s="4"/>
      <c r="L40" s="1"/>
      <c r="M40" s="1"/>
      <c r="N40" s="3" t="s">
        <v>25</v>
      </c>
      <c r="O40" s="3" t="s">
        <v>24</v>
      </c>
      <c r="P40" s="2" t="s">
        <v>23</v>
      </c>
      <c r="Q40" s="2" t="s">
        <v>23</v>
      </c>
      <c r="R40" s="2" t="s">
        <v>23</v>
      </c>
    </row>
    <row r="41" spans="1:18" ht="20.100000000000001" customHeight="1" x14ac:dyDescent="0.25">
      <c r="A41" s="6" t="s">
        <v>52</v>
      </c>
      <c r="B41" s="6" t="s">
        <v>105</v>
      </c>
      <c r="C41" s="6" t="s">
        <v>52</v>
      </c>
      <c r="D41" s="6" t="s">
        <v>20</v>
      </c>
      <c r="E41" s="7" t="s">
        <v>346</v>
      </c>
      <c r="F41" s="6" t="s">
        <v>106</v>
      </c>
      <c r="G41" s="7"/>
      <c r="H41" s="10">
        <v>1</v>
      </c>
      <c r="I41" s="10">
        <v>1</v>
      </c>
      <c r="J41" s="10">
        <v>1</v>
      </c>
      <c r="K41" s="4"/>
      <c r="L41" s="1" t="s">
        <v>106</v>
      </c>
      <c r="M41" s="1"/>
      <c r="N41" s="3" t="s">
        <v>25</v>
      </c>
      <c r="O41" s="3" t="s">
        <v>24</v>
      </c>
      <c r="P41" s="2" t="s">
        <v>23</v>
      </c>
      <c r="Q41" s="2" t="s">
        <v>23</v>
      </c>
      <c r="R41" s="2" t="s">
        <v>23</v>
      </c>
    </row>
    <row r="42" spans="1:18" ht="20.100000000000001" customHeight="1" x14ac:dyDescent="0.25">
      <c r="A42" s="6" t="s">
        <v>52</v>
      </c>
      <c r="B42" s="6" t="s">
        <v>107</v>
      </c>
      <c r="C42" s="6" t="s">
        <v>52</v>
      </c>
      <c r="D42" s="6" t="s">
        <v>20</v>
      </c>
      <c r="E42" s="7" t="s">
        <v>347</v>
      </c>
      <c r="F42" s="6" t="s">
        <v>108</v>
      </c>
      <c r="G42" s="7"/>
      <c r="H42" s="10">
        <v>1</v>
      </c>
      <c r="I42" s="10">
        <v>1</v>
      </c>
      <c r="J42" s="10">
        <v>1</v>
      </c>
      <c r="K42" s="4"/>
      <c r="L42" s="1"/>
      <c r="M42" s="1" t="s">
        <v>348</v>
      </c>
      <c r="N42" s="3" t="s">
        <v>25</v>
      </c>
      <c r="O42" s="3" t="s">
        <v>24</v>
      </c>
      <c r="P42" s="2" t="s">
        <v>23</v>
      </c>
      <c r="Q42" s="2" t="s">
        <v>23</v>
      </c>
      <c r="R42" s="2" t="s">
        <v>23</v>
      </c>
    </row>
    <row r="43" spans="1:18" ht="20.100000000000001" customHeight="1" x14ac:dyDescent="0.25">
      <c r="A43" s="6" t="s">
        <v>52</v>
      </c>
      <c r="B43" s="6" t="s">
        <v>109</v>
      </c>
      <c r="C43" s="6" t="s">
        <v>52</v>
      </c>
      <c r="D43" s="6" t="s">
        <v>20</v>
      </c>
      <c r="E43" s="7"/>
      <c r="F43" s="6" t="s">
        <v>110</v>
      </c>
      <c r="G43" s="7"/>
      <c r="H43" s="10">
        <v>1</v>
      </c>
      <c r="I43" s="10">
        <v>1</v>
      </c>
      <c r="J43" s="10">
        <v>1</v>
      </c>
      <c r="K43" s="4"/>
      <c r="L43" s="1"/>
      <c r="M43" s="1"/>
      <c r="N43" s="3" t="s">
        <v>25</v>
      </c>
      <c r="O43" s="3" t="s">
        <v>24</v>
      </c>
      <c r="P43" s="2" t="s">
        <v>23</v>
      </c>
      <c r="Q43" s="2" t="s">
        <v>23</v>
      </c>
      <c r="R43" s="2" t="s">
        <v>23</v>
      </c>
    </row>
    <row r="44" spans="1:18" ht="20.100000000000001" customHeight="1" x14ac:dyDescent="0.25">
      <c r="A44" s="6" t="s">
        <v>111</v>
      </c>
      <c r="B44" s="6" t="s">
        <v>112</v>
      </c>
      <c r="C44" s="6" t="s">
        <v>113</v>
      </c>
      <c r="D44" s="6" t="s">
        <v>71</v>
      </c>
      <c r="E44" s="7"/>
      <c r="F44" s="6" t="s">
        <v>21</v>
      </c>
      <c r="G44" s="7" t="s">
        <v>349</v>
      </c>
      <c r="H44" s="10">
        <v>2</v>
      </c>
      <c r="I44" s="10">
        <v>2</v>
      </c>
      <c r="J44" s="10">
        <v>2</v>
      </c>
      <c r="K44" s="4"/>
      <c r="L44" s="1"/>
      <c r="M44" s="1"/>
      <c r="N44" s="3" t="s">
        <v>25</v>
      </c>
      <c r="O44" s="3" t="s">
        <v>24</v>
      </c>
      <c r="P44" s="2" t="s">
        <v>31</v>
      </c>
      <c r="Q44" s="2" t="s">
        <v>31</v>
      </c>
      <c r="R44" s="2" t="s">
        <v>31</v>
      </c>
    </row>
    <row r="45" spans="1:18" ht="20.100000000000001" customHeight="1" x14ac:dyDescent="0.25">
      <c r="A45" s="6" t="s">
        <v>111</v>
      </c>
      <c r="B45" s="6" t="s">
        <v>114</v>
      </c>
      <c r="C45" s="6" t="s">
        <v>113</v>
      </c>
      <c r="D45" s="6" t="s">
        <v>71</v>
      </c>
      <c r="E45" s="7"/>
      <c r="F45" s="6" t="s">
        <v>21</v>
      </c>
      <c r="G45" s="7" t="s">
        <v>349</v>
      </c>
      <c r="H45" s="10">
        <v>2</v>
      </c>
      <c r="I45" s="10">
        <v>2</v>
      </c>
      <c r="J45" s="10">
        <v>2</v>
      </c>
      <c r="K45" s="4"/>
      <c r="L45" s="1" t="s">
        <v>115</v>
      </c>
      <c r="M45" s="1"/>
      <c r="N45" s="3" t="s">
        <v>25</v>
      </c>
      <c r="O45" s="3" t="s">
        <v>24</v>
      </c>
      <c r="P45" s="2" t="s">
        <v>31</v>
      </c>
      <c r="Q45" s="2" t="s">
        <v>31</v>
      </c>
      <c r="R45" s="2" t="s">
        <v>31</v>
      </c>
    </row>
    <row r="46" spans="1:18" ht="20.100000000000001" customHeight="1" x14ac:dyDescent="0.25">
      <c r="A46" s="6" t="s">
        <v>111</v>
      </c>
      <c r="B46" s="6" t="s">
        <v>116</v>
      </c>
      <c r="C46" s="6" t="s">
        <v>19</v>
      </c>
      <c r="D46" s="6" t="s">
        <v>71</v>
      </c>
      <c r="E46" s="7"/>
      <c r="F46" s="6" t="s">
        <v>48</v>
      </c>
      <c r="G46" s="7"/>
      <c r="H46" s="10">
        <v>3</v>
      </c>
      <c r="I46" s="10">
        <v>2</v>
      </c>
      <c r="J46" s="10">
        <v>3</v>
      </c>
      <c r="K46" s="4"/>
      <c r="L46" s="1" t="s">
        <v>117</v>
      </c>
      <c r="M46" s="1"/>
      <c r="N46" s="3" t="s">
        <v>25</v>
      </c>
      <c r="O46" s="3" t="s">
        <v>24</v>
      </c>
      <c r="P46" s="2" t="s">
        <v>30</v>
      </c>
      <c r="Q46" s="2" t="s">
        <v>31</v>
      </c>
      <c r="R46" s="2" t="s">
        <v>30</v>
      </c>
    </row>
    <row r="47" spans="1:18" ht="20.100000000000001" customHeight="1" x14ac:dyDescent="0.25">
      <c r="A47" s="6" t="s">
        <v>111</v>
      </c>
      <c r="B47" s="6" t="s">
        <v>118</v>
      </c>
      <c r="C47" s="6" t="s">
        <v>19</v>
      </c>
      <c r="D47" s="6" t="s">
        <v>71</v>
      </c>
      <c r="E47" s="7" t="s">
        <v>350</v>
      </c>
      <c r="F47" s="6" t="s">
        <v>48</v>
      </c>
      <c r="G47" s="7"/>
      <c r="H47" s="10">
        <v>3</v>
      </c>
      <c r="I47" s="10">
        <v>2</v>
      </c>
      <c r="J47" s="10">
        <v>3</v>
      </c>
      <c r="K47" s="4"/>
      <c r="L47" s="1" t="s">
        <v>117</v>
      </c>
      <c r="M47" s="1"/>
      <c r="N47" s="3" t="s">
        <v>25</v>
      </c>
      <c r="O47" s="3" t="s">
        <v>24</v>
      </c>
      <c r="P47" s="2" t="s">
        <v>30</v>
      </c>
      <c r="Q47" s="2" t="s">
        <v>31</v>
      </c>
      <c r="R47" s="2" t="s">
        <v>30</v>
      </c>
    </row>
    <row r="48" spans="1:18" ht="20.100000000000001" customHeight="1" x14ac:dyDescent="0.25">
      <c r="A48" s="6" t="s">
        <v>111</v>
      </c>
      <c r="B48" s="6" t="s">
        <v>119</v>
      </c>
      <c r="C48" s="6" t="s">
        <v>19</v>
      </c>
      <c r="D48" s="6" t="s">
        <v>71</v>
      </c>
      <c r="E48" s="7"/>
      <c r="F48" s="6" t="s">
        <v>48</v>
      </c>
      <c r="G48" s="7"/>
      <c r="H48" s="10">
        <v>3</v>
      </c>
      <c r="I48" s="10">
        <v>2</v>
      </c>
      <c r="J48" s="10">
        <v>3</v>
      </c>
      <c r="K48" s="4"/>
      <c r="L48" s="1" t="s">
        <v>117</v>
      </c>
      <c r="M48" s="1"/>
      <c r="N48" s="3" t="s">
        <v>25</v>
      </c>
      <c r="O48" s="3" t="s">
        <v>24</v>
      </c>
      <c r="P48" s="2" t="s">
        <v>30</v>
      </c>
      <c r="Q48" s="2" t="s">
        <v>31</v>
      </c>
      <c r="R48" s="2" t="s">
        <v>30</v>
      </c>
    </row>
    <row r="49" spans="1:18" ht="20.100000000000001" customHeight="1" x14ac:dyDescent="0.25">
      <c r="A49" s="6" t="s">
        <v>120</v>
      </c>
      <c r="B49" s="6" t="s">
        <v>121</v>
      </c>
      <c r="C49" s="6" t="s">
        <v>19</v>
      </c>
      <c r="D49" s="6" t="s">
        <v>20</v>
      </c>
      <c r="E49" s="7" t="s">
        <v>351</v>
      </c>
      <c r="F49" s="6" t="s">
        <v>21</v>
      </c>
      <c r="G49" s="7" t="s">
        <v>319</v>
      </c>
      <c r="H49" s="10">
        <v>1</v>
      </c>
      <c r="I49" s="10">
        <v>1</v>
      </c>
      <c r="J49" s="10">
        <v>1</v>
      </c>
      <c r="K49" s="4"/>
      <c r="L49" s="1"/>
      <c r="M49" s="1"/>
      <c r="N49" s="3" t="s">
        <v>25</v>
      </c>
      <c r="O49" s="3" t="s">
        <v>24</v>
      </c>
      <c r="P49" s="2" t="s">
        <v>23</v>
      </c>
      <c r="Q49" s="2" t="s">
        <v>23</v>
      </c>
      <c r="R49" s="2" t="s">
        <v>23</v>
      </c>
    </row>
    <row r="50" spans="1:18" ht="20.100000000000001" customHeight="1" x14ac:dyDescent="0.25">
      <c r="A50" s="6" t="s">
        <v>120</v>
      </c>
      <c r="B50" s="6" t="s">
        <v>122</v>
      </c>
      <c r="C50" s="6" t="s">
        <v>19</v>
      </c>
      <c r="D50" s="6" t="s">
        <v>20</v>
      </c>
      <c r="E50" s="7" t="s">
        <v>352</v>
      </c>
      <c r="F50" s="6" t="s">
        <v>123</v>
      </c>
      <c r="G50" s="7" t="s">
        <v>353</v>
      </c>
      <c r="H50" s="10">
        <v>1</v>
      </c>
      <c r="I50" s="10">
        <v>1</v>
      </c>
      <c r="J50" s="10">
        <v>1</v>
      </c>
      <c r="K50" s="4"/>
      <c r="L50" s="1" t="s">
        <v>124</v>
      </c>
      <c r="M50" s="1"/>
      <c r="N50" s="3" t="s">
        <v>25</v>
      </c>
      <c r="O50" s="3" t="s">
        <v>24</v>
      </c>
      <c r="P50" s="2" t="s">
        <v>23</v>
      </c>
      <c r="Q50" s="2" t="s">
        <v>23</v>
      </c>
      <c r="R50" s="2" t="s">
        <v>23</v>
      </c>
    </row>
    <row r="51" spans="1:18" ht="20.100000000000001" customHeight="1" x14ac:dyDescent="0.25">
      <c r="A51" s="6" t="s">
        <v>120</v>
      </c>
      <c r="B51" s="6" t="s">
        <v>125</v>
      </c>
      <c r="C51" s="6" t="s">
        <v>19</v>
      </c>
      <c r="D51" s="6" t="s">
        <v>20</v>
      </c>
      <c r="E51" s="7"/>
      <c r="F51" s="6" t="s">
        <v>21</v>
      </c>
      <c r="G51" s="7" t="s">
        <v>319</v>
      </c>
      <c r="H51" s="10">
        <v>1</v>
      </c>
      <c r="I51" s="10">
        <v>1</v>
      </c>
      <c r="J51" s="10">
        <v>1</v>
      </c>
      <c r="K51" s="4"/>
      <c r="L51" s="1" t="s">
        <v>126</v>
      </c>
      <c r="M51" s="1"/>
      <c r="N51" s="3" t="s">
        <v>25</v>
      </c>
      <c r="O51" s="3" t="s">
        <v>24</v>
      </c>
      <c r="P51" s="2" t="s">
        <v>23</v>
      </c>
      <c r="Q51" s="2" t="s">
        <v>23</v>
      </c>
      <c r="R51" s="2" t="s">
        <v>23</v>
      </c>
    </row>
    <row r="52" spans="1:18" ht="20.100000000000001" customHeight="1" x14ac:dyDescent="0.25">
      <c r="A52" s="6" t="s">
        <v>127</v>
      </c>
      <c r="B52" s="6" t="s">
        <v>128</v>
      </c>
      <c r="C52" s="6" t="s">
        <v>19</v>
      </c>
      <c r="D52" s="6" t="s">
        <v>20</v>
      </c>
      <c r="E52" s="7" t="s">
        <v>354</v>
      </c>
      <c r="F52" s="6" t="s">
        <v>129</v>
      </c>
      <c r="G52" s="7"/>
      <c r="H52" s="10">
        <v>3</v>
      </c>
      <c r="I52" s="10">
        <v>2</v>
      </c>
      <c r="J52" s="10">
        <v>2</v>
      </c>
      <c r="K52" s="4"/>
      <c r="L52" s="1" t="s">
        <v>129</v>
      </c>
      <c r="M52" s="1"/>
      <c r="N52" s="3" t="s">
        <v>25</v>
      </c>
      <c r="O52" s="3" t="s">
        <v>24</v>
      </c>
      <c r="P52" s="2" t="s">
        <v>30</v>
      </c>
      <c r="Q52" s="2" t="s">
        <v>31</v>
      </c>
      <c r="R52" s="2" t="s">
        <v>31</v>
      </c>
    </row>
    <row r="53" spans="1:18" ht="20.100000000000001" customHeight="1" x14ac:dyDescent="0.25">
      <c r="A53" s="6" t="s">
        <v>127</v>
      </c>
      <c r="B53" s="6" t="s">
        <v>130</v>
      </c>
      <c r="C53" s="6" t="s">
        <v>113</v>
      </c>
      <c r="D53" s="6" t="s">
        <v>47</v>
      </c>
      <c r="E53" s="7"/>
      <c r="F53" s="6" t="s">
        <v>48</v>
      </c>
      <c r="G53" s="7"/>
      <c r="H53" s="10">
        <v>2</v>
      </c>
      <c r="I53" s="10">
        <v>1</v>
      </c>
      <c r="J53" s="10">
        <v>1</v>
      </c>
      <c r="K53" s="4"/>
      <c r="L53" s="1"/>
      <c r="M53" s="1"/>
      <c r="N53" s="3" t="s">
        <v>25</v>
      </c>
      <c r="O53" s="3" t="s">
        <v>24</v>
      </c>
      <c r="P53" s="2" t="s">
        <v>31</v>
      </c>
      <c r="Q53" s="2" t="s">
        <v>23</v>
      </c>
      <c r="R53" s="2" t="s">
        <v>23</v>
      </c>
    </row>
    <row r="54" spans="1:18" ht="20.100000000000001" customHeight="1" x14ac:dyDescent="0.25">
      <c r="A54" s="6" t="s">
        <v>127</v>
      </c>
      <c r="B54" s="6" t="s">
        <v>131</v>
      </c>
      <c r="C54" s="6" t="s">
        <v>113</v>
      </c>
      <c r="D54" s="6" t="s">
        <v>47</v>
      </c>
      <c r="E54" s="7"/>
      <c r="F54" s="6" t="s">
        <v>48</v>
      </c>
      <c r="G54" s="7" t="s">
        <v>319</v>
      </c>
      <c r="H54" s="10">
        <v>2</v>
      </c>
      <c r="I54" s="10">
        <v>1</v>
      </c>
      <c r="J54" s="10">
        <v>1</v>
      </c>
      <c r="K54" s="4"/>
      <c r="L54" s="1"/>
      <c r="M54" s="1"/>
      <c r="N54" s="3" t="s">
        <v>25</v>
      </c>
      <c r="O54" s="3" t="s">
        <v>24</v>
      </c>
      <c r="P54" s="2" t="s">
        <v>31</v>
      </c>
      <c r="Q54" s="2" t="s">
        <v>23</v>
      </c>
      <c r="R54" s="2" t="s">
        <v>23</v>
      </c>
    </row>
    <row r="55" spans="1:18" ht="20.100000000000001" customHeight="1" x14ac:dyDescent="0.25">
      <c r="A55" s="6" t="s">
        <v>127</v>
      </c>
      <c r="B55" s="6" t="s">
        <v>132</v>
      </c>
      <c r="C55" s="6" t="s">
        <v>113</v>
      </c>
      <c r="D55" s="6" t="s">
        <v>47</v>
      </c>
      <c r="E55" s="7"/>
      <c r="F55" s="6" t="s">
        <v>133</v>
      </c>
      <c r="G55" s="7" t="s">
        <v>319</v>
      </c>
      <c r="H55" s="10">
        <v>2</v>
      </c>
      <c r="I55" s="10">
        <v>1</v>
      </c>
      <c r="J55" s="10">
        <v>1</v>
      </c>
      <c r="K55" s="4"/>
      <c r="L55" s="1" t="s">
        <v>134</v>
      </c>
      <c r="M55" s="1" t="s">
        <v>355</v>
      </c>
      <c r="N55" s="3" t="s">
        <v>25</v>
      </c>
      <c r="O55" s="3" t="s">
        <v>24</v>
      </c>
      <c r="P55" s="2" t="s">
        <v>31</v>
      </c>
      <c r="Q55" s="2" t="s">
        <v>23</v>
      </c>
      <c r="R55" s="2" t="s">
        <v>23</v>
      </c>
    </row>
    <row r="56" spans="1:18" ht="20.100000000000001" customHeight="1" x14ac:dyDescent="0.25">
      <c r="A56" s="6" t="s">
        <v>127</v>
      </c>
      <c r="B56" s="6" t="s">
        <v>135</v>
      </c>
      <c r="C56" s="6" t="s">
        <v>113</v>
      </c>
      <c r="D56" s="6" t="s">
        <v>47</v>
      </c>
      <c r="E56" s="7"/>
      <c r="F56" s="6" t="s">
        <v>133</v>
      </c>
      <c r="G56" s="7" t="s">
        <v>319</v>
      </c>
      <c r="H56" s="10">
        <v>2</v>
      </c>
      <c r="I56" s="10">
        <v>1</v>
      </c>
      <c r="J56" s="10">
        <v>1</v>
      </c>
      <c r="K56" s="4"/>
      <c r="L56" s="1" t="s">
        <v>134</v>
      </c>
      <c r="M56" s="1"/>
      <c r="N56" s="3" t="s">
        <v>25</v>
      </c>
      <c r="O56" s="3" t="s">
        <v>24</v>
      </c>
      <c r="P56" s="2" t="s">
        <v>31</v>
      </c>
      <c r="Q56" s="2" t="s">
        <v>23</v>
      </c>
      <c r="R56" s="2" t="s">
        <v>23</v>
      </c>
    </row>
    <row r="57" spans="1:18" ht="20.100000000000001" customHeight="1" x14ac:dyDescent="0.25">
      <c r="A57" s="6" t="s">
        <v>127</v>
      </c>
      <c r="B57" s="6" t="s">
        <v>136</v>
      </c>
      <c r="C57" s="6" t="s">
        <v>113</v>
      </c>
      <c r="D57" s="6" t="s">
        <v>47</v>
      </c>
      <c r="E57" s="7"/>
      <c r="F57" s="6" t="s">
        <v>137</v>
      </c>
      <c r="G57" s="7"/>
      <c r="H57" s="10">
        <v>2</v>
      </c>
      <c r="I57" s="10">
        <v>1</v>
      </c>
      <c r="J57" s="10">
        <v>1</v>
      </c>
      <c r="K57" s="4"/>
      <c r="L57" s="1" t="s">
        <v>138</v>
      </c>
      <c r="M57" s="1"/>
      <c r="N57" s="3" t="s">
        <v>25</v>
      </c>
      <c r="O57" s="3" t="s">
        <v>24</v>
      </c>
      <c r="P57" s="2" t="s">
        <v>31</v>
      </c>
      <c r="Q57" s="2" t="s">
        <v>23</v>
      </c>
      <c r="R57" s="2" t="s">
        <v>23</v>
      </c>
    </row>
    <row r="58" spans="1:18" ht="20.100000000000001" customHeight="1" x14ac:dyDescent="0.25">
      <c r="A58" s="6" t="s">
        <v>127</v>
      </c>
      <c r="B58" s="6" t="s">
        <v>139</v>
      </c>
      <c r="C58" s="6" t="s">
        <v>113</v>
      </c>
      <c r="D58" s="6" t="s">
        <v>47</v>
      </c>
      <c r="E58" s="7"/>
      <c r="F58" s="6" t="s">
        <v>47</v>
      </c>
      <c r="G58" s="7"/>
      <c r="H58" s="10">
        <v>2</v>
      </c>
      <c r="I58" s="10">
        <v>1</v>
      </c>
      <c r="J58" s="10">
        <v>1</v>
      </c>
      <c r="K58" s="4"/>
      <c r="L58" s="1"/>
      <c r="M58" s="1" t="s">
        <v>356</v>
      </c>
      <c r="N58" s="3" t="s">
        <v>25</v>
      </c>
      <c r="O58" s="3" t="s">
        <v>24</v>
      </c>
      <c r="P58" s="2" t="s">
        <v>31</v>
      </c>
      <c r="Q58" s="2" t="s">
        <v>23</v>
      </c>
      <c r="R58" s="2" t="s">
        <v>23</v>
      </c>
    </row>
    <row r="59" spans="1:18" ht="20.100000000000001" customHeight="1" x14ac:dyDescent="0.25">
      <c r="A59" s="6" t="s">
        <v>127</v>
      </c>
      <c r="B59" s="6" t="s">
        <v>140</v>
      </c>
      <c r="C59" s="6" t="s">
        <v>113</v>
      </c>
      <c r="D59" s="6" t="s">
        <v>47</v>
      </c>
      <c r="E59" s="7"/>
      <c r="F59" s="6" t="s">
        <v>47</v>
      </c>
      <c r="G59" s="7"/>
      <c r="H59" s="10">
        <v>2</v>
      </c>
      <c r="I59" s="10">
        <v>1</v>
      </c>
      <c r="J59" s="10">
        <v>1</v>
      </c>
      <c r="K59" s="4"/>
      <c r="L59" s="1"/>
      <c r="M59" s="1" t="s">
        <v>357</v>
      </c>
      <c r="N59" s="3" t="s">
        <v>25</v>
      </c>
      <c r="O59" s="3" t="s">
        <v>24</v>
      </c>
      <c r="P59" s="2" t="s">
        <v>31</v>
      </c>
      <c r="Q59" s="2" t="s">
        <v>23</v>
      </c>
      <c r="R59" s="2" t="s">
        <v>23</v>
      </c>
    </row>
    <row r="60" spans="1:18" ht="20.100000000000001" customHeight="1" x14ac:dyDescent="0.25">
      <c r="A60" s="6" t="s">
        <v>127</v>
      </c>
      <c r="B60" s="6" t="s">
        <v>141</v>
      </c>
      <c r="C60" s="6" t="s">
        <v>113</v>
      </c>
      <c r="D60" s="6" t="s">
        <v>47</v>
      </c>
      <c r="E60" s="7"/>
      <c r="F60" s="6" t="s">
        <v>48</v>
      </c>
      <c r="G60" s="7" t="s">
        <v>349</v>
      </c>
      <c r="H60" s="10">
        <v>2</v>
      </c>
      <c r="I60" s="10">
        <v>1</v>
      </c>
      <c r="J60" s="10">
        <v>1</v>
      </c>
      <c r="K60" s="4"/>
      <c r="L60" s="1"/>
      <c r="M60" s="1"/>
      <c r="N60" s="3" t="s">
        <v>25</v>
      </c>
      <c r="O60" s="3" t="s">
        <v>24</v>
      </c>
      <c r="P60" s="2" t="s">
        <v>31</v>
      </c>
      <c r="Q60" s="2" t="s">
        <v>23</v>
      </c>
      <c r="R60" s="2" t="s">
        <v>23</v>
      </c>
    </row>
    <row r="61" spans="1:18" ht="20.100000000000001" customHeight="1" x14ac:dyDescent="0.25">
      <c r="A61" s="6" t="s">
        <v>127</v>
      </c>
      <c r="B61" s="6" t="s">
        <v>142</v>
      </c>
      <c r="C61" s="6" t="s">
        <v>19</v>
      </c>
      <c r="D61" s="6" t="s">
        <v>20</v>
      </c>
      <c r="E61" s="7" t="s">
        <v>358</v>
      </c>
      <c r="F61" s="6" t="s">
        <v>93</v>
      </c>
      <c r="G61" s="7" t="s">
        <v>359</v>
      </c>
      <c r="H61" s="10">
        <v>1</v>
      </c>
      <c r="I61" s="10">
        <v>1</v>
      </c>
      <c r="J61" s="10">
        <v>1</v>
      </c>
      <c r="K61" s="4"/>
      <c r="L61" s="1" t="s">
        <v>143</v>
      </c>
      <c r="M61" s="1" t="s">
        <v>360</v>
      </c>
      <c r="N61" s="3" t="s">
        <v>25</v>
      </c>
      <c r="O61" s="3" t="s">
        <v>24</v>
      </c>
      <c r="P61" s="2" t="s">
        <v>23</v>
      </c>
      <c r="Q61" s="2" t="s">
        <v>23</v>
      </c>
      <c r="R61" s="2" t="s">
        <v>23</v>
      </c>
    </row>
    <row r="62" spans="1:18" ht="20.100000000000001" customHeight="1" x14ac:dyDescent="0.25">
      <c r="A62" s="6" t="s">
        <v>127</v>
      </c>
      <c r="B62" s="6" t="s">
        <v>144</v>
      </c>
      <c r="C62" s="6" t="s">
        <v>113</v>
      </c>
      <c r="D62" s="6" t="s">
        <v>47</v>
      </c>
      <c r="E62" s="7"/>
      <c r="F62" s="6" t="s">
        <v>48</v>
      </c>
      <c r="G62" s="7" t="s">
        <v>349</v>
      </c>
      <c r="H62" s="10">
        <v>2</v>
      </c>
      <c r="I62" s="10">
        <v>1</v>
      </c>
      <c r="J62" s="10">
        <v>1</v>
      </c>
      <c r="K62" s="4"/>
      <c r="L62" s="1"/>
      <c r="M62" s="1"/>
      <c r="N62" s="3" t="s">
        <v>25</v>
      </c>
      <c r="O62" s="3" t="s">
        <v>24</v>
      </c>
      <c r="P62" s="2" t="s">
        <v>31</v>
      </c>
      <c r="Q62" s="2" t="s">
        <v>23</v>
      </c>
      <c r="R62" s="2" t="s">
        <v>23</v>
      </c>
    </row>
    <row r="63" spans="1:18" ht="20.100000000000001" customHeight="1" x14ac:dyDescent="0.25">
      <c r="A63" s="6" t="s">
        <v>145</v>
      </c>
      <c r="B63" s="6" t="s">
        <v>146</v>
      </c>
      <c r="C63" s="6" t="s">
        <v>113</v>
      </c>
      <c r="D63" s="6" t="s">
        <v>27</v>
      </c>
      <c r="E63" s="7"/>
      <c r="F63" s="6" t="s">
        <v>147</v>
      </c>
      <c r="G63" s="7"/>
      <c r="H63" s="10">
        <v>3</v>
      </c>
      <c r="I63" s="10">
        <v>3</v>
      </c>
      <c r="J63" s="10">
        <v>3</v>
      </c>
      <c r="K63" s="4"/>
      <c r="L63" s="1"/>
      <c r="M63" s="1" t="s">
        <v>361</v>
      </c>
      <c r="N63" s="3" t="s">
        <v>25</v>
      </c>
      <c r="O63" s="3" t="s">
        <v>24</v>
      </c>
      <c r="P63" s="2" t="s">
        <v>30</v>
      </c>
      <c r="Q63" s="2" t="s">
        <v>30</v>
      </c>
      <c r="R63" s="2" t="s">
        <v>30</v>
      </c>
    </row>
    <row r="64" spans="1:18" ht="20.100000000000001" customHeight="1" x14ac:dyDescent="0.25">
      <c r="A64" s="6" t="s">
        <v>145</v>
      </c>
      <c r="B64" s="6" t="s">
        <v>148</v>
      </c>
      <c r="C64" s="6" t="s">
        <v>113</v>
      </c>
      <c r="D64" s="6" t="s">
        <v>71</v>
      </c>
      <c r="E64" s="7"/>
      <c r="F64" s="6" t="s">
        <v>48</v>
      </c>
      <c r="G64" s="7"/>
      <c r="H64" s="10">
        <v>3</v>
      </c>
      <c r="I64" s="10">
        <v>3</v>
      </c>
      <c r="J64" s="10">
        <v>3</v>
      </c>
      <c r="K64" s="4"/>
      <c r="L64" s="1"/>
      <c r="M64" s="1" t="s">
        <v>362</v>
      </c>
      <c r="N64" s="3" t="s">
        <v>25</v>
      </c>
      <c r="O64" s="3" t="s">
        <v>24</v>
      </c>
      <c r="P64" s="2" t="s">
        <v>30</v>
      </c>
      <c r="Q64" s="2" t="s">
        <v>30</v>
      </c>
      <c r="R64" s="2" t="s">
        <v>30</v>
      </c>
    </row>
    <row r="65" spans="1:18" ht="20.100000000000001" customHeight="1" x14ac:dyDescent="0.25">
      <c r="A65" s="6" t="s">
        <v>145</v>
      </c>
      <c r="B65" s="6" t="s">
        <v>149</v>
      </c>
      <c r="C65" s="6" t="s">
        <v>113</v>
      </c>
      <c r="D65" s="6" t="s">
        <v>71</v>
      </c>
      <c r="E65" s="7"/>
      <c r="F65" s="6" t="s">
        <v>48</v>
      </c>
      <c r="G65" s="7"/>
      <c r="H65" s="10">
        <v>2</v>
      </c>
      <c r="I65" s="10">
        <v>2</v>
      </c>
      <c r="J65" s="10">
        <v>2</v>
      </c>
      <c r="K65" s="4"/>
      <c r="L65" s="1" t="s">
        <v>115</v>
      </c>
      <c r="M65" s="1"/>
      <c r="N65" s="3" t="s">
        <v>25</v>
      </c>
      <c r="O65" s="3" t="s">
        <v>24</v>
      </c>
      <c r="P65" s="2" t="s">
        <v>31</v>
      </c>
      <c r="Q65" s="2" t="s">
        <v>31</v>
      </c>
      <c r="R65" s="2" t="s">
        <v>31</v>
      </c>
    </row>
    <row r="66" spans="1:18" ht="20.100000000000001" customHeight="1" x14ac:dyDescent="0.25">
      <c r="A66" s="6" t="s">
        <v>145</v>
      </c>
      <c r="B66" s="6" t="s">
        <v>150</v>
      </c>
      <c r="C66" s="6" t="s">
        <v>113</v>
      </c>
      <c r="D66" s="6" t="s">
        <v>71</v>
      </c>
      <c r="E66" s="7"/>
      <c r="F66" s="6" t="s">
        <v>48</v>
      </c>
      <c r="G66" s="7"/>
      <c r="H66" s="10">
        <v>2</v>
      </c>
      <c r="I66" s="10">
        <v>2</v>
      </c>
      <c r="J66" s="10">
        <v>2</v>
      </c>
      <c r="K66" s="4"/>
      <c r="L66" s="1" t="s">
        <v>115</v>
      </c>
      <c r="M66" s="1"/>
      <c r="N66" s="3" t="s">
        <v>25</v>
      </c>
      <c r="O66" s="3" t="s">
        <v>24</v>
      </c>
      <c r="P66" s="2" t="s">
        <v>31</v>
      </c>
      <c r="Q66" s="2" t="s">
        <v>31</v>
      </c>
      <c r="R66" s="2" t="s">
        <v>31</v>
      </c>
    </row>
    <row r="67" spans="1:18" ht="20.100000000000001" customHeight="1" x14ac:dyDescent="0.25">
      <c r="A67" s="6" t="s">
        <v>145</v>
      </c>
      <c r="B67" s="6" t="s">
        <v>151</v>
      </c>
      <c r="C67" s="6" t="s">
        <v>113</v>
      </c>
      <c r="D67" s="6" t="s">
        <v>71</v>
      </c>
      <c r="E67" s="7"/>
      <c r="F67" s="6" t="s">
        <v>48</v>
      </c>
      <c r="G67" s="7"/>
      <c r="H67" s="10">
        <v>2</v>
      </c>
      <c r="I67" s="10">
        <v>2</v>
      </c>
      <c r="J67" s="10">
        <v>2</v>
      </c>
      <c r="K67" s="4"/>
      <c r="L67" s="1" t="s">
        <v>115</v>
      </c>
      <c r="M67" s="1"/>
      <c r="N67" s="3" t="s">
        <v>25</v>
      </c>
      <c r="O67" s="3" t="s">
        <v>24</v>
      </c>
      <c r="P67" s="2" t="s">
        <v>31</v>
      </c>
      <c r="Q67" s="2" t="s">
        <v>31</v>
      </c>
      <c r="R67" s="2" t="s">
        <v>31</v>
      </c>
    </row>
    <row r="68" spans="1:18" ht="20.100000000000001" customHeight="1" x14ac:dyDescent="0.25">
      <c r="A68" s="6" t="s">
        <v>145</v>
      </c>
      <c r="B68" s="6" t="s">
        <v>152</v>
      </c>
      <c r="C68" s="6" t="s">
        <v>113</v>
      </c>
      <c r="D68" s="6" t="s">
        <v>71</v>
      </c>
      <c r="E68" s="7"/>
      <c r="F68" s="6" t="s">
        <v>48</v>
      </c>
      <c r="G68" s="7"/>
      <c r="H68" s="10">
        <v>2</v>
      </c>
      <c r="I68" s="10">
        <v>2</v>
      </c>
      <c r="J68" s="10">
        <v>2</v>
      </c>
      <c r="K68" s="4"/>
      <c r="L68" s="1" t="s">
        <v>115</v>
      </c>
      <c r="M68" s="1"/>
      <c r="N68" s="3" t="s">
        <v>25</v>
      </c>
      <c r="O68" s="3" t="s">
        <v>24</v>
      </c>
      <c r="P68" s="2" t="s">
        <v>31</v>
      </c>
      <c r="Q68" s="2" t="s">
        <v>31</v>
      </c>
      <c r="R68" s="2" t="s">
        <v>31</v>
      </c>
    </row>
    <row r="69" spans="1:18" ht="20.100000000000001" customHeight="1" x14ac:dyDescent="0.25">
      <c r="A69" s="6" t="s">
        <v>145</v>
      </c>
      <c r="B69" s="6" t="s">
        <v>153</v>
      </c>
      <c r="C69" s="6" t="s">
        <v>113</v>
      </c>
      <c r="D69" s="6" t="s">
        <v>71</v>
      </c>
      <c r="E69" s="7"/>
      <c r="F69" s="6" t="s">
        <v>48</v>
      </c>
      <c r="G69" s="7"/>
      <c r="H69" s="10">
        <v>2</v>
      </c>
      <c r="I69" s="10">
        <v>2</v>
      </c>
      <c r="J69" s="10">
        <v>2</v>
      </c>
      <c r="K69" s="4"/>
      <c r="L69" s="1" t="s">
        <v>115</v>
      </c>
      <c r="M69" s="1"/>
      <c r="N69" s="3" t="s">
        <v>25</v>
      </c>
      <c r="O69" s="3" t="s">
        <v>24</v>
      </c>
      <c r="P69" s="2" t="s">
        <v>31</v>
      </c>
      <c r="Q69" s="2" t="s">
        <v>31</v>
      </c>
      <c r="R69" s="2" t="s">
        <v>31</v>
      </c>
    </row>
    <row r="70" spans="1:18" ht="20.100000000000001" customHeight="1" x14ac:dyDescent="0.25">
      <c r="A70" s="6" t="s">
        <v>145</v>
      </c>
      <c r="B70" s="6" t="s">
        <v>154</v>
      </c>
      <c r="C70" s="6" t="s">
        <v>113</v>
      </c>
      <c r="D70" s="6" t="s">
        <v>71</v>
      </c>
      <c r="E70" s="7"/>
      <c r="F70" s="6" t="s">
        <v>48</v>
      </c>
      <c r="G70" s="7"/>
      <c r="H70" s="10">
        <v>2</v>
      </c>
      <c r="I70" s="10">
        <v>2</v>
      </c>
      <c r="J70" s="10">
        <v>2</v>
      </c>
      <c r="K70" s="4"/>
      <c r="L70" s="1" t="s">
        <v>115</v>
      </c>
      <c r="M70" s="1"/>
      <c r="N70" s="3" t="s">
        <v>25</v>
      </c>
      <c r="O70" s="3" t="s">
        <v>24</v>
      </c>
      <c r="P70" s="2" t="s">
        <v>31</v>
      </c>
      <c r="Q70" s="2" t="s">
        <v>31</v>
      </c>
      <c r="R70" s="2" t="s">
        <v>31</v>
      </c>
    </row>
    <row r="71" spans="1:18" ht="20.100000000000001" customHeight="1" x14ac:dyDescent="0.25">
      <c r="A71" s="6" t="s">
        <v>145</v>
      </c>
      <c r="B71" s="6" t="s">
        <v>155</v>
      </c>
      <c r="C71" s="6" t="s">
        <v>113</v>
      </c>
      <c r="D71" s="6" t="s">
        <v>71</v>
      </c>
      <c r="E71" s="7"/>
      <c r="F71" s="6" t="s">
        <v>123</v>
      </c>
      <c r="G71" s="7"/>
      <c r="H71" s="10">
        <v>1</v>
      </c>
      <c r="I71" s="10">
        <v>1</v>
      </c>
      <c r="J71" s="10">
        <v>1</v>
      </c>
      <c r="K71" s="4"/>
      <c r="L71" s="1"/>
      <c r="M71" s="1" t="s">
        <v>363</v>
      </c>
      <c r="N71" s="3" t="s">
        <v>25</v>
      </c>
      <c r="O71" s="3" t="s">
        <v>24</v>
      </c>
      <c r="P71" s="2" t="s">
        <v>23</v>
      </c>
      <c r="Q71" s="2" t="s">
        <v>23</v>
      </c>
      <c r="R71" s="2" t="s">
        <v>23</v>
      </c>
    </row>
    <row r="72" spans="1:18" ht="20.100000000000001" customHeight="1" x14ac:dyDescent="0.25">
      <c r="A72" s="6" t="s">
        <v>145</v>
      </c>
      <c r="B72" s="6" t="s">
        <v>156</v>
      </c>
      <c r="C72" s="6" t="s">
        <v>47</v>
      </c>
      <c r="D72" s="6" t="s">
        <v>71</v>
      </c>
      <c r="E72" s="7"/>
      <c r="F72" s="6" t="s">
        <v>48</v>
      </c>
      <c r="G72" s="7"/>
      <c r="H72" s="10">
        <v>3</v>
      </c>
      <c r="I72" s="10">
        <v>2</v>
      </c>
      <c r="J72" s="10">
        <v>2</v>
      </c>
      <c r="K72" s="4"/>
      <c r="L72" s="1" t="s">
        <v>157</v>
      </c>
      <c r="M72" s="1"/>
      <c r="N72" s="3" t="s">
        <v>25</v>
      </c>
      <c r="O72" s="3" t="s">
        <v>24</v>
      </c>
      <c r="P72" s="2" t="s">
        <v>30</v>
      </c>
      <c r="Q72" s="2" t="s">
        <v>31</v>
      </c>
      <c r="R72" s="2" t="s">
        <v>31</v>
      </c>
    </row>
    <row r="73" spans="1:18" ht="20.100000000000001" customHeight="1" x14ac:dyDescent="0.25">
      <c r="A73" s="6" t="s">
        <v>145</v>
      </c>
      <c r="B73" s="6" t="s">
        <v>158</v>
      </c>
      <c r="C73" s="6" t="s">
        <v>47</v>
      </c>
      <c r="D73" s="6" t="s">
        <v>71</v>
      </c>
      <c r="E73" s="7"/>
      <c r="F73" s="6" t="s">
        <v>48</v>
      </c>
      <c r="G73" s="7"/>
      <c r="H73" s="10">
        <v>3</v>
      </c>
      <c r="I73" s="10">
        <v>2</v>
      </c>
      <c r="J73" s="10">
        <v>2</v>
      </c>
      <c r="K73" s="4"/>
      <c r="L73" s="1" t="s">
        <v>157</v>
      </c>
      <c r="M73" s="1"/>
      <c r="N73" s="3" t="s">
        <v>25</v>
      </c>
      <c r="O73" s="3" t="s">
        <v>24</v>
      </c>
      <c r="P73" s="2" t="s">
        <v>30</v>
      </c>
      <c r="Q73" s="2" t="s">
        <v>31</v>
      </c>
      <c r="R73" s="2" t="s">
        <v>31</v>
      </c>
    </row>
    <row r="74" spans="1:18" ht="20.100000000000001" customHeight="1" x14ac:dyDescent="0.25">
      <c r="A74" s="6" t="s">
        <v>145</v>
      </c>
      <c r="B74" s="6" t="s">
        <v>159</v>
      </c>
      <c r="C74" s="6" t="s">
        <v>44</v>
      </c>
      <c r="D74" s="6" t="s">
        <v>20</v>
      </c>
      <c r="E74" s="7" t="s">
        <v>364</v>
      </c>
      <c r="F74" s="6" t="s">
        <v>160</v>
      </c>
      <c r="G74" s="7"/>
      <c r="H74" s="10">
        <v>3</v>
      </c>
      <c r="I74" s="10">
        <v>3</v>
      </c>
      <c r="J74" s="10">
        <v>3</v>
      </c>
      <c r="K74" s="4"/>
      <c r="L74" s="1" t="s">
        <v>161</v>
      </c>
      <c r="M74" s="1" t="s">
        <v>365</v>
      </c>
      <c r="N74" s="3" t="s">
        <v>25</v>
      </c>
      <c r="O74" s="3" t="s">
        <v>24</v>
      </c>
      <c r="P74" s="2" t="s">
        <v>30</v>
      </c>
      <c r="Q74" s="2" t="s">
        <v>30</v>
      </c>
      <c r="R74" s="2" t="s">
        <v>30</v>
      </c>
    </row>
    <row r="75" spans="1:18" ht="20.100000000000001" customHeight="1" x14ac:dyDescent="0.25">
      <c r="A75" s="6" t="s">
        <v>145</v>
      </c>
      <c r="B75" s="6" t="s">
        <v>162</v>
      </c>
      <c r="C75" s="6" t="s">
        <v>44</v>
      </c>
      <c r="D75" s="6" t="s">
        <v>20</v>
      </c>
      <c r="E75" s="7" t="s">
        <v>366</v>
      </c>
      <c r="F75" s="6" t="s">
        <v>93</v>
      </c>
      <c r="G75" s="7"/>
      <c r="H75" s="10">
        <v>2</v>
      </c>
      <c r="I75" s="10">
        <v>2</v>
      </c>
      <c r="J75" s="10">
        <v>2</v>
      </c>
      <c r="K75" s="4"/>
      <c r="L75" s="1" t="s">
        <v>163</v>
      </c>
      <c r="M75" s="1" t="s">
        <v>367</v>
      </c>
      <c r="N75" s="3" t="s">
        <v>25</v>
      </c>
      <c r="O75" s="3" t="s">
        <v>24</v>
      </c>
      <c r="P75" s="2" t="s">
        <v>31</v>
      </c>
      <c r="Q75" s="2" t="s">
        <v>31</v>
      </c>
      <c r="R75" s="2" t="s">
        <v>31</v>
      </c>
    </row>
    <row r="76" spans="1:18" ht="20.100000000000001" customHeight="1" x14ac:dyDescent="0.25">
      <c r="A76" s="6" t="s">
        <v>145</v>
      </c>
      <c r="B76" s="6" t="s">
        <v>164</v>
      </c>
      <c r="C76" s="6" t="s">
        <v>44</v>
      </c>
      <c r="D76" s="6" t="s">
        <v>20</v>
      </c>
      <c r="E76" s="7"/>
      <c r="F76" s="6" t="s">
        <v>165</v>
      </c>
      <c r="G76" s="7"/>
      <c r="H76" s="10">
        <v>3</v>
      </c>
      <c r="I76" s="10">
        <v>3</v>
      </c>
      <c r="J76" s="10">
        <v>3</v>
      </c>
      <c r="K76" s="4"/>
      <c r="L76" s="1"/>
      <c r="M76" s="1"/>
      <c r="N76" s="3" t="s">
        <v>25</v>
      </c>
      <c r="O76" s="3" t="s">
        <v>24</v>
      </c>
      <c r="P76" s="2" t="s">
        <v>30</v>
      </c>
      <c r="Q76" s="2" t="s">
        <v>30</v>
      </c>
      <c r="R76" s="2" t="s">
        <v>30</v>
      </c>
    </row>
    <row r="77" spans="1:18" ht="20.100000000000001" customHeight="1" x14ac:dyDescent="0.25">
      <c r="A77" s="6" t="s">
        <v>145</v>
      </c>
      <c r="B77" s="6" t="s">
        <v>166</v>
      </c>
      <c r="C77" s="6" t="s">
        <v>44</v>
      </c>
      <c r="D77" s="6" t="s">
        <v>20</v>
      </c>
      <c r="E77" s="7"/>
      <c r="F77" s="6" t="s">
        <v>157</v>
      </c>
      <c r="G77" s="7"/>
      <c r="H77" s="10">
        <v>3</v>
      </c>
      <c r="I77" s="10">
        <v>2</v>
      </c>
      <c r="J77" s="10">
        <v>2</v>
      </c>
      <c r="K77" s="4"/>
      <c r="L77" s="1"/>
      <c r="M77" s="1"/>
      <c r="N77" s="3" t="s">
        <v>25</v>
      </c>
      <c r="O77" s="3" t="s">
        <v>24</v>
      </c>
      <c r="P77" s="2" t="s">
        <v>30</v>
      </c>
      <c r="Q77" s="2" t="s">
        <v>31</v>
      </c>
      <c r="R77" s="2" t="s">
        <v>31</v>
      </c>
    </row>
    <row r="78" spans="1:18" ht="20.100000000000001" customHeight="1" x14ac:dyDescent="0.25">
      <c r="A78" s="6" t="s">
        <v>145</v>
      </c>
      <c r="B78" s="6" t="s">
        <v>167</v>
      </c>
      <c r="C78" s="6" t="s">
        <v>44</v>
      </c>
      <c r="D78" s="6" t="s">
        <v>20</v>
      </c>
      <c r="E78" s="7" t="s">
        <v>368</v>
      </c>
      <c r="F78" s="6" t="s">
        <v>168</v>
      </c>
      <c r="G78" s="7"/>
      <c r="H78" s="10">
        <v>3</v>
      </c>
      <c r="I78" s="10">
        <v>2</v>
      </c>
      <c r="J78" s="10">
        <v>2</v>
      </c>
      <c r="K78" s="4"/>
      <c r="L78" s="1"/>
      <c r="M78" s="1"/>
      <c r="N78" s="3" t="s">
        <v>25</v>
      </c>
      <c r="O78" s="3" t="s">
        <v>24</v>
      </c>
      <c r="P78" s="2" t="s">
        <v>30</v>
      </c>
      <c r="Q78" s="2" t="s">
        <v>31</v>
      </c>
      <c r="R78" s="2" t="s">
        <v>31</v>
      </c>
    </row>
    <row r="79" spans="1:18" ht="20.100000000000001" customHeight="1" x14ac:dyDescent="0.25">
      <c r="A79" s="6" t="s">
        <v>145</v>
      </c>
      <c r="B79" s="6" t="s">
        <v>169</v>
      </c>
      <c r="C79" s="6" t="s">
        <v>19</v>
      </c>
      <c r="D79" s="6" t="s">
        <v>39</v>
      </c>
      <c r="E79" s="7" t="s">
        <v>369</v>
      </c>
      <c r="F79" s="6" t="s">
        <v>72</v>
      </c>
      <c r="G79" s="7"/>
      <c r="H79" s="10">
        <v>3</v>
      </c>
      <c r="I79" s="10">
        <v>2</v>
      </c>
      <c r="J79" s="10">
        <v>3</v>
      </c>
      <c r="K79" s="4"/>
      <c r="L79" s="1" t="s">
        <v>170</v>
      </c>
      <c r="M79" s="1"/>
      <c r="N79" s="3" t="s">
        <v>25</v>
      </c>
      <c r="O79" s="3" t="s">
        <v>24</v>
      </c>
      <c r="P79" s="2" t="s">
        <v>30</v>
      </c>
      <c r="Q79" s="2" t="s">
        <v>31</v>
      </c>
      <c r="R79" s="2" t="s">
        <v>30</v>
      </c>
    </row>
    <row r="80" spans="1:18" ht="20.100000000000001" customHeight="1" x14ac:dyDescent="0.25">
      <c r="A80" s="6" t="s">
        <v>145</v>
      </c>
      <c r="B80" s="6" t="s">
        <v>171</v>
      </c>
      <c r="C80" s="6" t="s">
        <v>19</v>
      </c>
      <c r="D80" s="6" t="s">
        <v>27</v>
      </c>
      <c r="E80" s="7"/>
      <c r="F80" s="6" t="s">
        <v>48</v>
      </c>
      <c r="G80" s="7"/>
      <c r="H80" s="10">
        <v>3</v>
      </c>
      <c r="I80" s="10">
        <v>2</v>
      </c>
      <c r="J80" s="10">
        <v>2</v>
      </c>
      <c r="K80" s="4"/>
      <c r="L80" s="1" t="s">
        <v>172</v>
      </c>
      <c r="M80" s="1"/>
      <c r="N80" s="3" t="s">
        <v>25</v>
      </c>
      <c r="O80" s="3" t="s">
        <v>24</v>
      </c>
      <c r="P80" s="2" t="s">
        <v>30</v>
      </c>
      <c r="Q80" s="2" t="s">
        <v>31</v>
      </c>
      <c r="R80" s="2" t="s">
        <v>31</v>
      </c>
    </row>
    <row r="81" spans="1:18" ht="20.100000000000001" customHeight="1" x14ac:dyDescent="0.25">
      <c r="A81" s="6" t="s">
        <v>145</v>
      </c>
      <c r="B81" s="6" t="s">
        <v>173</v>
      </c>
      <c r="C81" s="6" t="s">
        <v>19</v>
      </c>
      <c r="D81" s="6" t="s">
        <v>27</v>
      </c>
      <c r="E81" s="7"/>
      <c r="F81" s="6" t="s">
        <v>48</v>
      </c>
      <c r="G81" s="7"/>
      <c r="H81" s="10">
        <v>3</v>
      </c>
      <c r="I81" s="10">
        <v>2</v>
      </c>
      <c r="J81" s="10">
        <v>2</v>
      </c>
      <c r="K81" s="4"/>
      <c r="L81" s="1" t="s">
        <v>172</v>
      </c>
      <c r="M81" s="1"/>
      <c r="N81" s="3" t="s">
        <v>25</v>
      </c>
      <c r="O81" s="3" t="s">
        <v>24</v>
      </c>
      <c r="P81" s="2" t="s">
        <v>30</v>
      </c>
      <c r="Q81" s="2" t="s">
        <v>31</v>
      </c>
      <c r="R81" s="2" t="s">
        <v>31</v>
      </c>
    </row>
    <row r="82" spans="1:18" ht="20.100000000000001" customHeight="1" x14ac:dyDescent="0.25">
      <c r="A82" s="6" t="s">
        <v>145</v>
      </c>
      <c r="B82" s="6" t="s">
        <v>174</v>
      </c>
      <c r="C82" s="6" t="s">
        <v>113</v>
      </c>
      <c r="D82" s="6" t="s">
        <v>20</v>
      </c>
      <c r="E82" s="7"/>
      <c r="F82" s="6" t="s">
        <v>175</v>
      </c>
      <c r="G82" s="7" t="s">
        <v>370</v>
      </c>
      <c r="H82" s="10">
        <v>2</v>
      </c>
      <c r="I82" s="10">
        <v>2</v>
      </c>
      <c r="J82" s="10">
        <v>1</v>
      </c>
      <c r="K82" s="4"/>
      <c r="L82" s="1"/>
      <c r="M82" s="1" t="s">
        <v>371</v>
      </c>
      <c r="N82" s="3" t="s">
        <v>25</v>
      </c>
      <c r="O82" s="3" t="s">
        <v>24</v>
      </c>
      <c r="P82" s="2" t="s">
        <v>31</v>
      </c>
      <c r="Q82" s="2" t="s">
        <v>31</v>
      </c>
      <c r="R82" s="2" t="s">
        <v>23</v>
      </c>
    </row>
    <row r="83" spans="1:18" ht="20.100000000000001" customHeight="1" x14ac:dyDescent="0.25">
      <c r="A83" s="6" t="s">
        <v>176</v>
      </c>
      <c r="B83" s="6" t="s">
        <v>177</v>
      </c>
      <c r="C83" s="6" t="s">
        <v>113</v>
      </c>
      <c r="D83" s="6" t="s">
        <v>71</v>
      </c>
      <c r="E83" s="7"/>
      <c r="F83" s="6" t="s">
        <v>178</v>
      </c>
      <c r="G83" s="7"/>
      <c r="H83" s="10">
        <v>3</v>
      </c>
      <c r="I83" s="10">
        <v>3</v>
      </c>
      <c r="J83" s="10">
        <v>3</v>
      </c>
      <c r="K83" s="4"/>
      <c r="L83" s="1" t="s">
        <v>179</v>
      </c>
      <c r="M83" s="1" t="s">
        <v>372</v>
      </c>
      <c r="N83" s="3" t="s">
        <v>25</v>
      </c>
      <c r="O83" s="3" t="s">
        <v>24</v>
      </c>
      <c r="P83" s="2" t="s">
        <v>30</v>
      </c>
      <c r="Q83" s="2" t="s">
        <v>30</v>
      </c>
      <c r="R83" s="2" t="s">
        <v>30</v>
      </c>
    </row>
    <row r="84" spans="1:18" ht="20.100000000000001" customHeight="1" x14ac:dyDescent="0.25">
      <c r="A84" s="6" t="s">
        <v>176</v>
      </c>
      <c r="B84" s="6" t="s">
        <v>180</v>
      </c>
      <c r="C84" s="6" t="s">
        <v>113</v>
      </c>
      <c r="D84" s="6" t="s">
        <v>71</v>
      </c>
      <c r="E84" s="7"/>
      <c r="F84" s="6" t="s">
        <v>178</v>
      </c>
      <c r="G84" s="7" t="s">
        <v>373</v>
      </c>
      <c r="H84" s="10">
        <v>3</v>
      </c>
      <c r="I84" s="10">
        <v>3</v>
      </c>
      <c r="J84" s="10">
        <v>3</v>
      </c>
      <c r="K84" s="4"/>
      <c r="L84" s="1"/>
      <c r="M84" s="1"/>
      <c r="N84" s="3" t="s">
        <v>25</v>
      </c>
      <c r="O84" s="3" t="s">
        <v>24</v>
      </c>
      <c r="P84" s="2" t="s">
        <v>30</v>
      </c>
      <c r="Q84" s="2" t="s">
        <v>30</v>
      </c>
      <c r="R84" s="2" t="s">
        <v>30</v>
      </c>
    </row>
    <row r="85" spans="1:18" ht="20.100000000000001" customHeight="1" x14ac:dyDescent="0.25">
      <c r="A85" s="6" t="s">
        <v>176</v>
      </c>
      <c r="B85" s="6" t="s">
        <v>181</v>
      </c>
      <c r="C85" s="6" t="s">
        <v>44</v>
      </c>
      <c r="D85" s="6" t="s">
        <v>20</v>
      </c>
      <c r="E85" s="7"/>
      <c r="F85" s="6" t="s">
        <v>93</v>
      </c>
      <c r="G85" s="7"/>
      <c r="H85" s="10">
        <v>1</v>
      </c>
      <c r="I85" s="10">
        <v>1</v>
      </c>
      <c r="J85" s="10">
        <v>1</v>
      </c>
      <c r="K85" s="4"/>
      <c r="L85" s="1"/>
      <c r="M85" s="1"/>
      <c r="N85" s="3" t="s">
        <v>25</v>
      </c>
      <c r="O85" s="3" t="s">
        <v>24</v>
      </c>
      <c r="P85" s="2" t="s">
        <v>23</v>
      </c>
      <c r="Q85" s="2" t="s">
        <v>23</v>
      </c>
      <c r="R85" s="2" t="s">
        <v>23</v>
      </c>
    </row>
    <row r="86" spans="1:18" ht="20.100000000000001" customHeight="1" x14ac:dyDescent="0.25">
      <c r="A86" s="6" t="s">
        <v>176</v>
      </c>
      <c r="B86" s="6" t="s">
        <v>182</v>
      </c>
      <c r="C86" s="6" t="s">
        <v>44</v>
      </c>
      <c r="D86" s="6" t="s">
        <v>20</v>
      </c>
      <c r="E86" s="7"/>
      <c r="F86" s="6" t="s">
        <v>93</v>
      </c>
      <c r="G86" s="7"/>
      <c r="H86" s="10">
        <v>1</v>
      </c>
      <c r="I86" s="10">
        <v>1</v>
      </c>
      <c r="J86" s="10">
        <v>1</v>
      </c>
      <c r="K86" s="4"/>
      <c r="L86" s="1"/>
      <c r="M86" s="1"/>
      <c r="N86" s="3" t="s">
        <v>25</v>
      </c>
      <c r="O86" s="3" t="s">
        <v>24</v>
      </c>
      <c r="P86" s="2" t="s">
        <v>23</v>
      </c>
      <c r="Q86" s="2" t="s">
        <v>23</v>
      </c>
      <c r="R86" s="2" t="s">
        <v>23</v>
      </c>
    </row>
    <row r="87" spans="1:18" ht="20.100000000000001" customHeight="1" x14ac:dyDescent="0.25">
      <c r="A87" s="6" t="s">
        <v>176</v>
      </c>
      <c r="B87" s="6" t="s">
        <v>183</v>
      </c>
      <c r="C87" s="6" t="s">
        <v>113</v>
      </c>
      <c r="D87" s="6" t="s">
        <v>71</v>
      </c>
      <c r="E87" s="7"/>
      <c r="F87" s="6" t="s">
        <v>184</v>
      </c>
      <c r="G87" s="7"/>
      <c r="H87" s="10">
        <v>3</v>
      </c>
      <c r="I87" s="10">
        <v>3</v>
      </c>
      <c r="J87" s="10">
        <v>3</v>
      </c>
      <c r="K87" s="4"/>
      <c r="L87" s="1" t="s">
        <v>185</v>
      </c>
      <c r="M87" s="1" t="s">
        <v>374</v>
      </c>
      <c r="N87" s="3" t="s">
        <v>25</v>
      </c>
      <c r="O87" s="3" t="s">
        <v>24</v>
      </c>
      <c r="P87" s="2" t="s">
        <v>30</v>
      </c>
      <c r="Q87" s="2" t="s">
        <v>30</v>
      </c>
      <c r="R87" s="2" t="s">
        <v>30</v>
      </c>
    </row>
    <row r="88" spans="1:18" ht="20.100000000000001" customHeight="1" x14ac:dyDescent="0.25">
      <c r="A88" s="6" t="s">
        <v>176</v>
      </c>
      <c r="B88" s="6" t="s">
        <v>186</v>
      </c>
      <c r="C88" s="6" t="s">
        <v>113</v>
      </c>
      <c r="D88" s="6" t="s">
        <v>47</v>
      </c>
      <c r="E88" s="7"/>
      <c r="F88" s="6" t="s">
        <v>184</v>
      </c>
      <c r="G88" s="7"/>
      <c r="H88" s="10">
        <v>1</v>
      </c>
      <c r="I88" s="10">
        <v>1</v>
      </c>
      <c r="J88" s="10">
        <v>1</v>
      </c>
      <c r="K88" s="4"/>
      <c r="L88" s="1"/>
      <c r="M88" s="1" t="s">
        <v>375</v>
      </c>
      <c r="N88" s="3" t="s">
        <v>25</v>
      </c>
      <c r="O88" s="3" t="s">
        <v>24</v>
      </c>
      <c r="P88" s="2" t="s">
        <v>23</v>
      </c>
      <c r="Q88" s="2" t="s">
        <v>23</v>
      </c>
      <c r="R88" s="2" t="s">
        <v>23</v>
      </c>
    </row>
    <row r="89" spans="1:18" ht="20.100000000000001" customHeight="1" x14ac:dyDescent="0.25">
      <c r="A89" s="6" t="s">
        <v>187</v>
      </c>
      <c r="B89" s="6" t="s">
        <v>188</v>
      </c>
      <c r="C89" s="6" t="s">
        <v>113</v>
      </c>
      <c r="D89" s="6" t="s">
        <v>71</v>
      </c>
      <c r="E89" s="7" t="s">
        <v>376</v>
      </c>
      <c r="F89" s="6" t="s">
        <v>189</v>
      </c>
      <c r="G89" s="7" t="s">
        <v>377</v>
      </c>
      <c r="H89" s="10">
        <v>3</v>
      </c>
      <c r="I89" s="10">
        <v>3</v>
      </c>
      <c r="J89" s="10">
        <v>2</v>
      </c>
      <c r="K89" s="4"/>
      <c r="L89" s="1" t="s">
        <v>190</v>
      </c>
      <c r="M89" s="1" t="s">
        <v>378</v>
      </c>
      <c r="N89" s="3" t="s">
        <v>25</v>
      </c>
      <c r="O89" s="3" t="s">
        <v>24</v>
      </c>
      <c r="P89" s="2" t="s">
        <v>30</v>
      </c>
      <c r="Q89" s="2" t="s">
        <v>30</v>
      </c>
      <c r="R89" s="2" t="s">
        <v>31</v>
      </c>
    </row>
    <row r="90" spans="1:18" ht="20.100000000000001" customHeight="1" x14ac:dyDescent="0.25">
      <c r="A90" s="6" t="s">
        <v>187</v>
      </c>
      <c r="B90" s="6" t="s">
        <v>191</v>
      </c>
      <c r="C90" s="6" t="s">
        <v>113</v>
      </c>
      <c r="D90" s="6" t="s">
        <v>71</v>
      </c>
      <c r="E90" s="7" t="s">
        <v>379</v>
      </c>
      <c r="F90" s="6" t="s">
        <v>192</v>
      </c>
      <c r="G90" s="7" t="s">
        <v>380</v>
      </c>
      <c r="H90" s="10">
        <v>3</v>
      </c>
      <c r="I90" s="10">
        <v>3</v>
      </c>
      <c r="J90" s="10">
        <v>3</v>
      </c>
      <c r="K90" s="4"/>
      <c r="L90" s="1" t="s">
        <v>185</v>
      </c>
      <c r="M90" s="1" t="s">
        <v>381</v>
      </c>
      <c r="N90" s="3" t="s">
        <v>25</v>
      </c>
      <c r="O90" s="3" t="s">
        <v>24</v>
      </c>
      <c r="P90" s="2" t="s">
        <v>30</v>
      </c>
      <c r="Q90" s="2" t="s">
        <v>30</v>
      </c>
      <c r="R90" s="2" t="s">
        <v>30</v>
      </c>
    </row>
    <row r="91" spans="1:18" ht="20.100000000000001" customHeight="1" x14ac:dyDescent="0.25">
      <c r="A91" s="6" t="s">
        <v>187</v>
      </c>
      <c r="B91" s="6" t="s">
        <v>193</v>
      </c>
      <c r="C91" s="6" t="s">
        <v>113</v>
      </c>
      <c r="D91" s="6" t="s">
        <v>71</v>
      </c>
      <c r="E91" s="7" t="s">
        <v>382</v>
      </c>
      <c r="F91" s="6" t="s">
        <v>194</v>
      </c>
      <c r="G91" s="7" t="s">
        <v>380</v>
      </c>
      <c r="H91" s="10">
        <v>3</v>
      </c>
      <c r="I91" s="10">
        <v>3</v>
      </c>
      <c r="J91" s="10">
        <v>3</v>
      </c>
      <c r="K91" s="4"/>
      <c r="L91" s="1" t="s">
        <v>185</v>
      </c>
      <c r="M91" s="1" t="s">
        <v>381</v>
      </c>
      <c r="N91" s="3" t="s">
        <v>25</v>
      </c>
      <c r="O91" s="3" t="s">
        <v>24</v>
      </c>
      <c r="P91" s="2" t="s">
        <v>30</v>
      </c>
      <c r="Q91" s="2" t="s">
        <v>30</v>
      </c>
      <c r="R91" s="2" t="s">
        <v>30</v>
      </c>
    </row>
    <row r="92" spans="1:18" ht="20.100000000000001" customHeight="1" x14ac:dyDescent="0.25">
      <c r="A92" s="6" t="s">
        <v>187</v>
      </c>
      <c r="B92" s="6" t="s">
        <v>195</v>
      </c>
      <c r="C92" s="6" t="s">
        <v>113</v>
      </c>
      <c r="D92" s="6" t="s">
        <v>71</v>
      </c>
      <c r="E92" s="7" t="s">
        <v>383</v>
      </c>
      <c r="F92" s="6" t="s">
        <v>91</v>
      </c>
      <c r="G92" s="7" t="s">
        <v>384</v>
      </c>
      <c r="H92" s="10">
        <v>3</v>
      </c>
      <c r="I92" s="10">
        <v>3</v>
      </c>
      <c r="J92" s="10">
        <v>3</v>
      </c>
      <c r="K92" s="4"/>
      <c r="L92" s="1" t="s">
        <v>196</v>
      </c>
      <c r="M92" s="1" t="s">
        <v>385</v>
      </c>
      <c r="N92" s="3" t="s">
        <v>25</v>
      </c>
      <c r="O92" s="3" t="s">
        <v>24</v>
      </c>
      <c r="P92" s="2" t="s">
        <v>30</v>
      </c>
      <c r="Q92" s="2" t="s">
        <v>30</v>
      </c>
      <c r="R92" s="2" t="s">
        <v>30</v>
      </c>
    </row>
    <row r="93" spans="1:18" ht="20.100000000000001" customHeight="1" x14ac:dyDescent="0.25">
      <c r="A93" s="6" t="s">
        <v>187</v>
      </c>
      <c r="B93" s="6" t="s">
        <v>197</v>
      </c>
      <c r="C93" s="6" t="s">
        <v>113</v>
      </c>
      <c r="D93" s="6" t="s">
        <v>27</v>
      </c>
      <c r="E93" s="7" t="s">
        <v>386</v>
      </c>
      <c r="F93" s="6" t="s">
        <v>194</v>
      </c>
      <c r="G93" s="7" t="s">
        <v>380</v>
      </c>
      <c r="H93" s="10">
        <v>2</v>
      </c>
      <c r="I93" s="10">
        <v>2</v>
      </c>
      <c r="J93" s="10">
        <v>1</v>
      </c>
      <c r="K93" s="4"/>
      <c r="L93" s="1" t="s">
        <v>185</v>
      </c>
      <c r="M93" s="1" t="s">
        <v>387</v>
      </c>
      <c r="N93" s="3" t="s">
        <v>25</v>
      </c>
      <c r="O93" s="3" t="s">
        <v>24</v>
      </c>
      <c r="P93" s="2" t="s">
        <v>31</v>
      </c>
      <c r="Q93" s="2" t="s">
        <v>31</v>
      </c>
      <c r="R93" s="2" t="s">
        <v>23</v>
      </c>
    </row>
    <row r="94" spans="1:18" ht="20.100000000000001" customHeight="1" x14ac:dyDescent="0.25">
      <c r="A94" s="6" t="s">
        <v>187</v>
      </c>
      <c r="B94" s="6" t="s">
        <v>198</v>
      </c>
      <c r="C94" s="6" t="s">
        <v>113</v>
      </c>
      <c r="D94" s="6" t="s">
        <v>71</v>
      </c>
      <c r="E94" s="7" t="s">
        <v>388</v>
      </c>
      <c r="F94" s="6" t="s">
        <v>199</v>
      </c>
      <c r="G94" s="7" t="s">
        <v>389</v>
      </c>
      <c r="H94" s="10">
        <v>3</v>
      </c>
      <c r="I94" s="10">
        <v>3</v>
      </c>
      <c r="J94" s="10">
        <v>3</v>
      </c>
      <c r="K94" s="4"/>
      <c r="L94" s="1" t="s">
        <v>200</v>
      </c>
      <c r="M94" s="1" t="s">
        <v>390</v>
      </c>
      <c r="N94" s="3" t="s">
        <v>25</v>
      </c>
      <c r="O94" s="3" t="s">
        <v>24</v>
      </c>
      <c r="P94" s="2" t="s">
        <v>30</v>
      </c>
      <c r="Q94" s="2" t="s">
        <v>30</v>
      </c>
      <c r="R94" s="2" t="s">
        <v>30</v>
      </c>
    </row>
    <row r="95" spans="1:18" ht="20.100000000000001" customHeight="1" x14ac:dyDescent="0.25">
      <c r="A95" s="6" t="s">
        <v>187</v>
      </c>
      <c r="B95" s="6" t="s">
        <v>201</v>
      </c>
      <c r="C95" s="6" t="s">
        <v>113</v>
      </c>
      <c r="D95" s="6" t="s">
        <v>20</v>
      </c>
      <c r="E95" s="7" t="s">
        <v>391</v>
      </c>
      <c r="F95" s="6" t="s">
        <v>202</v>
      </c>
      <c r="G95" s="7" t="s">
        <v>392</v>
      </c>
      <c r="H95" s="10">
        <v>2</v>
      </c>
      <c r="I95" s="10">
        <v>2</v>
      </c>
      <c r="J95" s="10">
        <v>1</v>
      </c>
      <c r="K95" s="4"/>
      <c r="L95" s="1" t="s">
        <v>185</v>
      </c>
      <c r="M95" s="1" t="s">
        <v>393</v>
      </c>
      <c r="N95" s="3" t="s">
        <v>25</v>
      </c>
      <c r="O95" s="3" t="s">
        <v>24</v>
      </c>
      <c r="P95" s="2" t="s">
        <v>31</v>
      </c>
      <c r="Q95" s="2" t="s">
        <v>31</v>
      </c>
      <c r="R95" s="2" t="s">
        <v>23</v>
      </c>
    </row>
    <row r="96" spans="1:18" ht="20.100000000000001" customHeight="1" x14ac:dyDescent="0.25">
      <c r="A96" s="6" t="s">
        <v>203</v>
      </c>
      <c r="B96" s="6" t="s">
        <v>204</v>
      </c>
      <c r="C96" s="6" t="s">
        <v>19</v>
      </c>
      <c r="D96" s="6" t="s">
        <v>205</v>
      </c>
      <c r="E96" s="7" t="s">
        <v>394</v>
      </c>
      <c r="F96" s="6" t="s">
        <v>206</v>
      </c>
      <c r="G96" s="7"/>
      <c r="H96" s="10">
        <v>1</v>
      </c>
      <c r="I96" s="10">
        <v>1</v>
      </c>
      <c r="J96" s="10">
        <v>1</v>
      </c>
      <c r="K96" s="4"/>
      <c r="L96" s="1"/>
      <c r="M96" s="1"/>
      <c r="N96" s="3" t="s">
        <v>25</v>
      </c>
      <c r="O96" s="3" t="s">
        <v>24</v>
      </c>
      <c r="P96" s="2" t="s">
        <v>23</v>
      </c>
      <c r="Q96" s="2" t="s">
        <v>23</v>
      </c>
      <c r="R96" s="2" t="s">
        <v>23</v>
      </c>
    </row>
    <row r="97" spans="1:18" ht="20.100000000000001" customHeight="1" x14ac:dyDescent="0.25">
      <c r="A97" s="6" t="s">
        <v>203</v>
      </c>
      <c r="B97" s="6" t="s">
        <v>207</v>
      </c>
      <c r="C97" s="6" t="s">
        <v>19</v>
      </c>
      <c r="D97" s="6" t="s">
        <v>20</v>
      </c>
      <c r="E97" s="7"/>
      <c r="F97" s="6" t="s">
        <v>99</v>
      </c>
      <c r="G97" s="7"/>
      <c r="H97" s="10">
        <v>1</v>
      </c>
      <c r="I97" s="10">
        <v>1</v>
      </c>
      <c r="J97" s="10">
        <v>1</v>
      </c>
      <c r="K97" s="4"/>
      <c r="L97" s="1" t="s">
        <v>208</v>
      </c>
      <c r="M97" s="1"/>
      <c r="N97" s="3" t="s">
        <v>25</v>
      </c>
      <c r="O97" s="3" t="s">
        <v>24</v>
      </c>
      <c r="P97" s="2" t="s">
        <v>23</v>
      </c>
      <c r="Q97" s="2" t="s">
        <v>23</v>
      </c>
      <c r="R97" s="2" t="s">
        <v>23</v>
      </c>
    </row>
    <row r="98" spans="1:18" ht="20.100000000000001" customHeight="1" x14ac:dyDescent="0.25">
      <c r="A98" s="6" t="s">
        <v>203</v>
      </c>
      <c r="B98" s="6" t="s">
        <v>209</v>
      </c>
      <c r="C98" s="6" t="s">
        <v>19</v>
      </c>
      <c r="D98" s="6" t="s">
        <v>20</v>
      </c>
      <c r="E98" s="7"/>
      <c r="F98" s="6" t="s">
        <v>93</v>
      </c>
      <c r="G98" s="7"/>
      <c r="H98" s="10">
        <v>1</v>
      </c>
      <c r="I98" s="10">
        <v>1</v>
      </c>
      <c r="J98" s="10">
        <v>1</v>
      </c>
      <c r="K98" s="4"/>
      <c r="L98" s="1" t="s">
        <v>210</v>
      </c>
      <c r="M98" s="1"/>
      <c r="N98" s="3" t="s">
        <v>25</v>
      </c>
      <c r="O98" s="3" t="s">
        <v>24</v>
      </c>
      <c r="P98" s="2" t="s">
        <v>23</v>
      </c>
      <c r="Q98" s="2" t="s">
        <v>23</v>
      </c>
      <c r="R98" s="2" t="s">
        <v>23</v>
      </c>
    </row>
    <row r="99" spans="1:18" ht="20.100000000000001" customHeight="1" x14ac:dyDescent="0.25">
      <c r="A99" s="6" t="s">
        <v>203</v>
      </c>
      <c r="B99" s="6" t="s">
        <v>211</v>
      </c>
      <c r="C99" s="6" t="s">
        <v>19</v>
      </c>
      <c r="D99" s="6" t="s">
        <v>20</v>
      </c>
      <c r="E99" s="7"/>
      <c r="F99" s="6" t="s">
        <v>21</v>
      </c>
      <c r="G99" s="7" t="s">
        <v>319</v>
      </c>
      <c r="H99" s="10">
        <v>1</v>
      </c>
      <c r="I99" s="10">
        <v>1</v>
      </c>
      <c r="J99" s="10">
        <v>1</v>
      </c>
      <c r="K99" s="4"/>
      <c r="L99" s="1" t="s">
        <v>212</v>
      </c>
      <c r="M99" s="1"/>
      <c r="N99" s="3" t="s">
        <v>25</v>
      </c>
      <c r="O99" s="3" t="s">
        <v>24</v>
      </c>
      <c r="P99" s="2" t="s">
        <v>23</v>
      </c>
      <c r="Q99" s="2" t="s">
        <v>23</v>
      </c>
      <c r="R99" s="2" t="s">
        <v>23</v>
      </c>
    </row>
    <row r="100" spans="1:18" ht="20.100000000000001" customHeight="1" x14ac:dyDescent="0.25">
      <c r="A100" s="6" t="s">
        <v>203</v>
      </c>
      <c r="B100" s="6" t="s">
        <v>213</v>
      </c>
      <c r="C100" s="6" t="s">
        <v>19</v>
      </c>
      <c r="D100" s="6" t="s">
        <v>20</v>
      </c>
      <c r="E100" s="7"/>
      <c r="F100" s="6" t="s">
        <v>21</v>
      </c>
      <c r="G100" s="7" t="s">
        <v>319</v>
      </c>
      <c r="H100" s="10">
        <v>1</v>
      </c>
      <c r="I100" s="10">
        <v>1</v>
      </c>
      <c r="J100" s="10">
        <v>1</v>
      </c>
      <c r="K100" s="4"/>
      <c r="L100" s="1" t="s">
        <v>214</v>
      </c>
      <c r="M100" s="1"/>
      <c r="N100" s="3" t="s">
        <v>25</v>
      </c>
      <c r="O100" s="3" t="s">
        <v>24</v>
      </c>
      <c r="P100" s="2" t="s">
        <v>23</v>
      </c>
      <c r="Q100" s="2" t="s">
        <v>23</v>
      </c>
      <c r="R100" s="2" t="s">
        <v>23</v>
      </c>
    </row>
    <row r="101" spans="1:18" ht="20.100000000000001" customHeight="1" x14ac:dyDescent="0.25">
      <c r="A101" s="6" t="s">
        <v>203</v>
      </c>
      <c r="B101" s="6" t="s">
        <v>215</v>
      </c>
      <c r="C101" s="6" t="s">
        <v>19</v>
      </c>
      <c r="D101" s="6" t="s">
        <v>20</v>
      </c>
      <c r="E101" s="7"/>
      <c r="F101" s="6" t="s">
        <v>163</v>
      </c>
      <c r="G101" s="7"/>
      <c r="H101" s="10">
        <v>2</v>
      </c>
      <c r="I101" s="10">
        <v>2</v>
      </c>
      <c r="J101" s="10">
        <v>2</v>
      </c>
      <c r="K101" s="4"/>
      <c r="L101" s="1"/>
      <c r="M101" s="1" t="s">
        <v>395</v>
      </c>
      <c r="N101" s="3" t="s">
        <v>25</v>
      </c>
      <c r="O101" s="3" t="s">
        <v>24</v>
      </c>
      <c r="P101" s="2" t="s">
        <v>31</v>
      </c>
      <c r="Q101" s="2" t="s">
        <v>31</v>
      </c>
      <c r="R101" s="2" t="s">
        <v>31</v>
      </c>
    </row>
    <row r="102" spans="1:18" ht="20.100000000000001" customHeight="1" x14ac:dyDescent="0.25">
      <c r="A102" s="6" t="s">
        <v>203</v>
      </c>
      <c r="B102" s="6" t="s">
        <v>216</v>
      </c>
      <c r="C102" s="6" t="s">
        <v>19</v>
      </c>
      <c r="D102" s="6" t="s">
        <v>20</v>
      </c>
      <c r="E102" s="7"/>
      <c r="F102" s="6" t="s">
        <v>21</v>
      </c>
      <c r="G102" s="7" t="s">
        <v>319</v>
      </c>
      <c r="H102" s="10">
        <v>1</v>
      </c>
      <c r="I102" s="10">
        <v>1</v>
      </c>
      <c r="J102" s="10">
        <v>1</v>
      </c>
      <c r="K102" s="4"/>
      <c r="L102" s="1" t="s">
        <v>217</v>
      </c>
      <c r="M102" s="1"/>
      <c r="N102" s="3" t="s">
        <v>25</v>
      </c>
      <c r="O102" s="3" t="s">
        <v>24</v>
      </c>
      <c r="P102" s="2" t="s">
        <v>23</v>
      </c>
      <c r="Q102" s="2" t="s">
        <v>23</v>
      </c>
      <c r="R102" s="2" t="s">
        <v>23</v>
      </c>
    </row>
    <row r="103" spans="1:18" ht="20.100000000000001" customHeight="1" x14ac:dyDescent="0.25">
      <c r="A103" s="6" t="s">
        <v>203</v>
      </c>
      <c r="B103" s="6" t="s">
        <v>218</v>
      </c>
      <c r="C103" s="6" t="s">
        <v>19</v>
      </c>
      <c r="D103" s="6" t="s">
        <v>20</v>
      </c>
      <c r="E103" s="7"/>
      <c r="F103" s="6" t="s">
        <v>93</v>
      </c>
      <c r="G103" s="7"/>
      <c r="H103" s="10">
        <v>1</v>
      </c>
      <c r="I103" s="10">
        <v>1</v>
      </c>
      <c r="J103" s="10">
        <v>1</v>
      </c>
      <c r="K103" s="4"/>
      <c r="L103" s="1" t="s">
        <v>219</v>
      </c>
      <c r="M103" s="1"/>
      <c r="N103" s="3" t="s">
        <v>25</v>
      </c>
      <c r="O103" s="3" t="s">
        <v>24</v>
      </c>
      <c r="P103" s="2" t="s">
        <v>23</v>
      </c>
      <c r="Q103" s="2" t="s">
        <v>23</v>
      </c>
      <c r="R103" s="2" t="s">
        <v>23</v>
      </c>
    </row>
    <row r="104" spans="1:18" ht="20.100000000000001" customHeight="1" x14ac:dyDescent="0.25">
      <c r="A104" s="6" t="s">
        <v>203</v>
      </c>
      <c r="B104" s="6" t="s">
        <v>220</v>
      </c>
      <c r="C104" s="6" t="s">
        <v>19</v>
      </c>
      <c r="D104" s="6" t="s">
        <v>20</v>
      </c>
      <c r="E104" s="7"/>
      <c r="F104" s="6" t="s">
        <v>93</v>
      </c>
      <c r="G104" s="7"/>
      <c r="H104" s="10">
        <v>1</v>
      </c>
      <c r="I104" s="10">
        <v>1</v>
      </c>
      <c r="J104" s="10">
        <v>1</v>
      </c>
      <c r="K104" s="4"/>
      <c r="L104" s="1" t="s">
        <v>221</v>
      </c>
      <c r="M104" s="1"/>
      <c r="N104" s="3" t="s">
        <v>25</v>
      </c>
      <c r="O104" s="3" t="s">
        <v>24</v>
      </c>
      <c r="P104" s="2" t="s">
        <v>23</v>
      </c>
      <c r="Q104" s="2" t="s">
        <v>23</v>
      </c>
      <c r="R104" s="2" t="s">
        <v>23</v>
      </c>
    </row>
    <row r="105" spans="1:18" ht="20.100000000000001" customHeight="1" x14ac:dyDescent="0.25">
      <c r="A105" s="6" t="s">
        <v>203</v>
      </c>
      <c r="B105" s="6" t="s">
        <v>222</v>
      </c>
      <c r="C105" s="6" t="s">
        <v>44</v>
      </c>
      <c r="D105" s="6" t="s">
        <v>20</v>
      </c>
      <c r="E105" s="7" t="s">
        <v>396</v>
      </c>
      <c r="F105" s="6" t="s">
        <v>223</v>
      </c>
      <c r="G105" s="7"/>
      <c r="H105" s="10">
        <v>3</v>
      </c>
      <c r="I105" s="10">
        <v>3</v>
      </c>
      <c r="J105" s="10">
        <v>3</v>
      </c>
      <c r="K105" s="4"/>
      <c r="L105" s="1"/>
      <c r="M105" s="1"/>
      <c r="N105" s="3" t="s">
        <v>25</v>
      </c>
      <c r="O105" s="3" t="s">
        <v>24</v>
      </c>
      <c r="P105" s="2" t="s">
        <v>30</v>
      </c>
      <c r="Q105" s="2" t="s">
        <v>30</v>
      </c>
      <c r="R105" s="2" t="s">
        <v>30</v>
      </c>
    </row>
    <row r="106" spans="1:18" ht="20.100000000000001" customHeight="1" x14ac:dyDescent="0.25">
      <c r="A106" s="6" t="s">
        <v>203</v>
      </c>
      <c r="B106" s="6" t="s">
        <v>224</v>
      </c>
      <c r="C106" s="6" t="s">
        <v>44</v>
      </c>
      <c r="D106" s="6" t="s">
        <v>20</v>
      </c>
      <c r="E106" s="7"/>
      <c r="F106" s="6" t="s">
        <v>225</v>
      </c>
      <c r="G106" s="7"/>
      <c r="H106" s="10">
        <v>3</v>
      </c>
      <c r="I106" s="10">
        <v>3</v>
      </c>
      <c r="J106" s="10">
        <v>3</v>
      </c>
      <c r="K106" s="4"/>
      <c r="L106" s="1" t="s">
        <v>226</v>
      </c>
      <c r="M106" s="1" t="s">
        <v>397</v>
      </c>
      <c r="N106" s="3" t="s">
        <v>25</v>
      </c>
      <c r="O106" s="3" t="s">
        <v>24</v>
      </c>
      <c r="P106" s="2" t="s">
        <v>30</v>
      </c>
      <c r="Q106" s="2" t="s">
        <v>30</v>
      </c>
      <c r="R106" s="2" t="s">
        <v>30</v>
      </c>
    </row>
    <row r="107" spans="1:18" ht="20.100000000000001" customHeight="1" x14ac:dyDescent="0.25">
      <c r="A107" s="6" t="s">
        <v>203</v>
      </c>
      <c r="B107" s="6" t="s">
        <v>227</v>
      </c>
      <c r="C107" s="6" t="s">
        <v>44</v>
      </c>
      <c r="D107" s="6" t="s">
        <v>20</v>
      </c>
      <c r="E107" s="7" t="s">
        <v>398</v>
      </c>
      <c r="F107" s="6" t="s">
        <v>228</v>
      </c>
      <c r="G107" s="7"/>
      <c r="H107" s="10">
        <v>1</v>
      </c>
      <c r="I107" s="10">
        <v>1</v>
      </c>
      <c r="J107" s="10">
        <v>1</v>
      </c>
      <c r="K107" s="4"/>
      <c r="L107" s="1"/>
      <c r="M107" s="1" t="s">
        <v>399</v>
      </c>
      <c r="N107" s="3" t="s">
        <v>25</v>
      </c>
      <c r="O107" s="3" t="s">
        <v>24</v>
      </c>
      <c r="P107" s="2" t="s">
        <v>23</v>
      </c>
      <c r="Q107" s="2" t="s">
        <v>23</v>
      </c>
      <c r="R107" s="2" t="s">
        <v>23</v>
      </c>
    </row>
    <row r="108" spans="1:18" ht="20.100000000000001" customHeight="1" x14ac:dyDescent="0.25">
      <c r="A108" s="6" t="s">
        <v>203</v>
      </c>
      <c r="B108" s="6" t="s">
        <v>229</v>
      </c>
      <c r="C108" s="6" t="s">
        <v>19</v>
      </c>
      <c r="D108" s="6" t="s">
        <v>20</v>
      </c>
      <c r="E108" s="7" t="s">
        <v>400</v>
      </c>
      <c r="F108" s="6" t="s">
        <v>93</v>
      </c>
      <c r="G108" s="7"/>
      <c r="H108" s="10">
        <v>2</v>
      </c>
      <c r="I108" s="10">
        <v>2</v>
      </c>
      <c r="J108" s="10">
        <v>2</v>
      </c>
      <c r="K108" s="4"/>
      <c r="L108" s="1" t="s">
        <v>230</v>
      </c>
      <c r="M108" s="1"/>
      <c r="N108" s="3" t="s">
        <v>25</v>
      </c>
      <c r="O108" s="3" t="s">
        <v>24</v>
      </c>
      <c r="P108" s="2" t="s">
        <v>31</v>
      </c>
      <c r="Q108" s="2" t="s">
        <v>31</v>
      </c>
      <c r="R108" s="2" t="s">
        <v>31</v>
      </c>
    </row>
    <row r="109" spans="1:18" ht="20.100000000000001" customHeight="1" x14ac:dyDescent="0.25">
      <c r="A109" s="6" t="s">
        <v>203</v>
      </c>
      <c r="B109" s="6" t="s">
        <v>231</v>
      </c>
      <c r="C109" s="6" t="s">
        <v>44</v>
      </c>
      <c r="D109" s="6" t="s">
        <v>20</v>
      </c>
      <c r="E109" s="7"/>
      <c r="F109" s="6" t="s">
        <v>168</v>
      </c>
      <c r="G109" s="7" t="s">
        <v>401</v>
      </c>
      <c r="H109" s="10">
        <v>2</v>
      </c>
      <c r="I109" s="10">
        <v>2</v>
      </c>
      <c r="J109" s="10">
        <v>1</v>
      </c>
      <c r="K109" s="4"/>
      <c r="L109" s="1" t="s">
        <v>232</v>
      </c>
      <c r="M109" s="1" t="s">
        <v>402</v>
      </c>
      <c r="N109" s="3" t="s">
        <v>25</v>
      </c>
      <c r="O109" s="3" t="s">
        <v>24</v>
      </c>
      <c r="P109" s="2" t="s">
        <v>31</v>
      </c>
      <c r="Q109" s="2" t="s">
        <v>31</v>
      </c>
      <c r="R109" s="2" t="s">
        <v>23</v>
      </c>
    </row>
    <row r="110" spans="1:18" ht="20.100000000000001" customHeight="1" x14ac:dyDescent="0.25">
      <c r="A110" s="6" t="s">
        <v>203</v>
      </c>
      <c r="B110" s="6" t="s">
        <v>233</v>
      </c>
      <c r="C110" s="6" t="s">
        <v>19</v>
      </c>
      <c r="D110" s="6" t="s">
        <v>20</v>
      </c>
      <c r="E110" s="7" t="s">
        <v>400</v>
      </c>
      <c r="F110" s="6" t="s">
        <v>234</v>
      </c>
      <c r="G110" s="7"/>
      <c r="H110" s="10">
        <v>2</v>
      </c>
      <c r="I110" s="10">
        <v>1</v>
      </c>
      <c r="J110" s="10">
        <v>1</v>
      </c>
      <c r="K110" s="4"/>
      <c r="L110" s="1"/>
      <c r="M110" s="1"/>
      <c r="N110" s="3" t="s">
        <v>25</v>
      </c>
      <c r="O110" s="3" t="s">
        <v>24</v>
      </c>
      <c r="P110" s="2" t="s">
        <v>31</v>
      </c>
      <c r="Q110" s="2" t="s">
        <v>23</v>
      </c>
      <c r="R110" s="2" t="s">
        <v>23</v>
      </c>
    </row>
    <row r="111" spans="1:18" ht="20.100000000000001" customHeight="1" x14ac:dyDescent="0.25">
      <c r="A111" s="6" t="s">
        <v>203</v>
      </c>
      <c r="B111" s="6" t="s">
        <v>235</v>
      </c>
      <c r="C111" s="6" t="s">
        <v>52</v>
      </c>
      <c r="D111" s="6" t="s">
        <v>20</v>
      </c>
      <c r="E111" s="7" t="s">
        <v>403</v>
      </c>
      <c r="F111" s="6" t="s">
        <v>93</v>
      </c>
      <c r="G111" s="7"/>
      <c r="H111" s="10">
        <v>1</v>
      </c>
      <c r="I111" s="10">
        <v>1</v>
      </c>
      <c r="J111" s="10">
        <v>1</v>
      </c>
      <c r="K111" s="4"/>
      <c r="L111" s="1"/>
      <c r="M111" s="1"/>
      <c r="N111" s="3" t="s">
        <v>25</v>
      </c>
      <c r="O111" s="3" t="s">
        <v>24</v>
      </c>
      <c r="P111" s="2" t="s">
        <v>23</v>
      </c>
      <c r="Q111" s="2" t="s">
        <v>23</v>
      </c>
      <c r="R111" s="2" t="s">
        <v>23</v>
      </c>
    </row>
    <row r="112" spans="1:18" ht="20.100000000000001" customHeight="1" x14ac:dyDescent="0.25">
      <c r="A112" s="6" t="s">
        <v>203</v>
      </c>
      <c r="B112" s="6" t="s">
        <v>236</v>
      </c>
      <c r="C112" s="6" t="s">
        <v>52</v>
      </c>
      <c r="D112" s="6" t="s">
        <v>20</v>
      </c>
      <c r="E112" s="7" t="s">
        <v>404</v>
      </c>
      <c r="F112" s="6" t="s">
        <v>237</v>
      </c>
      <c r="G112" s="7"/>
      <c r="H112" s="10">
        <v>3</v>
      </c>
      <c r="I112" s="10">
        <v>2</v>
      </c>
      <c r="J112" s="10">
        <v>2</v>
      </c>
      <c r="K112" s="4"/>
      <c r="L112" s="1"/>
      <c r="M112" s="1" t="s">
        <v>405</v>
      </c>
      <c r="N112" s="3" t="s">
        <v>25</v>
      </c>
      <c r="O112" s="3" t="s">
        <v>24</v>
      </c>
      <c r="P112" s="2" t="s">
        <v>30</v>
      </c>
      <c r="Q112" s="2" t="s">
        <v>31</v>
      </c>
      <c r="R112" s="2" t="s">
        <v>31</v>
      </c>
    </row>
    <row r="113" spans="1:18" ht="20.100000000000001" customHeight="1" x14ac:dyDescent="0.25">
      <c r="A113" s="6" t="s">
        <v>203</v>
      </c>
      <c r="B113" s="6" t="s">
        <v>238</v>
      </c>
      <c r="C113" s="6" t="s">
        <v>52</v>
      </c>
      <c r="D113" s="6" t="s">
        <v>20</v>
      </c>
      <c r="E113" s="7" t="s">
        <v>400</v>
      </c>
      <c r="F113" s="6" t="s">
        <v>93</v>
      </c>
      <c r="G113" s="7"/>
      <c r="H113" s="10">
        <v>1</v>
      </c>
      <c r="I113" s="10">
        <v>1</v>
      </c>
      <c r="J113" s="10">
        <v>1</v>
      </c>
      <c r="K113" s="4"/>
      <c r="L113" s="1" t="s">
        <v>239</v>
      </c>
      <c r="M113" s="1" t="s">
        <v>406</v>
      </c>
      <c r="N113" s="3" t="s">
        <v>25</v>
      </c>
      <c r="O113" s="3" t="s">
        <v>24</v>
      </c>
      <c r="P113" s="2" t="s">
        <v>23</v>
      </c>
      <c r="Q113" s="2" t="s">
        <v>23</v>
      </c>
      <c r="R113" s="2" t="s">
        <v>23</v>
      </c>
    </row>
    <row r="114" spans="1:18" ht="20.100000000000001" customHeight="1" x14ac:dyDescent="0.25">
      <c r="A114" s="6" t="s">
        <v>203</v>
      </c>
      <c r="B114" s="6" t="s">
        <v>240</v>
      </c>
      <c r="C114" s="6" t="s">
        <v>19</v>
      </c>
      <c r="D114" s="6" t="s">
        <v>20</v>
      </c>
      <c r="E114" s="7"/>
      <c r="F114" s="6" t="s">
        <v>241</v>
      </c>
      <c r="G114" s="7"/>
      <c r="H114" s="10">
        <v>3</v>
      </c>
      <c r="I114" s="10">
        <v>3</v>
      </c>
      <c r="J114" s="10">
        <v>2</v>
      </c>
      <c r="K114" s="4"/>
      <c r="L114" s="1" t="s">
        <v>242</v>
      </c>
      <c r="M114" s="1"/>
      <c r="N114" s="3" t="s">
        <v>25</v>
      </c>
      <c r="O114" s="3" t="s">
        <v>24</v>
      </c>
      <c r="P114" s="2" t="s">
        <v>30</v>
      </c>
      <c r="Q114" s="2" t="s">
        <v>30</v>
      </c>
      <c r="R114" s="2" t="s">
        <v>31</v>
      </c>
    </row>
    <row r="115" spans="1:18" ht="20.100000000000001" customHeight="1" x14ac:dyDescent="0.25">
      <c r="A115" s="6" t="s">
        <v>203</v>
      </c>
      <c r="B115" s="6" t="s">
        <v>243</v>
      </c>
      <c r="C115" s="6" t="s">
        <v>19</v>
      </c>
      <c r="D115" s="6" t="s">
        <v>20</v>
      </c>
      <c r="E115" s="7" t="s">
        <v>400</v>
      </c>
      <c r="F115" s="6" t="s">
        <v>93</v>
      </c>
      <c r="G115" s="7"/>
      <c r="H115" s="10">
        <v>3</v>
      </c>
      <c r="I115" s="10">
        <v>3</v>
      </c>
      <c r="J115" s="10">
        <v>2</v>
      </c>
      <c r="K115" s="4"/>
      <c r="L115" s="1" t="s">
        <v>244</v>
      </c>
      <c r="M115" s="1"/>
      <c r="N115" s="3" t="s">
        <v>25</v>
      </c>
      <c r="O115" s="3" t="s">
        <v>24</v>
      </c>
      <c r="P115" s="2" t="s">
        <v>30</v>
      </c>
      <c r="Q115" s="2" t="s">
        <v>30</v>
      </c>
      <c r="R115" s="2" t="s">
        <v>31</v>
      </c>
    </row>
    <row r="116" spans="1:18" ht="20.100000000000001" customHeight="1" x14ac:dyDescent="0.25">
      <c r="A116" s="6" t="s">
        <v>203</v>
      </c>
      <c r="B116" s="6" t="s">
        <v>245</v>
      </c>
      <c r="C116" s="6" t="s">
        <v>113</v>
      </c>
      <c r="D116" s="6" t="s">
        <v>27</v>
      </c>
      <c r="E116" s="7" t="s">
        <v>407</v>
      </c>
      <c r="F116" s="6" t="s">
        <v>246</v>
      </c>
      <c r="G116" s="7" t="s">
        <v>408</v>
      </c>
      <c r="H116" s="10">
        <v>2</v>
      </c>
      <c r="I116" s="10">
        <v>3</v>
      </c>
      <c r="J116" s="10">
        <v>2</v>
      </c>
      <c r="K116" s="4"/>
      <c r="L116" s="1" t="s">
        <v>185</v>
      </c>
      <c r="M116" s="1" t="s">
        <v>409</v>
      </c>
      <c r="N116" s="3" t="s">
        <v>25</v>
      </c>
      <c r="O116" s="3" t="s">
        <v>24</v>
      </c>
      <c r="P116" s="2" t="s">
        <v>31</v>
      </c>
      <c r="Q116" s="2" t="s">
        <v>30</v>
      </c>
      <c r="R116" s="2" t="s">
        <v>31</v>
      </c>
    </row>
    <row r="117" spans="1:18" ht="20.100000000000001" customHeight="1" x14ac:dyDescent="0.25">
      <c r="A117" s="6" t="s">
        <v>247</v>
      </c>
      <c r="B117" s="6" t="s">
        <v>248</v>
      </c>
      <c r="C117" s="6" t="s">
        <v>113</v>
      </c>
      <c r="D117" s="6" t="s">
        <v>71</v>
      </c>
      <c r="E117" s="7"/>
      <c r="F117" s="6" t="s">
        <v>249</v>
      </c>
      <c r="G117" s="7"/>
      <c r="H117" s="10">
        <v>3</v>
      </c>
      <c r="I117" s="10">
        <v>3</v>
      </c>
      <c r="J117" s="10">
        <v>3</v>
      </c>
      <c r="K117" s="4"/>
      <c r="L117" s="1"/>
      <c r="M117" s="1" t="s">
        <v>410</v>
      </c>
      <c r="N117" s="3" t="s">
        <v>25</v>
      </c>
      <c r="O117" s="3" t="s">
        <v>24</v>
      </c>
      <c r="P117" s="2" t="s">
        <v>30</v>
      </c>
      <c r="Q117" s="2" t="s">
        <v>30</v>
      </c>
      <c r="R117" s="2" t="s">
        <v>30</v>
      </c>
    </row>
    <row r="118" spans="1:18" ht="20.100000000000001" customHeight="1" x14ac:dyDescent="0.25">
      <c r="A118" s="6" t="s">
        <v>247</v>
      </c>
      <c r="B118" s="6" t="s">
        <v>250</v>
      </c>
      <c r="C118" s="6" t="s">
        <v>20</v>
      </c>
      <c r="D118" s="6" t="s">
        <v>71</v>
      </c>
      <c r="E118" s="7" t="s">
        <v>411</v>
      </c>
      <c r="F118" s="6" t="s">
        <v>249</v>
      </c>
      <c r="G118" s="7"/>
      <c r="H118" s="10">
        <v>3</v>
      </c>
      <c r="I118" s="10">
        <v>3</v>
      </c>
      <c r="J118" s="10">
        <v>3</v>
      </c>
      <c r="K118" s="4"/>
      <c r="L118" s="1"/>
      <c r="M118" s="1"/>
      <c r="N118" s="3" t="s">
        <v>25</v>
      </c>
      <c r="O118" s="3" t="s">
        <v>24</v>
      </c>
      <c r="P118" s="2" t="s">
        <v>30</v>
      </c>
      <c r="Q118" s="2" t="s">
        <v>30</v>
      </c>
      <c r="R118" s="2" t="s">
        <v>30</v>
      </c>
    </row>
    <row r="119" spans="1:18" ht="20.100000000000001" customHeight="1" x14ac:dyDescent="0.25">
      <c r="A119" s="6" t="s">
        <v>247</v>
      </c>
      <c r="B119" s="6" t="s">
        <v>251</v>
      </c>
      <c r="C119" s="6" t="s">
        <v>20</v>
      </c>
      <c r="D119" s="6" t="s">
        <v>20</v>
      </c>
      <c r="E119" s="7" t="s">
        <v>412</v>
      </c>
      <c r="F119" s="6" t="s">
        <v>47</v>
      </c>
      <c r="G119" s="7"/>
      <c r="H119" s="10">
        <v>1</v>
      </c>
      <c r="I119" s="10">
        <v>1</v>
      </c>
      <c r="J119" s="10">
        <v>1</v>
      </c>
      <c r="K119" s="4"/>
      <c r="L119" s="1"/>
      <c r="M119" s="1"/>
      <c r="N119" s="3" t="s">
        <v>25</v>
      </c>
      <c r="O119" s="3" t="s">
        <v>24</v>
      </c>
      <c r="P119" s="2" t="s">
        <v>23</v>
      </c>
      <c r="Q119" s="2" t="s">
        <v>23</v>
      </c>
      <c r="R119" s="2" t="s">
        <v>23</v>
      </c>
    </row>
    <row r="120" spans="1:18" ht="20.100000000000001" customHeight="1" x14ac:dyDescent="0.25">
      <c r="A120" s="6" t="s">
        <v>252</v>
      </c>
      <c r="B120" s="6" t="s">
        <v>253</v>
      </c>
      <c r="C120" s="6" t="s">
        <v>113</v>
      </c>
      <c r="D120" s="6" t="s">
        <v>20</v>
      </c>
      <c r="E120" s="7"/>
      <c r="F120" s="6" t="s">
        <v>254</v>
      </c>
      <c r="G120" s="7" t="s">
        <v>413</v>
      </c>
      <c r="H120" s="10">
        <v>2</v>
      </c>
      <c r="I120" s="10">
        <v>2</v>
      </c>
      <c r="J120" s="10">
        <v>2</v>
      </c>
      <c r="K120" s="4"/>
      <c r="L120" s="1" t="s">
        <v>255</v>
      </c>
      <c r="M120" s="1" t="s">
        <v>414</v>
      </c>
      <c r="N120" s="3" t="s">
        <v>25</v>
      </c>
      <c r="O120" s="3" t="s">
        <v>24</v>
      </c>
      <c r="P120" s="2" t="s">
        <v>31</v>
      </c>
      <c r="Q120" s="2" t="s">
        <v>31</v>
      </c>
      <c r="R120" s="2" t="s">
        <v>31</v>
      </c>
    </row>
    <row r="121" spans="1:18" ht="20.100000000000001" customHeight="1" x14ac:dyDescent="0.25">
      <c r="A121" s="6" t="s">
        <v>252</v>
      </c>
      <c r="B121" s="6" t="s">
        <v>256</v>
      </c>
      <c r="C121" s="6" t="s">
        <v>47</v>
      </c>
      <c r="D121" s="6" t="s">
        <v>20</v>
      </c>
      <c r="E121" s="7" t="s">
        <v>415</v>
      </c>
      <c r="F121" s="6" t="s">
        <v>93</v>
      </c>
      <c r="G121" s="7"/>
      <c r="H121" s="10">
        <v>1</v>
      </c>
      <c r="I121" s="10">
        <v>1</v>
      </c>
      <c r="J121" s="10">
        <v>1</v>
      </c>
      <c r="K121" s="4"/>
      <c r="L121" s="1"/>
      <c r="M121" s="1"/>
      <c r="N121" s="3" t="s">
        <v>25</v>
      </c>
      <c r="O121" s="3" t="s">
        <v>24</v>
      </c>
      <c r="P121" s="2" t="s">
        <v>23</v>
      </c>
      <c r="Q121" s="2" t="s">
        <v>23</v>
      </c>
      <c r="R121" s="2" t="s">
        <v>23</v>
      </c>
    </row>
    <row r="122" spans="1:18" ht="20.100000000000001" customHeight="1" x14ac:dyDescent="0.25">
      <c r="A122" s="6" t="s">
        <v>252</v>
      </c>
      <c r="B122" s="6" t="s">
        <v>257</v>
      </c>
      <c r="C122" s="6" t="s">
        <v>113</v>
      </c>
      <c r="D122" s="6" t="s">
        <v>20</v>
      </c>
      <c r="E122" s="7"/>
      <c r="F122" s="6" t="s">
        <v>258</v>
      </c>
      <c r="G122" s="7"/>
      <c r="H122" s="10">
        <v>1</v>
      </c>
      <c r="I122" s="10">
        <v>1</v>
      </c>
      <c r="J122" s="10">
        <v>1</v>
      </c>
      <c r="K122" s="4"/>
      <c r="L122" s="1"/>
      <c r="M122" s="1" t="s">
        <v>416</v>
      </c>
      <c r="N122" s="3" t="s">
        <v>25</v>
      </c>
      <c r="O122" s="3" t="s">
        <v>24</v>
      </c>
      <c r="P122" s="2" t="s">
        <v>23</v>
      </c>
      <c r="Q122" s="2" t="s">
        <v>23</v>
      </c>
      <c r="R122" s="2" t="s">
        <v>23</v>
      </c>
    </row>
    <row r="123" spans="1:18" ht="20.100000000000001" customHeight="1" x14ac:dyDescent="0.25">
      <c r="A123" s="6" t="s">
        <v>259</v>
      </c>
      <c r="B123" s="6" t="s">
        <v>260</v>
      </c>
      <c r="C123" s="6" t="s">
        <v>47</v>
      </c>
      <c r="D123" s="6" t="s">
        <v>27</v>
      </c>
      <c r="E123" s="7"/>
      <c r="F123" s="6"/>
      <c r="G123" s="7"/>
      <c r="H123" s="10">
        <v>3</v>
      </c>
      <c r="I123" s="10">
        <v>3</v>
      </c>
      <c r="J123" s="10">
        <v>3</v>
      </c>
      <c r="K123" s="4"/>
      <c r="L123" s="1"/>
      <c r="M123" s="1"/>
      <c r="N123" s="3" t="s">
        <v>25</v>
      </c>
      <c r="O123" s="3" t="s">
        <v>24</v>
      </c>
      <c r="P123" s="2" t="s">
        <v>30</v>
      </c>
      <c r="Q123" s="2" t="s">
        <v>30</v>
      </c>
      <c r="R123" s="2" t="s">
        <v>30</v>
      </c>
    </row>
    <row r="124" spans="1:18" ht="20.100000000000001" customHeight="1" x14ac:dyDescent="0.25">
      <c r="A124" s="6" t="s">
        <v>259</v>
      </c>
      <c r="B124" s="6" t="s">
        <v>261</v>
      </c>
      <c r="C124" s="6" t="s">
        <v>47</v>
      </c>
      <c r="D124" s="6" t="s">
        <v>27</v>
      </c>
      <c r="E124" s="7"/>
      <c r="F124" s="6"/>
      <c r="G124" s="7"/>
      <c r="H124" s="10">
        <v>3</v>
      </c>
      <c r="I124" s="10">
        <v>3</v>
      </c>
      <c r="J124" s="10">
        <v>3</v>
      </c>
      <c r="K124" s="4"/>
      <c r="L124" s="1"/>
      <c r="M124" s="1"/>
      <c r="N124" s="3" t="s">
        <v>25</v>
      </c>
      <c r="O124" s="3" t="s">
        <v>24</v>
      </c>
      <c r="P124" s="2" t="s">
        <v>30</v>
      </c>
      <c r="Q124" s="2" t="s">
        <v>30</v>
      </c>
      <c r="R124" s="2" t="s">
        <v>30</v>
      </c>
    </row>
    <row r="125" spans="1:18" ht="20.100000000000001" customHeight="1" x14ac:dyDescent="0.25">
      <c r="A125" s="6" t="s">
        <v>262</v>
      </c>
      <c r="B125" s="6" t="s">
        <v>263</v>
      </c>
      <c r="C125" s="6" t="s">
        <v>113</v>
      </c>
      <c r="D125" s="6" t="s">
        <v>205</v>
      </c>
      <c r="E125" s="7" t="s">
        <v>417</v>
      </c>
      <c r="F125" s="6" t="s">
        <v>264</v>
      </c>
      <c r="G125" s="7"/>
      <c r="H125" s="10">
        <v>0</v>
      </c>
      <c r="I125" s="10">
        <v>0</v>
      </c>
      <c r="J125" s="10">
        <v>0</v>
      </c>
      <c r="K125" s="4"/>
      <c r="L125" s="1"/>
      <c r="M125" s="1"/>
      <c r="N125" s="3" t="s">
        <v>25</v>
      </c>
      <c r="O125" s="3" t="s">
        <v>24</v>
      </c>
      <c r="P125" s="2" t="s">
        <v>50</v>
      </c>
      <c r="Q125" s="2" t="s">
        <v>50</v>
      </c>
      <c r="R125" s="2" t="s">
        <v>50</v>
      </c>
    </row>
    <row r="126" spans="1:18" ht="20.100000000000001" customHeight="1" x14ac:dyDescent="0.25">
      <c r="A126" s="6" t="s">
        <v>262</v>
      </c>
      <c r="B126" s="6" t="s">
        <v>265</v>
      </c>
      <c r="C126" s="6" t="s">
        <v>113</v>
      </c>
      <c r="D126" s="6" t="s">
        <v>20</v>
      </c>
      <c r="E126" s="7"/>
      <c r="F126" s="6" t="s">
        <v>21</v>
      </c>
      <c r="G126" s="7" t="s">
        <v>418</v>
      </c>
      <c r="H126" s="10">
        <v>0</v>
      </c>
      <c r="I126" s="10">
        <v>0</v>
      </c>
      <c r="J126" s="10">
        <v>0</v>
      </c>
      <c r="K126" s="4"/>
      <c r="L126" s="1"/>
      <c r="M126" s="1"/>
      <c r="N126" s="3" t="s">
        <v>25</v>
      </c>
      <c r="O126" s="3" t="s">
        <v>24</v>
      </c>
      <c r="P126" s="2" t="s">
        <v>50</v>
      </c>
      <c r="Q126" s="2" t="s">
        <v>50</v>
      </c>
      <c r="R126" s="2" t="s">
        <v>50</v>
      </c>
    </row>
    <row r="127" spans="1:18" ht="20.100000000000001" customHeight="1" x14ac:dyDescent="0.25">
      <c r="A127" s="6" t="s">
        <v>262</v>
      </c>
      <c r="B127" s="6" t="s">
        <v>266</v>
      </c>
      <c r="C127" s="6" t="s">
        <v>113</v>
      </c>
      <c r="D127" s="6" t="s">
        <v>27</v>
      </c>
      <c r="E127" s="7"/>
      <c r="F127" s="6" t="s">
        <v>267</v>
      </c>
      <c r="G127" s="7"/>
      <c r="H127" s="10">
        <v>3</v>
      </c>
      <c r="I127" s="10">
        <v>3</v>
      </c>
      <c r="J127" s="10">
        <v>2</v>
      </c>
      <c r="K127" s="4"/>
      <c r="L127" s="1"/>
      <c r="M127" s="1"/>
      <c r="N127" s="3" t="s">
        <v>25</v>
      </c>
      <c r="O127" s="3" t="s">
        <v>24</v>
      </c>
      <c r="P127" s="2" t="s">
        <v>30</v>
      </c>
      <c r="Q127" s="2" t="s">
        <v>30</v>
      </c>
      <c r="R127" s="2" t="s">
        <v>31</v>
      </c>
    </row>
    <row r="128" spans="1:18" ht="20.100000000000001" customHeight="1" x14ac:dyDescent="0.25">
      <c r="A128" s="6" t="s">
        <v>262</v>
      </c>
      <c r="B128" s="6" t="s">
        <v>268</v>
      </c>
      <c r="C128" s="6" t="s">
        <v>113</v>
      </c>
      <c r="D128" s="6" t="s">
        <v>20</v>
      </c>
      <c r="E128" s="7"/>
      <c r="F128" s="6" t="s">
        <v>269</v>
      </c>
      <c r="G128" s="7"/>
      <c r="H128" s="10">
        <v>3</v>
      </c>
      <c r="I128" s="10">
        <v>3</v>
      </c>
      <c r="J128" s="10">
        <v>2</v>
      </c>
      <c r="K128" s="4"/>
      <c r="L128" s="1"/>
      <c r="M128" s="1"/>
      <c r="N128" s="3" t="s">
        <v>25</v>
      </c>
      <c r="O128" s="3" t="s">
        <v>24</v>
      </c>
      <c r="P128" s="2" t="s">
        <v>30</v>
      </c>
      <c r="Q128" s="2" t="s">
        <v>30</v>
      </c>
      <c r="R128" s="2" t="s">
        <v>31</v>
      </c>
    </row>
    <row r="129" spans="1:18" ht="20.100000000000001" customHeight="1" x14ac:dyDescent="0.25">
      <c r="A129" s="6" t="s">
        <v>262</v>
      </c>
      <c r="B129" s="6" t="s">
        <v>270</v>
      </c>
      <c r="C129" s="6" t="s">
        <v>113</v>
      </c>
      <c r="D129" s="6" t="s">
        <v>20</v>
      </c>
      <c r="E129" s="7" t="s">
        <v>419</v>
      </c>
      <c r="F129" s="6" t="s">
        <v>271</v>
      </c>
      <c r="G129" s="7"/>
      <c r="H129" s="10">
        <v>3</v>
      </c>
      <c r="I129" s="10">
        <v>3</v>
      </c>
      <c r="J129" s="10">
        <v>2</v>
      </c>
      <c r="K129" s="4"/>
      <c r="L129" s="1"/>
      <c r="M129" s="1"/>
      <c r="N129" s="3" t="s">
        <v>25</v>
      </c>
      <c r="O129" s="3" t="s">
        <v>24</v>
      </c>
      <c r="P129" s="2" t="s">
        <v>30</v>
      </c>
      <c r="Q129" s="2" t="s">
        <v>30</v>
      </c>
      <c r="R129" s="2" t="s">
        <v>31</v>
      </c>
    </row>
    <row r="130" spans="1:18" ht="20.100000000000001" customHeight="1" x14ac:dyDescent="0.25">
      <c r="A130" s="6" t="s">
        <v>272</v>
      </c>
      <c r="B130" s="6" t="s">
        <v>273</v>
      </c>
      <c r="C130" s="6" t="s">
        <v>113</v>
      </c>
      <c r="D130" s="6" t="s">
        <v>20</v>
      </c>
      <c r="E130" s="7" t="s">
        <v>420</v>
      </c>
      <c r="F130" s="6" t="s">
        <v>274</v>
      </c>
      <c r="G130" s="7"/>
      <c r="H130" s="10">
        <v>3</v>
      </c>
      <c r="I130" s="10">
        <v>3</v>
      </c>
      <c r="J130" s="10">
        <v>3</v>
      </c>
      <c r="K130" s="4"/>
      <c r="L130" s="1"/>
      <c r="M130" s="1"/>
      <c r="N130" s="3" t="s">
        <v>25</v>
      </c>
      <c r="O130" s="3" t="s">
        <v>24</v>
      </c>
      <c r="P130" s="2" t="s">
        <v>30</v>
      </c>
      <c r="Q130" s="2" t="s">
        <v>30</v>
      </c>
      <c r="R130" s="2" t="s">
        <v>30</v>
      </c>
    </row>
    <row r="131" spans="1:18" ht="20.100000000000001" customHeight="1" x14ac:dyDescent="0.25">
      <c r="A131" s="6" t="s">
        <v>272</v>
      </c>
      <c r="B131" s="6" t="s">
        <v>275</v>
      </c>
      <c r="C131" s="6" t="s">
        <v>113</v>
      </c>
      <c r="D131" s="6" t="s">
        <v>20</v>
      </c>
      <c r="E131" s="7"/>
      <c r="F131" s="6" t="s">
        <v>274</v>
      </c>
      <c r="G131" s="7"/>
      <c r="H131" s="10">
        <v>3</v>
      </c>
      <c r="I131" s="10">
        <v>3</v>
      </c>
      <c r="J131" s="10">
        <v>2</v>
      </c>
      <c r="K131" s="4"/>
      <c r="L131" s="1"/>
      <c r="M131" s="1"/>
      <c r="N131" s="3" t="s">
        <v>25</v>
      </c>
      <c r="O131" s="3" t="s">
        <v>24</v>
      </c>
      <c r="P131" s="2" t="s">
        <v>30</v>
      </c>
      <c r="Q131" s="2" t="s">
        <v>30</v>
      </c>
      <c r="R131" s="2" t="s">
        <v>31</v>
      </c>
    </row>
    <row r="132" spans="1:18" ht="20.100000000000001" customHeight="1" x14ac:dyDescent="0.25">
      <c r="A132" s="6" t="s">
        <v>272</v>
      </c>
      <c r="B132" s="6" t="s">
        <v>111</v>
      </c>
      <c r="C132" s="6" t="s">
        <v>113</v>
      </c>
      <c r="D132" s="6" t="s">
        <v>20</v>
      </c>
      <c r="E132" s="7"/>
      <c r="F132" s="6" t="s">
        <v>274</v>
      </c>
      <c r="G132" s="7"/>
      <c r="H132" s="10">
        <v>3</v>
      </c>
      <c r="I132" s="10">
        <v>3</v>
      </c>
      <c r="J132" s="10">
        <v>2</v>
      </c>
      <c r="K132" s="4"/>
      <c r="L132" s="1"/>
      <c r="M132" s="1"/>
      <c r="N132" s="3" t="s">
        <v>25</v>
      </c>
      <c r="O132" s="3" t="s">
        <v>24</v>
      </c>
      <c r="P132" s="2" t="s">
        <v>30</v>
      </c>
      <c r="Q132" s="2" t="s">
        <v>30</v>
      </c>
      <c r="R132" s="2" t="s">
        <v>31</v>
      </c>
    </row>
    <row r="133" spans="1:18" ht="20.100000000000001" customHeight="1" x14ac:dyDescent="0.25">
      <c r="A133" s="6" t="s">
        <v>272</v>
      </c>
      <c r="B133" s="6" t="s">
        <v>276</v>
      </c>
      <c r="C133" s="6" t="s">
        <v>113</v>
      </c>
      <c r="D133" s="6" t="s">
        <v>20</v>
      </c>
      <c r="E133" s="7"/>
      <c r="F133" s="6" t="s">
        <v>274</v>
      </c>
      <c r="G133" s="7"/>
      <c r="H133" s="10">
        <v>3</v>
      </c>
      <c r="I133" s="10">
        <v>3</v>
      </c>
      <c r="J133" s="10">
        <v>2</v>
      </c>
      <c r="K133" s="4"/>
      <c r="L133" s="1"/>
      <c r="M133" s="1"/>
      <c r="N133" s="3" t="s">
        <v>25</v>
      </c>
      <c r="O133" s="3" t="s">
        <v>24</v>
      </c>
      <c r="P133" s="2" t="s">
        <v>30</v>
      </c>
      <c r="Q133" s="2" t="s">
        <v>30</v>
      </c>
      <c r="R133" s="2" t="s">
        <v>31</v>
      </c>
    </row>
    <row r="134" spans="1:18" ht="20.100000000000001" customHeight="1" x14ac:dyDescent="0.25">
      <c r="A134" s="6" t="s">
        <v>272</v>
      </c>
      <c r="B134" s="6" t="s">
        <v>277</v>
      </c>
      <c r="C134" s="6" t="s">
        <v>113</v>
      </c>
      <c r="D134" s="6" t="s">
        <v>20</v>
      </c>
      <c r="E134" s="7"/>
      <c r="F134" s="6" t="s">
        <v>274</v>
      </c>
      <c r="G134" s="7"/>
      <c r="H134" s="10">
        <v>3</v>
      </c>
      <c r="I134" s="10">
        <v>3</v>
      </c>
      <c r="J134" s="10">
        <v>2</v>
      </c>
      <c r="K134" s="4"/>
      <c r="L134" s="1"/>
      <c r="M134" s="1"/>
      <c r="N134" s="3" t="s">
        <v>25</v>
      </c>
      <c r="O134" s="3" t="s">
        <v>24</v>
      </c>
      <c r="P134" s="2" t="s">
        <v>30</v>
      </c>
      <c r="Q134" s="2" t="s">
        <v>30</v>
      </c>
      <c r="R134" s="2" t="s">
        <v>31</v>
      </c>
    </row>
    <row r="135" spans="1:18" ht="20.100000000000001" customHeight="1" x14ac:dyDescent="0.25">
      <c r="A135" s="6" t="s">
        <v>272</v>
      </c>
      <c r="B135" s="6" t="s">
        <v>278</v>
      </c>
      <c r="C135" s="6" t="s">
        <v>113</v>
      </c>
      <c r="D135" s="6" t="s">
        <v>20</v>
      </c>
      <c r="E135" s="7"/>
      <c r="F135" s="6" t="s">
        <v>274</v>
      </c>
      <c r="G135" s="7"/>
      <c r="H135" s="10">
        <v>3</v>
      </c>
      <c r="I135" s="10">
        <v>3</v>
      </c>
      <c r="J135" s="10">
        <v>2</v>
      </c>
      <c r="K135" s="4"/>
      <c r="L135" s="1"/>
      <c r="M135" s="1"/>
      <c r="N135" s="3" t="s">
        <v>25</v>
      </c>
      <c r="O135" s="3" t="s">
        <v>24</v>
      </c>
      <c r="P135" s="2" t="s">
        <v>30</v>
      </c>
      <c r="Q135" s="2" t="s">
        <v>30</v>
      </c>
      <c r="R135" s="2" t="s">
        <v>31</v>
      </c>
    </row>
    <row r="136" spans="1:18" ht="20.100000000000001" customHeight="1" x14ac:dyDescent="0.25">
      <c r="A136" s="6" t="s">
        <v>272</v>
      </c>
      <c r="B136" s="6" t="s">
        <v>279</v>
      </c>
      <c r="C136" s="6" t="s">
        <v>113</v>
      </c>
      <c r="D136" s="6" t="s">
        <v>20</v>
      </c>
      <c r="E136" s="7"/>
      <c r="F136" s="6" t="s">
        <v>274</v>
      </c>
      <c r="G136" s="7"/>
      <c r="H136" s="10">
        <v>3</v>
      </c>
      <c r="I136" s="10">
        <v>3</v>
      </c>
      <c r="J136" s="10">
        <v>2</v>
      </c>
      <c r="K136" s="4"/>
      <c r="L136" s="1"/>
      <c r="M136" s="1"/>
      <c r="N136" s="3" t="s">
        <v>25</v>
      </c>
      <c r="O136" s="3" t="s">
        <v>24</v>
      </c>
      <c r="P136" s="2" t="s">
        <v>30</v>
      </c>
      <c r="Q136" s="2" t="s">
        <v>30</v>
      </c>
      <c r="R136" s="2" t="s">
        <v>31</v>
      </c>
    </row>
    <row r="137" spans="1:18" ht="20.100000000000001" customHeight="1" x14ac:dyDescent="0.25">
      <c r="A137" s="6" t="s">
        <v>272</v>
      </c>
      <c r="B137" s="6" t="s">
        <v>280</v>
      </c>
      <c r="C137" s="6" t="s">
        <v>113</v>
      </c>
      <c r="D137" s="6" t="s">
        <v>20</v>
      </c>
      <c r="E137" s="7"/>
      <c r="F137" s="6" t="s">
        <v>274</v>
      </c>
      <c r="G137" s="7"/>
      <c r="H137" s="10">
        <v>3</v>
      </c>
      <c r="I137" s="10">
        <v>3</v>
      </c>
      <c r="J137" s="10">
        <v>2</v>
      </c>
      <c r="K137" s="4"/>
      <c r="L137" s="1"/>
      <c r="M137" s="1"/>
      <c r="N137" s="3" t="s">
        <v>25</v>
      </c>
      <c r="O137" s="3" t="s">
        <v>24</v>
      </c>
      <c r="P137" s="2" t="s">
        <v>30</v>
      </c>
      <c r="Q137" s="2" t="s">
        <v>30</v>
      </c>
      <c r="R137" s="2" t="s">
        <v>31</v>
      </c>
    </row>
    <row r="138" spans="1:18" ht="20.100000000000001" customHeight="1" x14ac:dyDescent="0.25">
      <c r="A138" s="6" t="s">
        <v>272</v>
      </c>
      <c r="B138" s="6" t="s">
        <v>281</v>
      </c>
      <c r="C138" s="6" t="s">
        <v>113</v>
      </c>
      <c r="D138" s="6" t="s">
        <v>20</v>
      </c>
      <c r="E138" s="7"/>
      <c r="F138" s="6" t="s">
        <v>274</v>
      </c>
      <c r="G138" s="7"/>
      <c r="H138" s="10">
        <v>3</v>
      </c>
      <c r="I138" s="10">
        <v>3</v>
      </c>
      <c r="J138" s="10">
        <v>2</v>
      </c>
      <c r="K138" s="4"/>
      <c r="L138" s="1"/>
      <c r="M138" s="1"/>
      <c r="N138" s="3" t="s">
        <v>25</v>
      </c>
      <c r="O138" s="3" t="s">
        <v>24</v>
      </c>
      <c r="P138" s="2" t="s">
        <v>30</v>
      </c>
      <c r="Q138" s="2" t="s">
        <v>30</v>
      </c>
      <c r="R138" s="2" t="s">
        <v>31</v>
      </c>
    </row>
    <row r="139" spans="1:18" ht="20.100000000000001" customHeight="1" x14ac:dyDescent="0.25">
      <c r="A139" s="6" t="s">
        <v>272</v>
      </c>
      <c r="B139" s="6" t="s">
        <v>282</v>
      </c>
      <c r="C139" s="6" t="s">
        <v>113</v>
      </c>
      <c r="D139" s="6" t="s">
        <v>20</v>
      </c>
      <c r="E139" s="7"/>
      <c r="F139" s="6" t="s">
        <v>274</v>
      </c>
      <c r="G139" s="7"/>
      <c r="H139" s="10">
        <v>3</v>
      </c>
      <c r="I139" s="10">
        <v>3</v>
      </c>
      <c r="J139" s="10">
        <v>2</v>
      </c>
      <c r="K139" s="4"/>
      <c r="L139" s="1"/>
      <c r="M139" s="1"/>
      <c r="N139" s="3" t="s">
        <v>25</v>
      </c>
      <c r="O139" s="3" t="s">
        <v>24</v>
      </c>
      <c r="P139" s="2" t="s">
        <v>30</v>
      </c>
      <c r="Q139" s="2" t="s">
        <v>30</v>
      </c>
      <c r="R139" s="2" t="s">
        <v>31</v>
      </c>
    </row>
    <row r="140" spans="1:18" ht="20.100000000000001" customHeight="1" x14ac:dyDescent="0.25">
      <c r="A140" s="6" t="s">
        <v>272</v>
      </c>
      <c r="B140" s="6" t="s">
        <v>283</v>
      </c>
      <c r="C140" s="6" t="s">
        <v>113</v>
      </c>
      <c r="D140" s="6" t="s">
        <v>20</v>
      </c>
      <c r="E140" s="7"/>
      <c r="F140" s="6" t="s">
        <v>274</v>
      </c>
      <c r="G140" s="7"/>
      <c r="H140" s="10">
        <v>3</v>
      </c>
      <c r="I140" s="10">
        <v>3</v>
      </c>
      <c r="J140" s="10">
        <v>2</v>
      </c>
      <c r="K140" s="4"/>
      <c r="L140" s="1"/>
      <c r="M140" s="1"/>
      <c r="N140" s="3" t="s">
        <v>25</v>
      </c>
      <c r="O140" s="3" t="s">
        <v>24</v>
      </c>
      <c r="P140" s="2" t="s">
        <v>30</v>
      </c>
      <c r="Q140" s="2" t="s">
        <v>30</v>
      </c>
      <c r="R140" s="2" t="s">
        <v>31</v>
      </c>
    </row>
    <row r="141" spans="1:18" ht="20.100000000000001" customHeight="1" x14ac:dyDescent="0.25">
      <c r="A141" s="6" t="s">
        <v>272</v>
      </c>
      <c r="B141" s="6" t="s">
        <v>284</v>
      </c>
      <c r="C141" s="6" t="s">
        <v>113</v>
      </c>
      <c r="D141" s="6" t="s">
        <v>20</v>
      </c>
      <c r="E141" s="7"/>
      <c r="F141" s="6" t="s">
        <v>274</v>
      </c>
      <c r="G141" s="7"/>
      <c r="H141" s="10">
        <v>3</v>
      </c>
      <c r="I141" s="10">
        <v>3</v>
      </c>
      <c r="J141" s="10">
        <v>2</v>
      </c>
      <c r="K141" s="4"/>
      <c r="L141" s="1"/>
      <c r="M141" s="1"/>
      <c r="N141" s="3" t="s">
        <v>25</v>
      </c>
      <c r="O141" s="3" t="s">
        <v>24</v>
      </c>
      <c r="P141" s="2" t="s">
        <v>30</v>
      </c>
      <c r="Q141" s="2" t="s">
        <v>30</v>
      </c>
      <c r="R141" s="2" t="s">
        <v>31</v>
      </c>
    </row>
    <row r="142" spans="1:18" ht="20.100000000000001" customHeight="1" x14ac:dyDescent="0.25">
      <c r="A142" s="6" t="s">
        <v>272</v>
      </c>
      <c r="B142" s="6" t="s">
        <v>285</v>
      </c>
      <c r="C142" s="6" t="s">
        <v>113</v>
      </c>
      <c r="D142" s="6" t="s">
        <v>20</v>
      </c>
      <c r="E142" s="7"/>
      <c r="F142" s="6" t="s">
        <v>274</v>
      </c>
      <c r="G142" s="7"/>
      <c r="H142" s="10">
        <v>3</v>
      </c>
      <c r="I142" s="10">
        <v>3</v>
      </c>
      <c r="J142" s="10">
        <v>2</v>
      </c>
      <c r="K142" s="4"/>
      <c r="L142" s="1"/>
      <c r="M142" s="1"/>
      <c r="N142" s="3" t="s">
        <v>25</v>
      </c>
      <c r="O142" s="3" t="s">
        <v>24</v>
      </c>
      <c r="P142" s="2" t="s">
        <v>30</v>
      </c>
      <c r="Q142" s="2" t="s">
        <v>30</v>
      </c>
      <c r="R142" s="2" t="s">
        <v>31</v>
      </c>
    </row>
    <row r="143" spans="1:18" ht="20.100000000000001" customHeight="1" x14ac:dyDescent="0.25">
      <c r="A143" s="6" t="s">
        <v>272</v>
      </c>
      <c r="B143" s="6" t="s">
        <v>286</v>
      </c>
      <c r="C143" s="6" t="s">
        <v>113</v>
      </c>
      <c r="D143" s="6" t="s">
        <v>20</v>
      </c>
      <c r="E143" s="7"/>
      <c r="F143" s="6" t="s">
        <v>274</v>
      </c>
      <c r="G143" s="7"/>
      <c r="H143" s="10">
        <v>3</v>
      </c>
      <c r="I143" s="10">
        <v>3</v>
      </c>
      <c r="J143" s="10">
        <v>2</v>
      </c>
      <c r="K143" s="4"/>
      <c r="L143" s="1"/>
      <c r="M143" s="1"/>
      <c r="N143" s="3" t="s">
        <v>25</v>
      </c>
      <c r="O143" s="3" t="s">
        <v>24</v>
      </c>
      <c r="P143" s="2" t="s">
        <v>30</v>
      </c>
      <c r="Q143" s="2" t="s">
        <v>30</v>
      </c>
      <c r="R143" s="2" t="s">
        <v>31</v>
      </c>
    </row>
    <row r="144" spans="1:18" ht="20.100000000000001" customHeight="1" x14ac:dyDescent="0.25">
      <c r="A144" s="6" t="s">
        <v>272</v>
      </c>
      <c r="B144" s="6" t="s">
        <v>287</v>
      </c>
      <c r="C144" s="6" t="s">
        <v>113</v>
      </c>
      <c r="D144" s="6" t="s">
        <v>20</v>
      </c>
      <c r="E144" s="7"/>
      <c r="F144" s="6" t="s">
        <v>274</v>
      </c>
      <c r="G144" s="7"/>
      <c r="H144" s="10">
        <v>3</v>
      </c>
      <c r="I144" s="10">
        <v>3</v>
      </c>
      <c r="J144" s="10">
        <v>2</v>
      </c>
      <c r="K144" s="4"/>
      <c r="L144" s="1"/>
      <c r="M144" s="1"/>
      <c r="N144" s="3" t="s">
        <v>25</v>
      </c>
      <c r="O144" s="3" t="s">
        <v>24</v>
      </c>
      <c r="P144" s="2" t="s">
        <v>30</v>
      </c>
      <c r="Q144" s="2" t="s">
        <v>30</v>
      </c>
      <c r="R144" s="2" t="s">
        <v>31</v>
      </c>
    </row>
    <row r="145" spans="1:18" ht="20.100000000000001" customHeight="1" x14ac:dyDescent="0.25">
      <c r="A145" s="6" t="s">
        <v>272</v>
      </c>
      <c r="B145" s="6" t="s">
        <v>132</v>
      </c>
      <c r="C145" s="6" t="s">
        <v>113</v>
      </c>
      <c r="D145" s="6" t="s">
        <v>20</v>
      </c>
      <c r="E145" s="7"/>
      <c r="F145" s="6" t="s">
        <v>274</v>
      </c>
      <c r="G145" s="7"/>
      <c r="H145" s="10">
        <v>3</v>
      </c>
      <c r="I145" s="10">
        <v>3</v>
      </c>
      <c r="J145" s="10">
        <v>2</v>
      </c>
      <c r="K145" s="4"/>
      <c r="L145" s="1"/>
      <c r="M145" s="1"/>
      <c r="N145" s="3" t="s">
        <v>25</v>
      </c>
      <c r="O145" s="3" t="s">
        <v>24</v>
      </c>
      <c r="P145" s="2" t="s">
        <v>30</v>
      </c>
      <c r="Q145" s="2" t="s">
        <v>30</v>
      </c>
      <c r="R145" s="2" t="s">
        <v>31</v>
      </c>
    </row>
    <row r="146" spans="1:18" ht="20.100000000000001" customHeight="1" x14ac:dyDescent="0.25">
      <c r="A146" s="6" t="s">
        <v>272</v>
      </c>
      <c r="B146" s="6" t="s">
        <v>135</v>
      </c>
      <c r="C146" s="6" t="s">
        <v>113</v>
      </c>
      <c r="D146" s="6" t="s">
        <v>20</v>
      </c>
      <c r="E146" s="7"/>
      <c r="F146" s="6" t="s">
        <v>274</v>
      </c>
      <c r="G146" s="7"/>
      <c r="H146" s="10">
        <v>3</v>
      </c>
      <c r="I146" s="10">
        <v>3</v>
      </c>
      <c r="J146" s="10">
        <v>2</v>
      </c>
      <c r="K146" s="4"/>
      <c r="L146" s="1"/>
      <c r="M146" s="1"/>
      <c r="N146" s="3" t="s">
        <v>25</v>
      </c>
      <c r="O146" s="3" t="s">
        <v>24</v>
      </c>
      <c r="P146" s="2" t="s">
        <v>30</v>
      </c>
      <c r="Q146" s="2" t="s">
        <v>30</v>
      </c>
      <c r="R146" s="2" t="s">
        <v>31</v>
      </c>
    </row>
    <row r="147" spans="1:18" ht="20.100000000000001" customHeight="1" x14ac:dyDescent="0.25">
      <c r="A147" s="6" t="s">
        <v>272</v>
      </c>
      <c r="B147" s="6" t="s">
        <v>288</v>
      </c>
      <c r="C147" s="6" t="s">
        <v>113</v>
      </c>
      <c r="D147" s="6" t="s">
        <v>20</v>
      </c>
      <c r="E147" s="7"/>
      <c r="F147" s="6" t="s">
        <v>274</v>
      </c>
      <c r="G147" s="7"/>
      <c r="H147" s="10">
        <v>3</v>
      </c>
      <c r="I147" s="10">
        <v>3</v>
      </c>
      <c r="J147" s="10">
        <v>2</v>
      </c>
      <c r="K147" s="4"/>
      <c r="L147" s="1"/>
      <c r="M147" s="1"/>
      <c r="N147" s="3" t="s">
        <v>25</v>
      </c>
      <c r="O147" s="3" t="s">
        <v>24</v>
      </c>
      <c r="P147" s="2" t="s">
        <v>30</v>
      </c>
      <c r="Q147" s="2" t="s">
        <v>30</v>
      </c>
      <c r="R147" s="2" t="s">
        <v>31</v>
      </c>
    </row>
    <row r="148" spans="1:18" ht="20.100000000000001" customHeight="1" x14ac:dyDescent="0.25">
      <c r="A148" s="6" t="s">
        <v>272</v>
      </c>
      <c r="B148" s="6" t="s">
        <v>289</v>
      </c>
      <c r="C148" s="6" t="s">
        <v>113</v>
      </c>
      <c r="D148" s="6" t="s">
        <v>20</v>
      </c>
      <c r="E148" s="7"/>
      <c r="F148" s="6" t="s">
        <v>274</v>
      </c>
      <c r="G148" s="7"/>
      <c r="H148" s="10">
        <v>3</v>
      </c>
      <c r="I148" s="10">
        <v>3</v>
      </c>
      <c r="J148" s="10">
        <v>2</v>
      </c>
      <c r="K148" s="4"/>
      <c r="L148" s="1"/>
      <c r="M148" s="1"/>
      <c r="N148" s="3" t="s">
        <v>25</v>
      </c>
      <c r="O148" s="3" t="s">
        <v>24</v>
      </c>
      <c r="P148" s="2" t="s">
        <v>30</v>
      </c>
      <c r="Q148" s="2" t="s">
        <v>30</v>
      </c>
      <c r="R148" s="2" t="s">
        <v>31</v>
      </c>
    </row>
    <row r="149" spans="1:18" ht="20.100000000000001" customHeight="1" x14ac:dyDescent="0.25">
      <c r="A149" s="6" t="s">
        <v>290</v>
      </c>
      <c r="B149" s="6" t="s">
        <v>291</v>
      </c>
      <c r="C149" s="6" t="s">
        <v>20</v>
      </c>
      <c r="D149" s="6" t="s">
        <v>27</v>
      </c>
      <c r="E149" s="7" t="s">
        <v>421</v>
      </c>
      <c r="F149" s="6" t="s">
        <v>292</v>
      </c>
      <c r="G149" s="7"/>
      <c r="H149" s="10">
        <v>2</v>
      </c>
      <c r="I149" s="10">
        <v>2</v>
      </c>
      <c r="J149" s="10">
        <v>2</v>
      </c>
      <c r="K149" s="4"/>
      <c r="L149" s="1" t="s">
        <v>293</v>
      </c>
      <c r="M149" s="1"/>
      <c r="N149" s="3" t="s">
        <v>25</v>
      </c>
      <c r="O149" s="3" t="s">
        <v>24</v>
      </c>
      <c r="P149" s="2" t="s">
        <v>31</v>
      </c>
      <c r="Q149" s="2" t="s">
        <v>31</v>
      </c>
      <c r="R149" s="2" t="s">
        <v>31</v>
      </c>
    </row>
    <row r="150" spans="1:18" ht="20.100000000000001" customHeight="1" x14ac:dyDescent="0.25">
      <c r="A150" s="6" t="s">
        <v>290</v>
      </c>
      <c r="B150" s="6" t="s">
        <v>294</v>
      </c>
      <c r="C150" s="6" t="s">
        <v>20</v>
      </c>
      <c r="D150" s="6" t="s">
        <v>47</v>
      </c>
      <c r="E150" s="7"/>
      <c r="F150" s="6" t="s">
        <v>267</v>
      </c>
      <c r="G150" s="7" t="s">
        <v>422</v>
      </c>
      <c r="H150" s="10">
        <v>2</v>
      </c>
      <c r="I150" s="10">
        <v>2</v>
      </c>
      <c r="J150" s="10">
        <v>2</v>
      </c>
      <c r="K150" s="4"/>
      <c r="L150" s="1" t="s">
        <v>293</v>
      </c>
      <c r="M150" s="1" t="s">
        <v>423</v>
      </c>
      <c r="N150" s="3" t="s">
        <v>25</v>
      </c>
      <c r="O150" s="3" t="s">
        <v>24</v>
      </c>
      <c r="P150" s="2" t="s">
        <v>31</v>
      </c>
      <c r="Q150" s="2" t="s">
        <v>31</v>
      </c>
      <c r="R150" s="2" t="s">
        <v>31</v>
      </c>
    </row>
    <row r="151" spans="1:18" ht="20.100000000000001" customHeight="1" x14ac:dyDescent="0.25">
      <c r="A151" s="6" t="s">
        <v>290</v>
      </c>
      <c r="B151" s="6" t="s">
        <v>295</v>
      </c>
      <c r="C151" s="6" t="s">
        <v>113</v>
      </c>
      <c r="D151" s="6" t="s">
        <v>20</v>
      </c>
      <c r="E151" s="7" t="s">
        <v>424</v>
      </c>
      <c r="F151" s="6" t="s">
        <v>93</v>
      </c>
      <c r="G151" s="7"/>
      <c r="H151" s="10">
        <v>2</v>
      </c>
      <c r="I151" s="10">
        <v>2</v>
      </c>
      <c r="J151" s="10">
        <v>2</v>
      </c>
      <c r="K151" s="4"/>
      <c r="L151" s="1"/>
      <c r="M151" s="1"/>
      <c r="N151" s="3" t="s">
        <v>25</v>
      </c>
      <c r="O151" s="3" t="s">
        <v>24</v>
      </c>
      <c r="P151" s="2" t="s">
        <v>31</v>
      </c>
      <c r="Q151" s="2" t="s">
        <v>31</v>
      </c>
      <c r="R151" s="2" t="s">
        <v>31</v>
      </c>
    </row>
    <row r="152" spans="1:18" ht="20.100000000000001" customHeight="1" x14ac:dyDescent="0.25">
      <c r="A152" s="6" t="s">
        <v>290</v>
      </c>
      <c r="B152" s="6" t="s">
        <v>296</v>
      </c>
      <c r="C152" s="6" t="s">
        <v>113</v>
      </c>
      <c r="D152" s="6" t="s">
        <v>20</v>
      </c>
      <c r="E152" s="7" t="s">
        <v>424</v>
      </c>
      <c r="F152" s="6" t="s">
        <v>93</v>
      </c>
      <c r="G152" s="7"/>
      <c r="H152" s="10">
        <v>2</v>
      </c>
      <c r="I152" s="10">
        <v>2</v>
      </c>
      <c r="J152" s="10">
        <v>2</v>
      </c>
      <c r="K152" s="4"/>
      <c r="L152" s="1"/>
      <c r="M152" s="1"/>
      <c r="N152" s="3" t="s">
        <v>25</v>
      </c>
      <c r="O152" s="3" t="s">
        <v>24</v>
      </c>
      <c r="P152" s="2" t="s">
        <v>31</v>
      </c>
      <c r="Q152" s="2" t="s">
        <v>31</v>
      </c>
      <c r="R152" s="2" t="s">
        <v>31</v>
      </c>
    </row>
    <row r="153" spans="1:18" ht="20.100000000000001" customHeight="1" x14ac:dyDescent="0.25">
      <c r="A153" s="6" t="s">
        <v>290</v>
      </c>
      <c r="B153" s="6" t="s">
        <v>297</v>
      </c>
      <c r="C153" s="6" t="s">
        <v>113</v>
      </c>
      <c r="D153" s="6" t="s">
        <v>20</v>
      </c>
      <c r="E153" s="7" t="s">
        <v>424</v>
      </c>
      <c r="F153" s="6" t="s">
        <v>93</v>
      </c>
      <c r="G153" s="7"/>
      <c r="H153" s="10">
        <v>2</v>
      </c>
      <c r="I153" s="10">
        <v>2</v>
      </c>
      <c r="J153" s="10">
        <v>2</v>
      </c>
      <c r="K153" s="4"/>
      <c r="L153" s="1"/>
      <c r="M153" s="1"/>
      <c r="N153" s="3" t="s">
        <v>25</v>
      </c>
      <c r="O153" s="3" t="s">
        <v>24</v>
      </c>
      <c r="P153" s="2" t="s">
        <v>31</v>
      </c>
      <c r="Q153" s="2" t="s">
        <v>31</v>
      </c>
      <c r="R153" s="2" t="s">
        <v>31</v>
      </c>
    </row>
    <row r="154" spans="1:18" ht="20.100000000000001" customHeight="1" x14ac:dyDescent="0.25">
      <c r="A154" s="6" t="s">
        <v>290</v>
      </c>
      <c r="B154" s="6" t="s">
        <v>298</v>
      </c>
      <c r="C154" s="6" t="s">
        <v>113</v>
      </c>
      <c r="D154" s="6" t="s">
        <v>20</v>
      </c>
      <c r="E154" s="7" t="s">
        <v>424</v>
      </c>
      <c r="F154" s="6" t="s">
        <v>93</v>
      </c>
      <c r="G154" s="7"/>
      <c r="H154" s="10">
        <v>2</v>
      </c>
      <c r="I154" s="10">
        <v>2</v>
      </c>
      <c r="J154" s="10">
        <v>2</v>
      </c>
      <c r="K154" s="4"/>
      <c r="L154" s="1"/>
      <c r="M154" s="1"/>
      <c r="N154" s="3" t="s">
        <v>25</v>
      </c>
      <c r="O154" s="3" t="s">
        <v>24</v>
      </c>
      <c r="P154" s="2" t="s">
        <v>31</v>
      </c>
      <c r="Q154" s="2" t="s">
        <v>31</v>
      </c>
      <c r="R154" s="2" t="s">
        <v>31</v>
      </c>
    </row>
    <row r="155" spans="1:18" ht="20.100000000000001" customHeight="1" x14ac:dyDescent="0.25">
      <c r="A155" s="6" t="s">
        <v>290</v>
      </c>
      <c r="B155" s="6" t="s">
        <v>299</v>
      </c>
      <c r="C155" s="6" t="s">
        <v>113</v>
      </c>
      <c r="D155" s="6" t="s">
        <v>20</v>
      </c>
      <c r="E155" s="7" t="s">
        <v>425</v>
      </c>
      <c r="F155" s="6" t="s">
        <v>93</v>
      </c>
      <c r="G155" s="7"/>
      <c r="H155" s="10">
        <v>2</v>
      </c>
      <c r="I155" s="10">
        <v>2</v>
      </c>
      <c r="J155" s="10">
        <v>2</v>
      </c>
      <c r="K155" s="4"/>
      <c r="L155" s="1"/>
      <c r="M155" s="1"/>
      <c r="N155" s="3" t="s">
        <v>25</v>
      </c>
      <c r="O155" s="3" t="s">
        <v>24</v>
      </c>
      <c r="P155" s="2" t="s">
        <v>31</v>
      </c>
      <c r="Q155" s="2" t="s">
        <v>31</v>
      </c>
      <c r="R155" s="2" t="s">
        <v>31</v>
      </c>
    </row>
    <row r="156" spans="1:18" ht="20.100000000000001" customHeight="1" x14ac:dyDescent="0.25">
      <c r="A156" s="6" t="s">
        <v>290</v>
      </c>
      <c r="B156" s="6" t="s">
        <v>300</v>
      </c>
      <c r="C156" s="6" t="s">
        <v>113</v>
      </c>
      <c r="D156" s="6" t="s">
        <v>20</v>
      </c>
      <c r="E156" s="7"/>
      <c r="F156" s="6" t="s">
        <v>301</v>
      </c>
      <c r="G156" s="7"/>
      <c r="H156" s="10">
        <v>2</v>
      </c>
      <c r="I156" s="10">
        <v>2</v>
      </c>
      <c r="J156" s="10">
        <v>2</v>
      </c>
      <c r="K156" s="4"/>
      <c r="L156" s="1" t="s">
        <v>302</v>
      </c>
      <c r="M156" s="1" t="s">
        <v>426</v>
      </c>
      <c r="N156" s="3" t="s">
        <v>25</v>
      </c>
      <c r="O156" s="3" t="s">
        <v>24</v>
      </c>
      <c r="P156" s="2" t="s">
        <v>31</v>
      </c>
      <c r="Q156" s="2" t="s">
        <v>31</v>
      </c>
      <c r="R156" s="2" t="s">
        <v>31</v>
      </c>
    </row>
    <row r="157" spans="1:18" ht="20.100000000000001" customHeight="1" x14ac:dyDescent="0.25">
      <c r="A157" s="6" t="s">
        <v>303</v>
      </c>
      <c r="B157" s="6" t="s">
        <v>304</v>
      </c>
      <c r="C157" s="6" t="s">
        <v>47</v>
      </c>
      <c r="D157" s="6" t="s">
        <v>47</v>
      </c>
      <c r="E157" s="7" t="s">
        <v>427</v>
      </c>
      <c r="F157" s="6"/>
      <c r="G157" s="7"/>
      <c r="H157" s="10">
        <v>3</v>
      </c>
      <c r="I157" s="10">
        <v>3</v>
      </c>
      <c r="J157" s="10">
        <v>3</v>
      </c>
      <c r="K157" s="4"/>
      <c r="L157" s="1"/>
      <c r="M157" s="1"/>
      <c r="N157" s="3" t="s">
        <v>25</v>
      </c>
      <c r="O157" s="3" t="s">
        <v>24</v>
      </c>
      <c r="P157" s="2" t="s">
        <v>30</v>
      </c>
      <c r="Q157" s="2" t="s">
        <v>30</v>
      </c>
      <c r="R157" s="2" t="s">
        <v>30</v>
      </c>
    </row>
    <row r="158" spans="1:18" ht="20.100000000000001" customHeight="1" x14ac:dyDescent="0.25">
      <c r="A158" s="6" t="s">
        <v>303</v>
      </c>
      <c r="B158" s="6" t="s">
        <v>305</v>
      </c>
      <c r="C158" s="6" t="s">
        <v>47</v>
      </c>
      <c r="D158" s="6" t="s">
        <v>47</v>
      </c>
      <c r="E158" s="7" t="s">
        <v>428</v>
      </c>
      <c r="F158" s="6"/>
      <c r="G158" s="7"/>
      <c r="H158" s="10">
        <v>3</v>
      </c>
      <c r="I158" s="10">
        <v>3</v>
      </c>
      <c r="J158" s="10">
        <v>3</v>
      </c>
      <c r="K158" s="4"/>
      <c r="L158" s="1"/>
      <c r="M158" s="1"/>
      <c r="N158" s="3" t="s">
        <v>25</v>
      </c>
      <c r="O158" s="3" t="s">
        <v>24</v>
      </c>
      <c r="P158" s="2" t="s">
        <v>30</v>
      </c>
      <c r="Q158" s="2" t="s">
        <v>30</v>
      </c>
      <c r="R158" s="2" t="s">
        <v>30</v>
      </c>
    </row>
    <row r="159" spans="1:18" ht="20.100000000000001" customHeight="1" x14ac:dyDescent="0.25">
      <c r="A159" s="6" t="s">
        <v>303</v>
      </c>
      <c r="B159" s="6" t="s">
        <v>306</v>
      </c>
      <c r="C159" s="6" t="s">
        <v>47</v>
      </c>
      <c r="D159" s="6" t="s">
        <v>47</v>
      </c>
      <c r="E159" s="7" t="s">
        <v>428</v>
      </c>
      <c r="F159" s="6"/>
      <c r="G159" s="7"/>
      <c r="H159" s="10">
        <v>3</v>
      </c>
      <c r="I159" s="10">
        <v>3</v>
      </c>
      <c r="J159" s="10">
        <v>3</v>
      </c>
      <c r="K159" s="4"/>
      <c r="L159" s="1"/>
      <c r="M159" s="1"/>
      <c r="N159" s="3" t="s">
        <v>25</v>
      </c>
      <c r="O159" s="3" t="s">
        <v>24</v>
      </c>
      <c r="P159" s="2" t="s">
        <v>30</v>
      </c>
      <c r="Q159" s="2" t="s">
        <v>30</v>
      </c>
      <c r="R159" s="2" t="s">
        <v>30</v>
      </c>
    </row>
    <row r="160" spans="1:18" ht="20.100000000000001" customHeight="1" x14ac:dyDescent="0.25">
      <c r="A160" s="6" t="s">
        <v>303</v>
      </c>
      <c r="B160" s="6" t="s">
        <v>307</v>
      </c>
      <c r="C160" s="6" t="s">
        <v>47</v>
      </c>
      <c r="D160" s="6" t="s">
        <v>47</v>
      </c>
      <c r="E160" s="7" t="s">
        <v>428</v>
      </c>
      <c r="F160" s="6"/>
      <c r="G160" s="7"/>
      <c r="H160" s="10">
        <v>3</v>
      </c>
      <c r="I160" s="10">
        <v>3</v>
      </c>
      <c r="J160" s="10">
        <v>3</v>
      </c>
      <c r="K160" s="4"/>
      <c r="L160" s="1"/>
      <c r="M160" s="1"/>
      <c r="N160" s="3" t="s">
        <v>25</v>
      </c>
      <c r="O160" s="3" t="s">
        <v>24</v>
      </c>
      <c r="P160" s="2" t="s">
        <v>30</v>
      </c>
      <c r="Q160" s="2" t="s">
        <v>30</v>
      </c>
      <c r="R160" s="2" t="s">
        <v>30</v>
      </c>
    </row>
    <row r="161" spans="1:18" ht="20.100000000000001" customHeight="1" x14ac:dyDescent="0.25">
      <c r="A161" s="6" t="s">
        <v>303</v>
      </c>
      <c r="B161" s="6" t="s">
        <v>308</v>
      </c>
      <c r="C161" s="6" t="s">
        <v>47</v>
      </c>
      <c r="D161" s="6" t="s">
        <v>47</v>
      </c>
      <c r="E161" s="7" t="s">
        <v>428</v>
      </c>
      <c r="F161" s="6"/>
      <c r="G161" s="7"/>
      <c r="H161" s="10">
        <v>3</v>
      </c>
      <c r="I161" s="10">
        <v>3</v>
      </c>
      <c r="J161" s="10">
        <v>3</v>
      </c>
      <c r="K161" s="4"/>
      <c r="L161" s="1"/>
      <c r="M161" s="1"/>
      <c r="N161" s="3" t="s">
        <v>25</v>
      </c>
      <c r="O161" s="3" t="s">
        <v>24</v>
      </c>
      <c r="P161" s="2" t="s">
        <v>30</v>
      </c>
      <c r="Q161" s="2" t="s">
        <v>30</v>
      </c>
      <c r="R161" s="2" t="s">
        <v>30</v>
      </c>
    </row>
    <row r="162" spans="1:18" ht="20.100000000000001" customHeight="1" x14ac:dyDescent="0.25">
      <c r="A162" s="6" t="s">
        <v>303</v>
      </c>
      <c r="B162" s="6" t="s">
        <v>309</v>
      </c>
      <c r="C162" s="6" t="s">
        <v>47</v>
      </c>
      <c r="D162" s="6" t="s">
        <v>47</v>
      </c>
      <c r="E162" s="7" t="s">
        <v>428</v>
      </c>
      <c r="F162" s="6"/>
      <c r="G162" s="7"/>
      <c r="H162" s="10">
        <v>3</v>
      </c>
      <c r="I162" s="10">
        <v>3</v>
      </c>
      <c r="J162" s="10">
        <v>3</v>
      </c>
      <c r="K162" s="4"/>
      <c r="L162" s="1"/>
      <c r="M162" s="1"/>
      <c r="N162" s="3" t="s">
        <v>25</v>
      </c>
      <c r="O162" s="3" t="s">
        <v>24</v>
      </c>
      <c r="P162" s="2" t="s">
        <v>30</v>
      </c>
      <c r="Q162" s="2" t="s">
        <v>30</v>
      </c>
      <c r="R162" s="2" t="s">
        <v>30</v>
      </c>
    </row>
    <row r="163" spans="1:18" ht="20.100000000000001" customHeight="1" x14ac:dyDescent="0.25">
      <c r="A163" s="6" t="s">
        <v>303</v>
      </c>
      <c r="B163" s="6" t="s">
        <v>310</v>
      </c>
      <c r="C163" s="6" t="s">
        <v>47</v>
      </c>
      <c r="D163" s="6" t="s">
        <v>47</v>
      </c>
      <c r="E163" s="7" t="s">
        <v>428</v>
      </c>
      <c r="F163" s="6"/>
      <c r="G163" s="7"/>
      <c r="H163" s="10">
        <v>3</v>
      </c>
      <c r="I163" s="10">
        <v>3</v>
      </c>
      <c r="J163" s="10">
        <v>3</v>
      </c>
      <c r="K163" s="4"/>
      <c r="L163" s="1"/>
      <c r="M163" s="1"/>
      <c r="N163" s="3" t="s">
        <v>25</v>
      </c>
      <c r="O163" s="3" t="s">
        <v>24</v>
      </c>
      <c r="P163" s="2" t="s">
        <v>30</v>
      </c>
      <c r="Q163" s="2" t="s">
        <v>30</v>
      </c>
      <c r="R163" s="2" t="s">
        <v>30</v>
      </c>
    </row>
    <row r="164" spans="1:18" ht="20.100000000000001" customHeight="1" x14ac:dyDescent="0.25">
      <c r="A164" s="6" t="s">
        <v>303</v>
      </c>
      <c r="B164" s="6" t="s">
        <v>311</v>
      </c>
      <c r="C164" s="6" t="s">
        <v>47</v>
      </c>
      <c r="D164" s="6" t="s">
        <v>47</v>
      </c>
      <c r="E164" s="7" t="s">
        <v>428</v>
      </c>
      <c r="F164" s="6"/>
      <c r="G164" s="7"/>
      <c r="H164" s="10">
        <v>3</v>
      </c>
      <c r="I164" s="10">
        <v>3</v>
      </c>
      <c r="J164" s="10">
        <v>3</v>
      </c>
      <c r="K164" s="4"/>
      <c r="L164" s="1"/>
      <c r="M164" s="1"/>
      <c r="N164" s="3" t="s">
        <v>25</v>
      </c>
      <c r="O164" s="3" t="s">
        <v>24</v>
      </c>
      <c r="P164" s="2" t="s">
        <v>30</v>
      </c>
      <c r="Q164" s="2" t="s">
        <v>30</v>
      </c>
      <c r="R164" s="2" t="s">
        <v>30</v>
      </c>
    </row>
    <row r="165" spans="1:18" ht="20.100000000000001" customHeight="1" x14ac:dyDescent="0.25">
      <c r="A165" s="6" t="s">
        <v>303</v>
      </c>
      <c r="B165" s="6" t="s">
        <v>312</v>
      </c>
      <c r="C165" s="6" t="s">
        <v>47</v>
      </c>
      <c r="D165" s="6" t="s">
        <v>47</v>
      </c>
      <c r="E165" s="7" t="s">
        <v>428</v>
      </c>
      <c r="F165" s="6"/>
      <c r="G165" s="7"/>
      <c r="H165" s="10">
        <v>3</v>
      </c>
      <c r="I165" s="10">
        <v>3</v>
      </c>
      <c r="J165" s="10">
        <v>3</v>
      </c>
      <c r="K165" s="4"/>
      <c r="L165" s="1"/>
      <c r="M165" s="1"/>
      <c r="N165" s="3" t="s">
        <v>25</v>
      </c>
      <c r="O165" s="3" t="s">
        <v>24</v>
      </c>
      <c r="P165" s="2" t="s">
        <v>30</v>
      </c>
      <c r="Q165" s="2" t="s">
        <v>30</v>
      </c>
      <c r="R165" s="2" t="s">
        <v>30</v>
      </c>
    </row>
    <row r="166" spans="1:18" ht="20.100000000000001" customHeight="1" x14ac:dyDescent="0.25">
      <c r="A166" s="6" t="s">
        <v>303</v>
      </c>
      <c r="B166" s="6" t="s">
        <v>313</v>
      </c>
      <c r="C166" s="6" t="s">
        <v>47</v>
      </c>
      <c r="D166" s="6" t="s">
        <v>47</v>
      </c>
      <c r="E166" s="7" t="s">
        <v>428</v>
      </c>
      <c r="F166" s="6"/>
      <c r="G166" s="7"/>
      <c r="H166" s="10">
        <v>3</v>
      </c>
      <c r="I166" s="10">
        <v>3</v>
      </c>
      <c r="J166" s="10">
        <v>3</v>
      </c>
      <c r="K166" s="4"/>
      <c r="L166" s="1"/>
      <c r="M166" s="1"/>
      <c r="N166" s="3" t="s">
        <v>25</v>
      </c>
      <c r="O166" s="3" t="s">
        <v>24</v>
      </c>
      <c r="P166" s="2" t="s">
        <v>30</v>
      </c>
      <c r="Q166" s="2" t="s">
        <v>30</v>
      </c>
      <c r="R166" s="2" t="s">
        <v>30</v>
      </c>
    </row>
    <row r="167" spans="1:18" ht="20.100000000000001" customHeight="1" x14ac:dyDescent="0.25">
      <c r="A167" s="6" t="s">
        <v>303</v>
      </c>
      <c r="B167" s="6" t="s">
        <v>314</v>
      </c>
      <c r="C167" s="6" t="s">
        <v>47</v>
      </c>
      <c r="D167" s="6" t="s">
        <v>47</v>
      </c>
      <c r="E167" s="7" t="s">
        <v>428</v>
      </c>
      <c r="F167" s="6"/>
      <c r="G167" s="7"/>
      <c r="H167" s="10">
        <v>3</v>
      </c>
      <c r="I167" s="10">
        <v>3</v>
      </c>
      <c r="J167" s="10">
        <v>3</v>
      </c>
      <c r="K167" s="4"/>
      <c r="L167" s="1"/>
      <c r="M167" s="1"/>
      <c r="N167" s="3" t="s">
        <v>25</v>
      </c>
      <c r="O167" s="3" t="s">
        <v>24</v>
      </c>
      <c r="P167" s="2" t="s">
        <v>30</v>
      </c>
      <c r="Q167" s="2" t="s">
        <v>30</v>
      </c>
      <c r="R167" s="2" t="s">
        <v>30</v>
      </c>
    </row>
    <row r="168" spans="1:18" ht="20.100000000000001" customHeight="1" x14ac:dyDescent="0.25">
      <c r="A168" s="6" t="s">
        <v>303</v>
      </c>
      <c r="B168" s="6" t="s">
        <v>315</v>
      </c>
      <c r="C168" s="6" t="s">
        <v>47</v>
      </c>
      <c r="D168" s="6" t="s">
        <v>47</v>
      </c>
      <c r="E168" s="7" t="s">
        <v>428</v>
      </c>
      <c r="F168" s="6"/>
      <c r="G168" s="7"/>
      <c r="H168" s="10">
        <v>3</v>
      </c>
      <c r="I168" s="10">
        <v>3</v>
      </c>
      <c r="J168" s="10">
        <v>3</v>
      </c>
      <c r="K168" s="4"/>
      <c r="L168" s="1"/>
      <c r="M168" s="1"/>
      <c r="N168" s="3" t="s">
        <v>25</v>
      </c>
      <c r="O168" s="3" t="s">
        <v>24</v>
      </c>
      <c r="P168" s="2" t="s">
        <v>30</v>
      </c>
      <c r="Q168" s="2" t="s">
        <v>30</v>
      </c>
      <c r="R168" s="2" t="s">
        <v>30</v>
      </c>
    </row>
    <row r="169" spans="1:18" ht="20.100000000000001" customHeight="1" x14ac:dyDescent="0.25">
      <c r="A169" s="6" t="s">
        <v>303</v>
      </c>
      <c r="B169" s="6" t="s">
        <v>245</v>
      </c>
      <c r="C169" s="6" t="s">
        <v>47</v>
      </c>
      <c r="D169" s="6" t="s">
        <v>47</v>
      </c>
      <c r="E169" s="7" t="s">
        <v>428</v>
      </c>
      <c r="F169" s="6"/>
      <c r="G169" s="7"/>
      <c r="H169" s="10">
        <v>3</v>
      </c>
      <c r="I169" s="10">
        <v>3</v>
      </c>
      <c r="J169" s="10">
        <v>3</v>
      </c>
      <c r="K169" s="4"/>
      <c r="L169" s="1"/>
      <c r="M169" s="1"/>
      <c r="N169" s="3" t="s">
        <v>25</v>
      </c>
      <c r="O169" s="3" t="s">
        <v>24</v>
      </c>
      <c r="P169" s="2" t="s">
        <v>30</v>
      </c>
      <c r="Q169" s="2" t="s">
        <v>30</v>
      </c>
      <c r="R169" s="2" t="s">
        <v>30</v>
      </c>
    </row>
    <row r="170" spans="1:18" ht="20.100000000000001" customHeight="1" x14ac:dyDescent="0.25">
      <c r="A170" s="6" t="s">
        <v>187</v>
      </c>
      <c r="B170" s="6" t="s">
        <v>316</v>
      </c>
      <c r="C170" s="6" t="s">
        <v>113</v>
      </c>
      <c r="D170" s="6" t="s">
        <v>71</v>
      </c>
      <c r="E170" s="7" t="s">
        <v>429</v>
      </c>
      <c r="F170" s="6" t="s">
        <v>91</v>
      </c>
      <c r="G170" s="7" t="s">
        <v>430</v>
      </c>
      <c r="H170" s="10">
        <v>3</v>
      </c>
      <c r="I170" s="10">
        <v>3</v>
      </c>
      <c r="J170" s="10">
        <v>3</v>
      </c>
      <c r="K170" s="4"/>
      <c r="L170" s="1" t="s">
        <v>317</v>
      </c>
      <c r="M170" s="1" t="s">
        <v>431</v>
      </c>
      <c r="N170" s="3" t="s">
        <v>25</v>
      </c>
      <c r="O170" s="3" t="s">
        <v>24</v>
      </c>
      <c r="P170" s="2" t="s">
        <v>30</v>
      </c>
      <c r="Q170" s="2" t="s">
        <v>30</v>
      </c>
      <c r="R170" s="2" t="s">
        <v>30</v>
      </c>
    </row>
  </sheetData>
  <conditionalFormatting sqref="H1:J1048576">
    <cfRule type="cellIs" dxfId="21" priority="1" operator="equal">
      <formula>$J$11</formula>
    </cfRule>
    <cfRule type="cellIs" dxfId="20" priority="2" operator="equal">
      <formula>$H$3</formula>
    </cfRule>
    <cfRule type="cellIs" dxfId="19" priority="3" operator="equal">
      <formula>$I$3</formula>
    </cfRule>
    <cfRule type="cellIs" dxfId="18" priority="4" operator="equal">
      <formula>$I$4</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11C34B141F3E4A86A62B289D95969A" ma:contentTypeVersion="2" ma:contentTypeDescription="Create a new document." ma:contentTypeScope="" ma:versionID="777c4997fe87a4faafac03d28604c1f0">
  <xsd:schema xmlns:xsd="http://www.w3.org/2001/XMLSchema" xmlns:xs="http://www.w3.org/2001/XMLSchema" xmlns:p="http://schemas.microsoft.com/office/2006/metadata/properties" xmlns:ns2="90d1e279-2eff-45c7-ad43-89eb7e64ed6f" targetNamespace="http://schemas.microsoft.com/office/2006/metadata/properties" ma:root="true" ma:fieldsID="f5ef6352be29d887ba4ff624c143b622" ns2:_="">
    <xsd:import namespace="90d1e279-2eff-45c7-ad43-89eb7e64ed6f"/>
    <xsd:element name="properties">
      <xsd:complexType>
        <xsd:sequence>
          <xsd:element name="documentManagement">
            <xsd:complexType>
              <xsd:all>
                <xsd:element ref="ns2:MPI_x0020_Classifica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d1e279-2eff-45c7-ad43-89eb7e64ed6f" elementFormDefault="qualified">
    <xsd:import namespace="http://schemas.microsoft.com/office/2006/documentManagement/types"/>
    <xsd:import namespace="http://schemas.microsoft.com/office/infopath/2007/PartnerControls"/>
    <xsd:element name="MPI_x0020_Classification" ma:index="8" ma:displayName="MPI Classification" ma:default="Not Classified" ma:format="Dropdown" ma:internalName="MPI_x0020_Classification" ma:readOnly="false">
      <xsd:simpleType>
        <xsd:restriction base="dms:Choice">
          <xsd:enumeration value="Not Classified"/>
          <xsd:enumeration value="Proprietary"/>
          <xsd:enumeration value="Private"/>
          <xsd:enumeration value="Restricted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9"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PI_x0020_Classification xmlns="90d1e279-2eff-45c7-ad43-89eb7e64ed6f">Not Classified</MPI_x0020_Classification>
  </documentManagement>
</p:properties>
</file>

<file path=customXml/itemProps1.xml><?xml version="1.0" encoding="utf-8"?>
<ds:datastoreItem xmlns:ds="http://schemas.openxmlformats.org/officeDocument/2006/customXml" ds:itemID="{8C9D0214-A3E9-4E51-8178-647D4FC71B33}">
  <ds:schemaRefs>
    <ds:schemaRef ds:uri="http://schemas.microsoft.com/sharepoint/v3/contenttype/forms"/>
  </ds:schemaRefs>
</ds:datastoreItem>
</file>

<file path=customXml/itemProps2.xml><?xml version="1.0" encoding="utf-8"?>
<ds:datastoreItem xmlns:ds="http://schemas.openxmlformats.org/officeDocument/2006/customXml" ds:itemID="{CE4BCC0C-FCA3-499D-9046-7A0622ED89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d1e279-2eff-45c7-ad43-89eb7e64ed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369095-2D17-4B1E-B576-DD62B0830543}">
  <ds:schemaRefs>
    <ds:schemaRef ds:uri="http://purl.org/dc/elements/1.1/"/>
    <ds:schemaRef ds:uri="http://schemas.microsoft.com/office/2006/metadata/properties"/>
    <ds:schemaRef ds:uri="90d1e279-2eff-45c7-ad43-89eb7e64ed6f"/>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Short List</vt:lpstr>
      <vt:lpstr>Sorted Ratings</vt:lpstr>
      <vt:lpstr>Chart Ideas</vt:lpstr>
      <vt:lpstr>Totals</vt:lpstr>
      <vt:lpstr>Appendix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Management Assessment Analyses</dc:title>
  <dc:creator>Moore, Lona S</dc:creator>
  <cp:keywords/>
  <cp:lastModifiedBy>Dinh, Thanh /C</cp:lastModifiedBy>
  <dcterms:created xsi:type="dcterms:W3CDTF">2017-05-26T19:29:01Z</dcterms:created>
  <dcterms:modified xsi:type="dcterms:W3CDTF">2019-10-28T03:18:56Z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0x0101008A11C34B141F3E4A86A62B289D95969A</vt:lpwstr>
  </property>
  <property fmtid="{D5CDD505-2E9C-101B-9397-08002B2CF9AE}" pid="3" name="Order">
    <vt:r8>57400</vt:r8>
  </property>
</Properties>
</file>