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roup_swinderen\Dinis\Sequential Effects ERP\"/>
    </mc:Choice>
  </mc:AlternateContent>
  <xr:revisionPtr revIDLastSave="0" documentId="13_ncr:1_{2C0AF463-4177-411F-AAFA-5B33E2D903C0}" xr6:coauthVersionLast="36" xr6:coauthVersionMax="36" xr10:uidLastSave="{00000000-0000-0000-0000-000000000000}"/>
  <bookViews>
    <workbookView xWindow="0" yWindow="0" windowWidth="21570" windowHeight="7980" xr2:uid="{0C11348E-E482-4597-B3FE-1374AFB87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2" i="1" l="1"/>
  <c r="G103" i="1"/>
  <c r="G104" i="1"/>
  <c r="G105" i="1"/>
  <c r="G106" i="1"/>
  <c r="G107" i="1"/>
  <c r="G108" i="1"/>
  <c r="G109" i="1"/>
  <c r="G110" i="1"/>
  <c r="G111" i="1"/>
  <c r="G112" i="1"/>
  <c r="G113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G92" i="1" l="1"/>
  <c r="G93" i="1"/>
  <c r="G94" i="1"/>
  <c r="G95" i="1"/>
  <c r="G96" i="1"/>
  <c r="G97" i="1"/>
  <c r="G98" i="1"/>
  <c r="G99" i="1"/>
  <c r="G100" i="1"/>
  <c r="G101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G80" i="1"/>
  <c r="G81" i="1"/>
  <c r="G82" i="1"/>
  <c r="G83" i="1"/>
  <c r="G84" i="1"/>
  <c r="G85" i="1"/>
  <c r="G86" i="1"/>
  <c r="G87" i="1"/>
  <c r="G88" i="1"/>
  <c r="G89" i="1"/>
  <c r="G90" i="1"/>
  <c r="G91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F78" i="1"/>
  <c r="E79" i="1"/>
  <c r="E78" i="1"/>
  <c r="F73" i="1"/>
  <c r="F72" i="1"/>
  <c r="F71" i="1"/>
  <c r="F70" i="1"/>
  <c r="F75" i="1"/>
  <c r="F74" i="1"/>
  <c r="E75" i="1"/>
  <c r="E74" i="1"/>
  <c r="E73" i="1"/>
  <c r="E72" i="1"/>
  <c r="E71" i="1"/>
  <c r="E70" i="1"/>
  <c r="E69" i="1"/>
  <c r="F69" i="1"/>
  <c r="G69" i="1"/>
  <c r="G70" i="1"/>
  <c r="G71" i="1"/>
  <c r="G72" i="1"/>
  <c r="G73" i="1"/>
  <c r="G74" i="1"/>
  <c r="G75" i="1"/>
  <c r="G76" i="1"/>
  <c r="G77" i="1"/>
  <c r="G78" i="1"/>
  <c r="G79" i="1"/>
  <c r="G68" i="1"/>
  <c r="F68" i="1"/>
  <c r="E68" i="1"/>
  <c r="E77" i="1"/>
  <c r="F77" i="1"/>
  <c r="F76" i="1"/>
  <c r="E76" i="1"/>
  <c r="F67" i="1" l="1"/>
  <c r="E67" i="1"/>
  <c r="F66" i="1"/>
  <c r="E66" i="1"/>
  <c r="F65" i="1"/>
  <c r="E65" i="1"/>
  <c r="F64" i="1"/>
  <c r="E64" i="1"/>
  <c r="F63" i="1"/>
  <c r="E63" i="1"/>
  <c r="F62" i="1"/>
  <c r="E62" i="1"/>
  <c r="F59" i="1"/>
  <c r="E59" i="1"/>
  <c r="F58" i="1"/>
  <c r="E58" i="1"/>
  <c r="F57" i="1"/>
  <c r="E57" i="1"/>
  <c r="F56" i="1"/>
  <c r="E56" i="1"/>
  <c r="E55" i="1"/>
  <c r="F55" i="1"/>
  <c r="F54" i="1"/>
  <c r="E54" i="1"/>
  <c r="F44" i="1"/>
  <c r="E44" i="1"/>
  <c r="F47" i="1"/>
  <c r="E47" i="1"/>
  <c r="F46" i="1"/>
  <c r="E46" i="1"/>
  <c r="F51" i="1"/>
  <c r="E51" i="1"/>
  <c r="F50" i="1"/>
  <c r="E50" i="1"/>
  <c r="F49" i="1"/>
  <c r="E49" i="1"/>
  <c r="F48" i="1"/>
  <c r="E48" i="1"/>
  <c r="F43" i="1"/>
  <c r="E43" i="1"/>
  <c r="E42" i="1"/>
  <c r="F42" i="1"/>
  <c r="F41" i="1"/>
  <c r="E41" i="1"/>
  <c r="F40" i="1"/>
  <c r="F39" i="1"/>
  <c r="E40" i="1"/>
  <c r="E39" i="1"/>
  <c r="F38" i="1"/>
  <c r="F37" i="1"/>
  <c r="E38" i="1"/>
  <c r="E37" i="1"/>
</calcChain>
</file>

<file path=xl/sharedStrings.xml><?xml version="1.0" encoding="utf-8"?>
<sst xmlns="http://schemas.openxmlformats.org/spreadsheetml/2006/main" count="161" uniqueCount="26">
  <si>
    <t>Date</t>
  </si>
  <si>
    <t>Block</t>
  </si>
  <si>
    <t>Condition</t>
  </si>
  <si>
    <t>SDT</t>
  </si>
  <si>
    <t>ISI</t>
  </si>
  <si>
    <t>LIT</t>
  </si>
  <si>
    <t>DARK</t>
  </si>
  <si>
    <t>Comments</t>
  </si>
  <si>
    <t>Gaps</t>
  </si>
  <si>
    <t>Possibly dead</t>
  </si>
  <si>
    <t>Dead fly test</t>
  </si>
  <si>
    <t>2X time; Irregular gaps</t>
  </si>
  <si>
    <t>Big gaps; regular in between</t>
  </si>
  <si>
    <t>Irregular gaps</t>
  </si>
  <si>
    <t>With legs; Problems with gaps</t>
  </si>
  <si>
    <t>Fly</t>
  </si>
  <si>
    <t>Frequency</t>
  </si>
  <si>
    <t>Bruno: Possibly dead towards the end; Dinis: data is good quality though, probably not dead</t>
  </si>
  <si>
    <t>Dinis: data looking very iffy, i.e. noisy</t>
  </si>
  <si>
    <t>Exclude</t>
  </si>
  <si>
    <t>Dinis: data looks bad</t>
  </si>
  <si>
    <t>Bruno: Looks bad; Dinis: it is fine</t>
  </si>
  <si>
    <t>Bruno: A bit iffy; Dinis: it's fine</t>
  </si>
  <si>
    <t>Crashed around 50 mins</t>
  </si>
  <si>
    <t>Glued legs not cut</t>
  </si>
  <si>
    <t>Glued legs not cut; Jitter due to clicking anotehr 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</si>
</sst>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0717-9BF1-4D4C-A430-96F9A20E59A5}">
  <dimension ref="A1:I113"/>
  <sheetViews>
    <sheetView tabSelected="1" topLeftCell="A82" workbookViewId="0">
      <selection activeCell="I113" sqref="I113"/>
    </sheetView>
  </sheetViews>
  <sheetFormatPr defaultRowHeight="15" x14ac:dyDescent="0.25"/>
  <cols>
    <col min="1" max="1" width="9.140625" style="1"/>
    <col min="4" max="4" width="9.7109375" bestFit="1" customWidth="1"/>
    <col min="7" max="7" width="14.42578125" bestFit="1" customWidth="1"/>
    <col min="9" max="9" width="54.28515625" bestFit="1" customWidth="1"/>
  </cols>
  <sheetData>
    <row r="1" spans="1:9" x14ac:dyDescent="0.25">
      <c r="A1" s="2" t="s">
        <v>0</v>
      </c>
      <c r="B1" s="3" t="s">
        <v>15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16</v>
      </c>
      <c r="H1" s="3" t="s">
        <v>19</v>
      </c>
      <c r="I1" s="3" t="s">
        <v>7</v>
      </c>
    </row>
    <row r="2" spans="1:9" x14ac:dyDescent="0.25">
      <c r="A2" s="1">
        <v>44489</v>
      </c>
      <c r="B2" s="4">
        <v>1</v>
      </c>
      <c r="C2">
        <v>5</v>
      </c>
      <c r="D2" t="s">
        <v>5</v>
      </c>
      <c r="E2">
        <v>0.1</v>
      </c>
      <c r="F2">
        <v>0.7</v>
      </c>
      <c r="G2">
        <v>1.25</v>
      </c>
      <c r="H2">
        <v>0</v>
      </c>
    </row>
    <row r="3" spans="1:9" x14ac:dyDescent="0.25">
      <c r="A3" s="1">
        <v>44489</v>
      </c>
      <c r="B3" s="4">
        <v>1</v>
      </c>
      <c r="C3">
        <v>6</v>
      </c>
      <c r="D3" t="s">
        <v>6</v>
      </c>
      <c r="E3">
        <v>0.1</v>
      </c>
      <c r="F3">
        <v>0.7</v>
      </c>
      <c r="G3">
        <v>1.25</v>
      </c>
      <c r="H3">
        <v>0</v>
      </c>
    </row>
    <row r="4" spans="1:9" x14ac:dyDescent="0.25">
      <c r="A4" s="1">
        <v>44489</v>
      </c>
      <c r="B4" s="4">
        <v>2</v>
      </c>
      <c r="C4">
        <v>10</v>
      </c>
      <c r="D4" t="s">
        <v>5</v>
      </c>
      <c r="E4">
        <v>0.1</v>
      </c>
      <c r="F4">
        <v>0.7</v>
      </c>
      <c r="G4">
        <v>1.25</v>
      </c>
      <c r="H4">
        <v>0</v>
      </c>
    </row>
    <row r="5" spans="1:9" x14ac:dyDescent="0.25">
      <c r="A5" s="1">
        <v>44489</v>
      </c>
      <c r="B5" s="4">
        <v>2</v>
      </c>
      <c r="C5">
        <v>11</v>
      </c>
      <c r="D5" t="s">
        <v>6</v>
      </c>
      <c r="E5">
        <v>0.1</v>
      </c>
      <c r="F5">
        <v>0.7</v>
      </c>
      <c r="G5">
        <v>1.25</v>
      </c>
      <c r="H5">
        <v>0</v>
      </c>
    </row>
    <row r="6" spans="1:9" x14ac:dyDescent="0.25">
      <c r="A6" s="1">
        <v>44491</v>
      </c>
      <c r="B6" s="4">
        <v>3</v>
      </c>
      <c r="C6">
        <v>10</v>
      </c>
      <c r="D6" t="s">
        <v>5</v>
      </c>
      <c r="E6">
        <v>0.1</v>
      </c>
      <c r="F6">
        <v>0.7</v>
      </c>
      <c r="G6">
        <v>1.25</v>
      </c>
      <c r="H6">
        <v>0</v>
      </c>
    </row>
    <row r="7" spans="1:9" x14ac:dyDescent="0.25">
      <c r="A7" s="1">
        <v>44491</v>
      </c>
      <c r="B7" s="4">
        <v>3</v>
      </c>
      <c r="C7">
        <v>11</v>
      </c>
      <c r="D7" t="s">
        <v>6</v>
      </c>
      <c r="E7">
        <v>0.1</v>
      </c>
      <c r="F7">
        <v>0.7</v>
      </c>
      <c r="G7">
        <v>1.25</v>
      </c>
      <c r="H7">
        <v>0</v>
      </c>
    </row>
    <row r="8" spans="1:9" x14ac:dyDescent="0.25">
      <c r="A8" s="1">
        <v>44491</v>
      </c>
      <c r="B8" s="4">
        <v>3</v>
      </c>
      <c r="C8">
        <v>12</v>
      </c>
      <c r="D8" t="s">
        <v>5</v>
      </c>
      <c r="E8">
        <v>0.1</v>
      </c>
      <c r="F8">
        <v>0.7</v>
      </c>
      <c r="G8">
        <v>1.25</v>
      </c>
      <c r="H8">
        <v>0</v>
      </c>
    </row>
    <row r="9" spans="1:9" x14ac:dyDescent="0.25">
      <c r="A9" s="1">
        <v>44491</v>
      </c>
      <c r="B9" s="4">
        <v>4</v>
      </c>
      <c r="C9">
        <v>19</v>
      </c>
      <c r="D9" t="s">
        <v>5</v>
      </c>
      <c r="E9">
        <v>0.1</v>
      </c>
      <c r="F9">
        <v>0.7</v>
      </c>
      <c r="G9">
        <v>1.25</v>
      </c>
      <c r="H9">
        <v>0</v>
      </c>
    </row>
    <row r="10" spans="1:9" x14ac:dyDescent="0.25">
      <c r="A10" s="1">
        <v>44491</v>
      </c>
      <c r="B10" s="4">
        <v>4</v>
      </c>
      <c r="C10">
        <v>20</v>
      </c>
      <c r="D10" t="s">
        <v>6</v>
      </c>
      <c r="E10">
        <v>0.1</v>
      </c>
      <c r="F10">
        <v>0.7</v>
      </c>
      <c r="G10">
        <v>1.25</v>
      </c>
      <c r="H10">
        <v>0</v>
      </c>
    </row>
    <row r="11" spans="1:9" x14ac:dyDescent="0.25">
      <c r="A11" s="1">
        <v>44495</v>
      </c>
      <c r="B11" s="4">
        <v>5</v>
      </c>
      <c r="C11">
        <v>11</v>
      </c>
      <c r="D11" t="s">
        <v>5</v>
      </c>
      <c r="E11">
        <v>0.1</v>
      </c>
      <c r="F11">
        <v>0.7</v>
      </c>
      <c r="G11">
        <v>1.25</v>
      </c>
      <c r="H11">
        <v>0</v>
      </c>
    </row>
    <row r="12" spans="1:9" x14ac:dyDescent="0.25">
      <c r="A12" s="1">
        <v>44495</v>
      </c>
      <c r="B12" s="4">
        <v>5</v>
      </c>
      <c r="C12">
        <v>12</v>
      </c>
      <c r="D12" t="s">
        <v>6</v>
      </c>
      <c r="E12">
        <v>0.1</v>
      </c>
      <c r="F12">
        <v>0.7</v>
      </c>
      <c r="G12">
        <v>1.25</v>
      </c>
      <c r="H12">
        <v>0</v>
      </c>
      <c r="I12" t="s">
        <v>17</v>
      </c>
    </row>
    <row r="13" spans="1:9" x14ac:dyDescent="0.25">
      <c r="A13" s="1">
        <v>44497</v>
      </c>
      <c r="B13" s="4">
        <v>6</v>
      </c>
      <c r="C13">
        <v>8</v>
      </c>
      <c r="D13" t="s">
        <v>5</v>
      </c>
      <c r="E13">
        <v>0.1</v>
      </c>
      <c r="F13">
        <v>0.7</v>
      </c>
      <c r="G13">
        <v>1.25</v>
      </c>
      <c r="H13">
        <v>0</v>
      </c>
    </row>
    <row r="14" spans="1:9" x14ac:dyDescent="0.25">
      <c r="A14" s="1">
        <v>44497</v>
      </c>
      <c r="B14" s="4">
        <v>6</v>
      </c>
      <c r="C14">
        <v>9</v>
      </c>
      <c r="D14" t="s">
        <v>6</v>
      </c>
      <c r="E14">
        <v>0.1</v>
      </c>
      <c r="F14">
        <v>0.7</v>
      </c>
      <c r="G14">
        <v>1.25</v>
      </c>
      <c r="H14">
        <v>0</v>
      </c>
    </row>
    <row r="15" spans="1:9" x14ac:dyDescent="0.25">
      <c r="A15" s="1">
        <v>44497</v>
      </c>
      <c r="B15" s="4">
        <v>6</v>
      </c>
      <c r="C15">
        <v>10</v>
      </c>
      <c r="D15" t="s">
        <v>5</v>
      </c>
      <c r="E15">
        <v>0.1</v>
      </c>
      <c r="F15">
        <v>0.7</v>
      </c>
      <c r="G15">
        <v>1.25</v>
      </c>
      <c r="H15">
        <v>0</v>
      </c>
      <c r="I15" t="s">
        <v>21</v>
      </c>
    </row>
    <row r="16" spans="1:9" x14ac:dyDescent="0.25">
      <c r="A16" s="1">
        <v>44497</v>
      </c>
      <c r="B16" s="4">
        <v>7</v>
      </c>
      <c r="C16">
        <v>16</v>
      </c>
      <c r="D16" t="s">
        <v>5</v>
      </c>
      <c r="E16">
        <v>0.1</v>
      </c>
      <c r="F16">
        <v>0.7</v>
      </c>
      <c r="G16">
        <v>1.25</v>
      </c>
      <c r="H16">
        <v>0</v>
      </c>
      <c r="I16" t="s">
        <v>22</v>
      </c>
    </row>
    <row r="17" spans="1:9" x14ac:dyDescent="0.25">
      <c r="A17" s="1">
        <v>44497</v>
      </c>
      <c r="B17" s="4">
        <v>7</v>
      </c>
      <c r="C17">
        <v>17</v>
      </c>
      <c r="D17" t="s">
        <v>6</v>
      </c>
      <c r="E17">
        <v>0.1</v>
      </c>
      <c r="F17">
        <v>0.7</v>
      </c>
      <c r="G17">
        <v>1.25</v>
      </c>
      <c r="H17" s="4">
        <v>1</v>
      </c>
      <c r="I17" t="s">
        <v>20</v>
      </c>
    </row>
    <row r="18" spans="1:9" x14ac:dyDescent="0.25">
      <c r="A18" s="1">
        <v>44503</v>
      </c>
      <c r="B18" s="4">
        <v>8</v>
      </c>
      <c r="C18">
        <v>6</v>
      </c>
      <c r="D18" t="s">
        <v>5</v>
      </c>
      <c r="E18">
        <v>0.1</v>
      </c>
      <c r="F18">
        <v>0.7</v>
      </c>
      <c r="G18">
        <v>1.25</v>
      </c>
      <c r="H18" s="4">
        <v>0</v>
      </c>
    </row>
    <row r="19" spans="1:9" x14ac:dyDescent="0.25">
      <c r="A19" s="1">
        <v>44503</v>
      </c>
      <c r="B19" s="4">
        <v>8</v>
      </c>
      <c r="C19">
        <v>7</v>
      </c>
      <c r="D19" t="s">
        <v>6</v>
      </c>
      <c r="E19">
        <v>0.1</v>
      </c>
      <c r="F19">
        <v>0.7</v>
      </c>
      <c r="G19">
        <v>1.25</v>
      </c>
      <c r="H19" s="4">
        <v>0</v>
      </c>
    </row>
    <row r="20" spans="1:9" x14ac:dyDescent="0.25">
      <c r="A20" s="1">
        <v>44503</v>
      </c>
      <c r="B20" s="4">
        <v>8</v>
      </c>
      <c r="C20">
        <v>8</v>
      </c>
      <c r="D20" t="s">
        <v>5</v>
      </c>
      <c r="E20">
        <v>0.1</v>
      </c>
      <c r="F20">
        <v>0.7</v>
      </c>
      <c r="G20">
        <v>1.25</v>
      </c>
      <c r="H20" s="4">
        <v>0</v>
      </c>
    </row>
    <row r="21" spans="1:9" x14ac:dyDescent="0.25">
      <c r="A21" s="1">
        <v>44503</v>
      </c>
      <c r="B21" s="4">
        <v>9</v>
      </c>
      <c r="C21">
        <v>13</v>
      </c>
      <c r="D21" t="s">
        <v>5</v>
      </c>
      <c r="E21">
        <v>0.1</v>
      </c>
      <c r="F21">
        <v>0.7</v>
      </c>
      <c r="G21">
        <v>1.25</v>
      </c>
      <c r="H21" s="4">
        <v>0</v>
      </c>
    </row>
    <row r="22" spans="1:9" x14ac:dyDescent="0.25">
      <c r="A22" s="1">
        <v>44503</v>
      </c>
      <c r="B22" s="4">
        <v>9</v>
      </c>
      <c r="C22">
        <v>14</v>
      </c>
      <c r="D22" t="s">
        <v>6</v>
      </c>
      <c r="E22">
        <v>0.1</v>
      </c>
      <c r="F22">
        <v>0.7</v>
      </c>
      <c r="G22">
        <v>1.25</v>
      </c>
      <c r="H22" s="4">
        <v>0</v>
      </c>
    </row>
    <row r="23" spans="1:9" x14ac:dyDescent="0.25">
      <c r="A23" s="1">
        <v>44509</v>
      </c>
      <c r="B23" s="4">
        <v>10</v>
      </c>
      <c r="C23">
        <v>5</v>
      </c>
      <c r="D23" t="s">
        <v>6</v>
      </c>
      <c r="E23">
        <v>0.1</v>
      </c>
      <c r="F23">
        <v>0.7</v>
      </c>
      <c r="G23">
        <v>1.25</v>
      </c>
      <c r="H23" s="4">
        <v>0</v>
      </c>
    </row>
    <row r="24" spans="1:9" x14ac:dyDescent="0.25">
      <c r="A24" s="1">
        <v>44509</v>
      </c>
      <c r="B24" s="4">
        <v>10</v>
      </c>
      <c r="C24">
        <v>6</v>
      </c>
      <c r="D24" t="s">
        <v>5</v>
      </c>
      <c r="E24">
        <v>0.1</v>
      </c>
      <c r="F24">
        <v>0.7</v>
      </c>
      <c r="G24">
        <v>1.25</v>
      </c>
      <c r="H24" s="4">
        <v>0</v>
      </c>
    </row>
    <row r="25" spans="1:9" x14ac:dyDescent="0.25">
      <c r="A25" s="1">
        <v>44509</v>
      </c>
      <c r="B25" s="4">
        <v>10</v>
      </c>
      <c r="C25">
        <v>7</v>
      </c>
      <c r="D25" t="s">
        <v>6</v>
      </c>
      <c r="E25">
        <v>0.1</v>
      </c>
      <c r="F25">
        <v>0.7</v>
      </c>
      <c r="G25">
        <v>1.25</v>
      </c>
      <c r="H25" s="4">
        <v>0</v>
      </c>
    </row>
    <row r="26" spans="1:9" x14ac:dyDescent="0.25">
      <c r="A26" s="1">
        <v>44509</v>
      </c>
      <c r="B26" s="4">
        <v>11</v>
      </c>
      <c r="C26">
        <v>12</v>
      </c>
      <c r="D26" t="s">
        <v>6</v>
      </c>
      <c r="E26">
        <v>0.1</v>
      </c>
      <c r="F26">
        <v>0.7</v>
      </c>
      <c r="G26">
        <v>1.25</v>
      </c>
      <c r="H26" s="4">
        <v>0</v>
      </c>
    </row>
    <row r="27" spans="1:9" x14ac:dyDescent="0.25">
      <c r="A27" s="1">
        <v>44509</v>
      </c>
      <c r="B27" s="4">
        <v>11</v>
      </c>
      <c r="C27">
        <v>13</v>
      </c>
      <c r="D27" t="s">
        <v>5</v>
      </c>
      <c r="E27">
        <v>0.1</v>
      </c>
      <c r="F27">
        <v>0.7</v>
      </c>
      <c r="G27">
        <v>1.25</v>
      </c>
      <c r="H27" s="4">
        <v>0</v>
      </c>
    </row>
    <row r="28" spans="1:9" x14ac:dyDescent="0.25">
      <c r="A28" s="1">
        <v>44509</v>
      </c>
      <c r="B28" s="4">
        <v>11</v>
      </c>
      <c r="C28">
        <v>14</v>
      </c>
      <c r="D28" t="s">
        <v>6</v>
      </c>
      <c r="E28">
        <v>0.1</v>
      </c>
      <c r="F28">
        <v>0.7</v>
      </c>
      <c r="G28">
        <v>1.25</v>
      </c>
      <c r="H28" s="4">
        <v>0</v>
      </c>
    </row>
    <row r="29" spans="1:9" x14ac:dyDescent="0.25">
      <c r="A29" s="1">
        <v>44512</v>
      </c>
      <c r="B29" s="4">
        <v>12</v>
      </c>
      <c r="C29">
        <v>4</v>
      </c>
      <c r="D29" t="s">
        <v>5</v>
      </c>
      <c r="E29">
        <v>0.1</v>
      </c>
      <c r="F29">
        <v>0.7</v>
      </c>
      <c r="G29">
        <v>1.25</v>
      </c>
      <c r="H29" s="4">
        <v>0</v>
      </c>
    </row>
    <row r="30" spans="1:9" x14ac:dyDescent="0.25">
      <c r="A30" s="1">
        <v>44512</v>
      </c>
      <c r="B30" s="4">
        <v>12</v>
      </c>
      <c r="C30">
        <v>5</v>
      </c>
      <c r="D30" t="s">
        <v>6</v>
      </c>
      <c r="E30">
        <v>0.1</v>
      </c>
      <c r="F30">
        <v>0.7</v>
      </c>
      <c r="G30">
        <v>1.25</v>
      </c>
      <c r="H30" s="4">
        <v>0</v>
      </c>
    </row>
    <row r="31" spans="1:9" x14ac:dyDescent="0.25">
      <c r="A31" s="1">
        <v>44512</v>
      </c>
      <c r="B31" s="4">
        <v>12</v>
      </c>
      <c r="C31">
        <v>6</v>
      </c>
      <c r="D31" t="s">
        <v>5</v>
      </c>
      <c r="E31">
        <v>0.01</v>
      </c>
      <c r="F31">
        <v>7.0000000000000007E-2</v>
      </c>
      <c r="G31">
        <v>12.5</v>
      </c>
      <c r="H31" s="4">
        <v>0</v>
      </c>
    </row>
    <row r="32" spans="1:9" x14ac:dyDescent="0.25">
      <c r="A32" s="1">
        <v>44512</v>
      </c>
      <c r="B32" s="4">
        <v>12</v>
      </c>
      <c r="C32">
        <v>7</v>
      </c>
      <c r="D32" t="s">
        <v>5</v>
      </c>
      <c r="E32">
        <v>1.3299999999999999E-2</v>
      </c>
      <c r="F32">
        <v>0.02</v>
      </c>
      <c r="G32">
        <v>30</v>
      </c>
      <c r="H32" s="4">
        <v>0</v>
      </c>
    </row>
    <row r="33" spans="1:9" x14ac:dyDescent="0.25">
      <c r="A33" s="1">
        <v>44512</v>
      </c>
      <c r="B33" s="4">
        <v>13</v>
      </c>
      <c r="C33">
        <v>14</v>
      </c>
      <c r="D33" t="s">
        <v>5</v>
      </c>
      <c r="E33">
        <v>0.1</v>
      </c>
      <c r="F33">
        <v>0.7</v>
      </c>
      <c r="G33">
        <v>1.25</v>
      </c>
      <c r="H33" s="4">
        <v>0</v>
      </c>
    </row>
    <row r="34" spans="1:9" x14ac:dyDescent="0.25">
      <c r="A34" s="1">
        <v>44512</v>
      </c>
      <c r="B34" s="4">
        <v>13</v>
      </c>
      <c r="C34">
        <v>15</v>
      </c>
      <c r="D34" t="s">
        <v>6</v>
      </c>
      <c r="E34">
        <v>0.1</v>
      </c>
      <c r="F34">
        <v>0.7</v>
      </c>
      <c r="G34">
        <v>1.25</v>
      </c>
      <c r="H34" s="4">
        <v>1</v>
      </c>
      <c r="I34" t="s">
        <v>18</v>
      </c>
    </row>
    <row r="35" spans="1:9" x14ac:dyDescent="0.25">
      <c r="A35" s="1">
        <v>44512</v>
      </c>
      <c r="B35" s="4">
        <v>13</v>
      </c>
      <c r="C35">
        <v>16</v>
      </c>
      <c r="D35" t="s">
        <v>5</v>
      </c>
      <c r="E35">
        <v>2.6599999999999999E-2</v>
      </c>
      <c r="F35">
        <v>0.04</v>
      </c>
      <c r="G35">
        <v>15</v>
      </c>
      <c r="H35" s="4">
        <v>0</v>
      </c>
    </row>
    <row r="36" spans="1:9" x14ac:dyDescent="0.25">
      <c r="A36" s="1">
        <v>44512</v>
      </c>
      <c r="B36" s="4">
        <v>13</v>
      </c>
      <c r="C36">
        <v>17</v>
      </c>
      <c r="D36" t="s">
        <v>6</v>
      </c>
      <c r="E36">
        <v>2.6599999999999999E-2</v>
      </c>
      <c r="F36">
        <v>0.04</v>
      </c>
      <c r="G36">
        <v>15</v>
      </c>
      <c r="H36" s="4">
        <v>0</v>
      </c>
    </row>
    <row r="37" spans="1:9" x14ac:dyDescent="0.25">
      <c r="A37" s="1">
        <v>44518</v>
      </c>
      <c r="B37" s="4">
        <v>14</v>
      </c>
      <c r="C37">
        <v>5</v>
      </c>
      <c r="D37" t="s">
        <v>5</v>
      </c>
      <c r="E37">
        <f>4*1/180</f>
        <v>2.2222222222222223E-2</v>
      </c>
      <c r="F37">
        <f>28*1/180</f>
        <v>0.15555555555555556</v>
      </c>
      <c r="G37">
        <v>5.6</v>
      </c>
      <c r="H37" s="4">
        <v>0</v>
      </c>
    </row>
    <row r="38" spans="1:9" x14ac:dyDescent="0.25">
      <c r="A38" s="1">
        <v>44518</v>
      </c>
      <c r="B38" s="4">
        <v>14</v>
      </c>
      <c r="C38">
        <v>6</v>
      </c>
      <c r="D38" t="s">
        <v>6</v>
      </c>
      <c r="E38">
        <f>4*1/180</f>
        <v>2.2222222222222223E-2</v>
      </c>
      <c r="F38">
        <f>28*1/180</f>
        <v>0.15555555555555556</v>
      </c>
      <c r="G38">
        <v>5.6</v>
      </c>
      <c r="H38" s="4">
        <v>0</v>
      </c>
    </row>
    <row r="39" spans="1:9" x14ac:dyDescent="0.25">
      <c r="A39" s="1">
        <v>44518</v>
      </c>
      <c r="B39" s="4">
        <v>14</v>
      </c>
      <c r="C39">
        <v>7</v>
      </c>
      <c r="D39" t="s">
        <v>5</v>
      </c>
      <c r="E39">
        <f>3*1/180</f>
        <v>1.6666666666666666E-2</v>
      </c>
      <c r="F39">
        <f>21*1/180</f>
        <v>0.11666666666666667</v>
      </c>
      <c r="G39">
        <v>7.5</v>
      </c>
      <c r="H39" s="4">
        <v>0</v>
      </c>
    </row>
    <row r="40" spans="1:9" x14ac:dyDescent="0.25">
      <c r="A40" s="1">
        <v>44518</v>
      </c>
      <c r="B40" s="4">
        <v>14</v>
      </c>
      <c r="C40">
        <v>8</v>
      </c>
      <c r="D40" t="s">
        <v>6</v>
      </c>
      <c r="E40">
        <f>3*1/180</f>
        <v>1.6666666666666666E-2</v>
      </c>
      <c r="F40">
        <f>21*1/180</f>
        <v>0.11666666666666667</v>
      </c>
      <c r="G40">
        <v>7.5</v>
      </c>
      <c r="H40" s="4">
        <v>0</v>
      </c>
    </row>
    <row r="41" spans="1:9" x14ac:dyDescent="0.25">
      <c r="A41" s="1">
        <v>44518</v>
      </c>
      <c r="B41" s="4">
        <v>14</v>
      </c>
      <c r="C41">
        <v>10</v>
      </c>
      <c r="D41" t="s">
        <v>5</v>
      </c>
      <c r="E41">
        <f>2*1/180</f>
        <v>1.1111111111111112E-2</v>
      </c>
      <c r="F41">
        <f>10*1/180</f>
        <v>5.5555555555555552E-2</v>
      </c>
      <c r="G41">
        <v>15</v>
      </c>
      <c r="H41" s="4">
        <v>0</v>
      </c>
      <c r="I41" t="s">
        <v>8</v>
      </c>
    </row>
    <row r="42" spans="1:9" x14ac:dyDescent="0.25">
      <c r="A42" s="1">
        <v>44518</v>
      </c>
      <c r="B42" s="4">
        <v>14</v>
      </c>
      <c r="C42">
        <v>11</v>
      </c>
      <c r="D42" t="s">
        <v>6</v>
      </c>
      <c r="E42">
        <f>2*1/180</f>
        <v>1.1111111111111112E-2</v>
      </c>
      <c r="F42">
        <f>10*1/180</f>
        <v>5.5555555555555552E-2</v>
      </c>
      <c r="G42">
        <v>15</v>
      </c>
      <c r="H42" s="4">
        <v>0</v>
      </c>
      <c r="I42" t="s">
        <v>8</v>
      </c>
    </row>
    <row r="43" spans="1:9" x14ac:dyDescent="0.25">
      <c r="A43" s="1">
        <v>44518</v>
      </c>
      <c r="B43" s="4">
        <v>14</v>
      </c>
      <c r="C43">
        <v>12</v>
      </c>
      <c r="D43" t="s">
        <v>5</v>
      </c>
      <c r="E43">
        <f>3*1/180</f>
        <v>1.6666666666666666E-2</v>
      </c>
      <c r="F43">
        <f>21*1/180</f>
        <v>0.11666666666666667</v>
      </c>
      <c r="G43">
        <v>7.5</v>
      </c>
      <c r="H43" s="4">
        <v>0</v>
      </c>
    </row>
    <row r="44" spans="1:9" x14ac:dyDescent="0.25">
      <c r="A44" s="1">
        <v>44518</v>
      </c>
      <c r="B44" s="4">
        <v>14</v>
      </c>
      <c r="C44">
        <v>13</v>
      </c>
      <c r="D44" t="s">
        <v>5</v>
      </c>
      <c r="E44">
        <f>4*1/180</f>
        <v>2.2222222222222223E-2</v>
      </c>
      <c r="F44">
        <f>28*1/180</f>
        <v>0.15555555555555556</v>
      </c>
      <c r="G44">
        <v>5.6</v>
      </c>
      <c r="H44" s="4">
        <v>0</v>
      </c>
      <c r="I44" t="s">
        <v>9</v>
      </c>
    </row>
    <row r="45" spans="1:9" x14ac:dyDescent="0.25">
      <c r="A45" s="1">
        <v>44518</v>
      </c>
      <c r="B45" s="4">
        <v>14</v>
      </c>
      <c r="C45">
        <v>14</v>
      </c>
      <c r="D45" t="s">
        <v>5</v>
      </c>
      <c r="E45">
        <v>0.1</v>
      </c>
      <c r="F45">
        <v>0.7</v>
      </c>
      <c r="G45">
        <v>1.25</v>
      </c>
      <c r="H45" s="4">
        <v>1</v>
      </c>
      <c r="I45" t="s">
        <v>10</v>
      </c>
    </row>
    <row r="46" spans="1:9" x14ac:dyDescent="0.25">
      <c r="A46" s="1">
        <v>44518</v>
      </c>
      <c r="B46" s="4">
        <v>15</v>
      </c>
      <c r="C46">
        <v>19</v>
      </c>
      <c r="D46" t="s">
        <v>5</v>
      </c>
      <c r="E46">
        <f>4*1/180</f>
        <v>2.2222222222222223E-2</v>
      </c>
      <c r="F46">
        <f>28*1/180</f>
        <v>0.15555555555555556</v>
      </c>
      <c r="G46">
        <v>5.6</v>
      </c>
      <c r="H46" s="4">
        <v>0</v>
      </c>
    </row>
    <row r="47" spans="1:9" x14ac:dyDescent="0.25">
      <c r="A47" s="1">
        <v>44518</v>
      </c>
      <c r="B47" s="4">
        <v>15</v>
      </c>
      <c r="C47">
        <v>20</v>
      </c>
      <c r="D47" t="s">
        <v>6</v>
      </c>
      <c r="E47">
        <f>4*1/180</f>
        <v>2.2222222222222223E-2</v>
      </c>
      <c r="F47">
        <f>28*1/180</f>
        <v>0.15555555555555556</v>
      </c>
      <c r="G47">
        <v>5.6</v>
      </c>
      <c r="H47" s="4">
        <v>0</v>
      </c>
    </row>
    <row r="48" spans="1:9" x14ac:dyDescent="0.25">
      <c r="A48" s="1">
        <v>44518</v>
      </c>
      <c r="B48" s="4">
        <v>15</v>
      </c>
      <c r="C48">
        <v>22</v>
      </c>
      <c r="D48" t="s">
        <v>5</v>
      </c>
      <c r="E48">
        <f>3*1/180</f>
        <v>1.6666666666666666E-2</v>
      </c>
      <c r="F48">
        <f>21*1/180</f>
        <v>0.11666666666666667</v>
      </c>
      <c r="G48">
        <v>7.5</v>
      </c>
      <c r="H48" s="4">
        <v>0</v>
      </c>
    </row>
    <row r="49" spans="1:9" x14ac:dyDescent="0.25">
      <c r="A49" s="1">
        <v>44518</v>
      </c>
      <c r="B49" s="4">
        <v>15</v>
      </c>
      <c r="C49">
        <v>23</v>
      </c>
      <c r="D49" t="s">
        <v>6</v>
      </c>
      <c r="E49">
        <f>3*1/180</f>
        <v>1.6666666666666666E-2</v>
      </c>
      <c r="F49">
        <f>21*1/180</f>
        <v>0.11666666666666667</v>
      </c>
      <c r="G49">
        <v>7.5</v>
      </c>
      <c r="H49" s="4">
        <v>0</v>
      </c>
    </row>
    <row r="50" spans="1:9" x14ac:dyDescent="0.25">
      <c r="A50" s="1">
        <v>44518</v>
      </c>
      <c r="B50" s="4">
        <v>15</v>
      </c>
      <c r="C50">
        <v>24</v>
      </c>
      <c r="D50" t="s">
        <v>5</v>
      </c>
      <c r="E50">
        <f>2*1/180</f>
        <v>1.1111111111111112E-2</v>
      </c>
      <c r="F50">
        <f>10*1/180</f>
        <v>5.5555555555555552E-2</v>
      </c>
      <c r="G50">
        <v>15</v>
      </c>
      <c r="H50" s="4">
        <v>0</v>
      </c>
      <c r="I50" t="s">
        <v>8</v>
      </c>
    </row>
    <row r="51" spans="1:9" x14ac:dyDescent="0.25">
      <c r="A51" s="1">
        <v>44518</v>
      </c>
      <c r="B51" s="4">
        <v>15</v>
      </c>
      <c r="C51">
        <v>25</v>
      </c>
      <c r="D51" t="s">
        <v>6</v>
      </c>
      <c r="E51">
        <f>2*1/180</f>
        <v>1.1111111111111112E-2</v>
      </c>
      <c r="F51">
        <f>10*1/180</f>
        <v>5.5555555555555552E-2</v>
      </c>
      <c r="G51">
        <v>15</v>
      </c>
      <c r="H51" s="4">
        <v>0</v>
      </c>
      <c r="I51" t="s">
        <v>8</v>
      </c>
    </row>
    <row r="52" spans="1:9" x14ac:dyDescent="0.25">
      <c r="A52" s="1">
        <v>44519</v>
      </c>
      <c r="B52" s="4">
        <v>16</v>
      </c>
      <c r="C52">
        <v>3</v>
      </c>
      <c r="D52" t="s">
        <v>5</v>
      </c>
      <c r="E52">
        <v>0.1</v>
      </c>
      <c r="F52">
        <v>0.7</v>
      </c>
      <c r="G52">
        <v>1.25</v>
      </c>
      <c r="H52" s="4">
        <v>1</v>
      </c>
      <c r="I52" t="s">
        <v>10</v>
      </c>
    </row>
    <row r="53" spans="1:9" x14ac:dyDescent="0.25">
      <c r="A53" s="1">
        <v>44519</v>
      </c>
      <c r="B53" s="4">
        <v>16</v>
      </c>
      <c r="C53">
        <v>4</v>
      </c>
      <c r="D53" t="s">
        <v>6</v>
      </c>
      <c r="E53">
        <v>0.1</v>
      </c>
      <c r="F53">
        <v>0.7</v>
      </c>
      <c r="G53">
        <v>1.25</v>
      </c>
      <c r="H53" s="4">
        <v>1</v>
      </c>
      <c r="I53" t="s">
        <v>10</v>
      </c>
    </row>
    <row r="54" spans="1:9" x14ac:dyDescent="0.25">
      <c r="A54" s="1">
        <v>44525</v>
      </c>
      <c r="B54" s="4">
        <v>17</v>
      </c>
      <c r="C54">
        <v>14</v>
      </c>
      <c r="D54" t="s">
        <v>5</v>
      </c>
      <c r="E54">
        <f>1/180</f>
        <v>5.5555555555555558E-3</v>
      </c>
      <c r="F54">
        <f>5*1/180</f>
        <v>2.7777777777777776E-2</v>
      </c>
      <c r="G54">
        <v>30</v>
      </c>
      <c r="H54" s="4">
        <v>0</v>
      </c>
      <c r="I54" t="s">
        <v>11</v>
      </c>
    </row>
    <row r="55" spans="1:9" x14ac:dyDescent="0.25">
      <c r="A55" s="1">
        <v>44525</v>
      </c>
      <c r="B55" s="4">
        <v>17</v>
      </c>
      <c r="C55">
        <v>15</v>
      </c>
      <c r="D55" t="s">
        <v>6</v>
      </c>
      <c r="E55">
        <f>1/180</f>
        <v>5.5555555555555558E-3</v>
      </c>
      <c r="F55">
        <f>5*1/180</f>
        <v>2.7777777777777776E-2</v>
      </c>
      <c r="G55">
        <v>30</v>
      </c>
      <c r="H55" s="4">
        <v>0</v>
      </c>
      <c r="I55" t="s">
        <v>11</v>
      </c>
    </row>
    <row r="56" spans="1:9" x14ac:dyDescent="0.25">
      <c r="A56" s="1">
        <v>44525</v>
      </c>
      <c r="B56" s="4">
        <v>17</v>
      </c>
      <c r="C56">
        <v>16</v>
      </c>
      <c r="D56" t="s">
        <v>5</v>
      </c>
      <c r="E56">
        <f t="shared" ref="E56:E57" si="0">3*1/180</f>
        <v>1.6666666666666666E-2</v>
      </c>
      <c r="F56">
        <f t="shared" ref="F56:F57" si="1">21*1/180</f>
        <v>0.11666666666666667</v>
      </c>
      <c r="G56">
        <v>7.5</v>
      </c>
      <c r="H56" s="4">
        <v>0</v>
      </c>
      <c r="I56" t="s">
        <v>12</v>
      </c>
    </row>
    <row r="57" spans="1:9" x14ac:dyDescent="0.25">
      <c r="A57" s="1">
        <v>44525</v>
      </c>
      <c r="B57" s="4">
        <v>17</v>
      </c>
      <c r="C57">
        <v>17</v>
      </c>
      <c r="D57" t="s">
        <v>6</v>
      </c>
      <c r="E57">
        <f t="shared" si="0"/>
        <v>1.6666666666666666E-2</v>
      </c>
      <c r="F57">
        <f t="shared" si="1"/>
        <v>0.11666666666666667</v>
      </c>
      <c r="G57">
        <v>7.5</v>
      </c>
      <c r="H57" s="4">
        <v>0</v>
      </c>
      <c r="I57" t="s">
        <v>12</v>
      </c>
    </row>
    <row r="58" spans="1:9" x14ac:dyDescent="0.25">
      <c r="A58" s="1">
        <v>44525</v>
      </c>
      <c r="B58" s="4">
        <v>17</v>
      </c>
      <c r="C58">
        <v>18</v>
      </c>
      <c r="D58" t="s">
        <v>5</v>
      </c>
      <c r="E58">
        <f t="shared" ref="E58:E59" si="2">2*1/180</f>
        <v>1.1111111111111112E-2</v>
      </c>
      <c r="F58">
        <f t="shared" ref="F58:F59" si="3">10*1/180</f>
        <v>5.5555555555555552E-2</v>
      </c>
      <c r="G58">
        <v>15</v>
      </c>
      <c r="H58" s="4">
        <v>0</v>
      </c>
      <c r="I58" t="s">
        <v>13</v>
      </c>
    </row>
    <row r="59" spans="1:9" x14ac:dyDescent="0.25">
      <c r="A59" s="1">
        <v>44525</v>
      </c>
      <c r="B59" s="4">
        <v>17</v>
      </c>
      <c r="C59">
        <v>19</v>
      </c>
      <c r="D59" t="s">
        <v>6</v>
      </c>
      <c r="E59">
        <f t="shared" si="2"/>
        <v>1.1111111111111112E-2</v>
      </c>
      <c r="F59">
        <f t="shared" si="3"/>
        <v>5.5555555555555552E-2</v>
      </c>
      <c r="G59">
        <v>15</v>
      </c>
      <c r="H59" s="4">
        <v>0</v>
      </c>
      <c r="I59" t="s">
        <v>13</v>
      </c>
    </row>
    <row r="60" spans="1:9" x14ac:dyDescent="0.25">
      <c r="A60" s="1">
        <v>44525</v>
      </c>
      <c r="B60" s="4">
        <v>18</v>
      </c>
      <c r="C60">
        <v>23</v>
      </c>
      <c r="D60" t="s">
        <v>5</v>
      </c>
      <c r="E60">
        <v>0.1</v>
      </c>
      <c r="F60">
        <v>0.7</v>
      </c>
      <c r="G60">
        <v>1.25</v>
      </c>
      <c r="H60" s="4">
        <v>1</v>
      </c>
      <c r="I60" s="4" t="s">
        <v>14</v>
      </c>
    </row>
    <row r="61" spans="1:9" x14ac:dyDescent="0.25">
      <c r="A61" s="1">
        <v>44525</v>
      </c>
      <c r="B61" s="4">
        <v>18</v>
      </c>
      <c r="C61">
        <v>24</v>
      </c>
      <c r="D61" t="s">
        <v>6</v>
      </c>
      <c r="E61">
        <v>0.1</v>
      </c>
      <c r="F61">
        <v>0.7</v>
      </c>
      <c r="G61">
        <v>1.25</v>
      </c>
      <c r="H61" s="4">
        <v>1</v>
      </c>
      <c r="I61" t="s">
        <v>14</v>
      </c>
    </row>
    <row r="62" spans="1:9" x14ac:dyDescent="0.25">
      <c r="A62" s="1">
        <v>44525</v>
      </c>
      <c r="B62" s="4">
        <v>18</v>
      </c>
      <c r="C62">
        <v>25</v>
      </c>
      <c r="D62" t="s">
        <v>5</v>
      </c>
      <c r="E62">
        <f t="shared" ref="E62:E63" si="4">3*1/180</f>
        <v>1.6666666666666666E-2</v>
      </c>
      <c r="F62">
        <f t="shared" ref="F62:F63" si="5">21*1/180</f>
        <v>0.11666666666666667</v>
      </c>
      <c r="G62">
        <v>7.5</v>
      </c>
      <c r="H62" s="4">
        <v>1</v>
      </c>
      <c r="I62" t="s">
        <v>14</v>
      </c>
    </row>
    <row r="63" spans="1:9" x14ac:dyDescent="0.25">
      <c r="A63" s="1">
        <v>44525</v>
      </c>
      <c r="B63" s="4">
        <v>18</v>
      </c>
      <c r="C63">
        <v>26</v>
      </c>
      <c r="D63" t="s">
        <v>6</v>
      </c>
      <c r="E63">
        <f t="shared" si="4"/>
        <v>1.6666666666666666E-2</v>
      </c>
      <c r="F63">
        <f t="shared" si="5"/>
        <v>0.11666666666666667</v>
      </c>
      <c r="G63">
        <v>7.5</v>
      </c>
      <c r="H63" s="4">
        <v>1</v>
      </c>
      <c r="I63" t="s">
        <v>14</v>
      </c>
    </row>
    <row r="64" spans="1:9" x14ac:dyDescent="0.25">
      <c r="A64" s="1">
        <v>44525</v>
      </c>
      <c r="B64" s="4">
        <v>18</v>
      </c>
      <c r="C64">
        <v>27</v>
      </c>
      <c r="D64" t="s">
        <v>5</v>
      </c>
      <c r="E64">
        <f t="shared" ref="E64:E65" si="6">2*1/180</f>
        <v>1.1111111111111112E-2</v>
      </c>
      <c r="F64">
        <f t="shared" ref="F64:F65" si="7">10*1/180</f>
        <v>5.5555555555555552E-2</v>
      </c>
      <c r="G64">
        <v>15</v>
      </c>
      <c r="H64" s="4">
        <v>1</v>
      </c>
      <c r="I64" t="s">
        <v>14</v>
      </c>
    </row>
    <row r="65" spans="1:9" x14ac:dyDescent="0.25">
      <c r="A65" s="1">
        <v>44525</v>
      </c>
      <c r="B65" s="4">
        <v>18</v>
      </c>
      <c r="C65">
        <v>28</v>
      </c>
      <c r="D65" t="s">
        <v>6</v>
      </c>
      <c r="E65">
        <f t="shared" si="6"/>
        <v>1.1111111111111112E-2</v>
      </c>
      <c r="F65">
        <f t="shared" si="7"/>
        <v>5.5555555555555552E-2</v>
      </c>
      <c r="G65">
        <v>15</v>
      </c>
      <c r="H65" s="4">
        <v>1</v>
      </c>
      <c r="I65" t="s">
        <v>14</v>
      </c>
    </row>
    <row r="66" spans="1:9" x14ac:dyDescent="0.25">
      <c r="A66" s="1">
        <v>44525</v>
      </c>
      <c r="B66" s="4">
        <v>18</v>
      </c>
      <c r="C66">
        <v>29</v>
      </c>
      <c r="D66" t="s">
        <v>5</v>
      </c>
      <c r="E66">
        <f t="shared" ref="E66:E67" si="8">1/180</f>
        <v>5.5555555555555558E-3</v>
      </c>
      <c r="F66">
        <f t="shared" ref="F66:F67" si="9">5*1/180</f>
        <v>2.7777777777777776E-2</v>
      </c>
      <c r="G66">
        <v>30</v>
      </c>
      <c r="H66" s="4">
        <v>1</v>
      </c>
      <c r="I66" t="s">
        <v>14</v>
      </c>
    </row>
    <row r="67" spans="1:9" x14ac:dyDescent="0.25">
      <c r="A67" s="1">
        <v>44525</v>
      </c>
      <c r="B67" s="4">
        <v>18</v>
      </c>
      <c r="C67">
        <v>30</v>
      </c>
      <c r="D67" t="s">
        <v>6</v>
      </c>
      <c r="E67">
        <f t="shared" si="8"/>
        <v>5.5555555555555558E-3</v>
      </c>
      <c r="F67">
        <f t="shared" si="9"/>
        <v>2.7777777777777776E-2</v>
      </c>
      <c r="G67">
        <v>30</v>
      </c>
      <c r="H67" s="4">
        <v>1</v>
      </c>
      <c r="I67" t="s">
        <v>14</v>
      </c>
    </row>
    <row r="68" spans="1:9" x14ac:dyDescent="0.25">
      <c r="A68" s="1">
        <v>44532</v>
      </c>
      <c r="B68">
        <v>19</v>
      </c>
      <c r="C68">
        <v>3</v>
      </c>
      <c r="D68" s="4" t="s">
        <v>5</v>
      </c>
      <c r="E68">
        <f>1/200</f>
        <v>5.0000000000000001E-3</v>
      </c>
      <c r="F68">
        <f>5*1/200</f>
        <v>2.5000000000000001E-2</v>
      </c>
      <c r="G68">
        <f>1/(E68+F68)</f>
        <v>33.333333333333329</v>
      </c>
      <c r="H68">
        <v>0</v>
      </c>
    </row>
    <row r="69" spans="1:9" x14ac:dyDescent="0.25">
      <c r="A69" s="1">
        <v>44532</v>
      </c>
      <c r="B69" s="4">
        <v>19</v>
      </c>
      <c r="C69">
        <v>8</v>
      </c>
      <c r="D69" s="4" t="s">
        <v>6</v>
      </c>
      <c r="E69" s="4">
        <f>1/200</f>
        <v>5.0000000000000001E-3</v>
      </c>
      <c r="F69" s="4">
        <f>5*1/200</f>
        <v>2.5000000000000001E-2</v>
      </c>
      <c r="G69" s="4">
        <f t="shared" ref="G69:G113" si="10">1/(E69+F69)</f>
        <v>33.333333333333329</v>
      </c>
      <c r="H69" s="4">
        <v>0</v>
      </c>
    </row>
    <row r="70" spans="1:9" x14ac:dyDescent="0.25">
      <c r="A70" s="1">
        <v>44532</v>
      </c>
      <c r="B70" s="4">
        <v>19</v>
      </c>
      <c r="C70">
        <v>6</v>
      </c>
      <c r="D70" s="4" t="s">
        <v>5</v>
      </c>
      <c r="E70">
        <f>1/200</f>
        <v>5.0000000000000001E-3</v>
      </c>
      <c r="F70">
        <f>7*1/200</f>
        <v>3.5000000000000003E-2</v>
      </c>
      <c r="G70" s="4">
        <f t="shared" si="10"/>
        <v>25</v>
      </c>
      <c r="H70" s="4">
        <v>0</v>
      </c>
    </row>
    <row r="71" spans="1:9" x14ac:dyDescent="0.25">
      <c r="A71" s="1">
        <v>44532</v>
      </c>
      <c r="B71" s="4">
        <v>19</v>
      </c>
      <c r="C71">
        <v>7</v>
      </c>
      <c r="D71" s="4" t="s">
        <v>6</v>
      </c>
      <c r="E71" s="4">
        <f>1/200</f>
        <v>5.0000000000000001E-3</v>
      </c>
      <c r="F71" s="4">
        <f>7*1/200</f>
        <v>3.5000000000000003E-2</v>
      </c>
      <c r="G71" s="4">
        <f t="shared" si="10"/>
        <v>25</v>
      </c>
      <c r="H71" s="4">
        <v>0</v>
      </c>
    </row>
    <row r="72" spans="1:9" x14ac:dyDescent="0.25">
      <c r="A72" s="1">
        <v>44532</v>
      </c>
      <c r="B72" s="4">
        <v>19</v>
      </c>
      <c r="C72">
        <v>9</v>
      </c>
      <c r="D72" s="4" t="s">
        <v>5</v>
      </c>
      <c r="E72">
        <f>2*1/200</f>
        <v>0.01</v>
      </c>
      <c r="F72">
        <f>14*1/200</f>
        <v>7.0000000000000007E-2</v>
      </c>
      <c r="G72" s="4">
        <f t="shared" si="10"/>
        <v>12.5</v>
      </c>
      <c r="H72" s="4">
        <v>0</v>
      </c>
    </row>
    <row r="73" spans="1:9" x14ac:dyDescent="0.25">
      <c r="A73" s="1">
        <v>44532</v>
      </c>
      <c r="B73" s="4">
        <v>19</v>
      </c>
      <c r="C73">
        <v>10</v>
      </c>
      <c r="D73" s="4" t="s">
        <v>6</v>
      </c>
      <c r="E73" s="4">
        <f>2*1/200</f>
        <v>0.01</v>
      </c>
      <c r="F73" s="4">
        <f>14*1/200</f>
        <v>7.0000000000000007E-2</v>
      </c>
      <c r="G73" s="4">
        <f t="shared" si="10"/>
        <v>12.5</v>
      </c>
      <c r="H73" s="4">
        <v>0</v>
      </c>
    </row>
    <row r="74" spans="1:9" x14ac:dyDescent="0.25">
      <c r="A74" s="1">
        <v>44532</v>
      </c>
      <c r="B74" s="4">
        <v>19</v>
      </c>
      <c r="C74">
        <v>11</v>
      </c>
      <c r="D74" s="4" t="s">
        <v>5</v>
      </c>
      <c r="E74">
        <f>4*1/200</f>
        <v>0.02</v>
      </c>
      <c r="F74">
        <f>28*1/200</f>
        <v>0.14000000000000001</v>
      </c>
      <c r="G74" s="4">
        <f t="shared" si="10"/>
        <v>6.25</v>
      </c>
      <c r="H74" s="4">
        <v>0</v>
      </c>
    </row>
    <row r="75" spans="1:9" x14ac:dyDescent="0.25">
      <c r="A75" s="1">
        <v>44532</v>
      </c>
      <c r="B75" s="4">
        <v>19</v>
      </c>
      <c r="C75">
        <v>12</v>
      </c>
      <c r="D75" s="4" t="s">
        <v>6</v>
      </c>
      <c r="E75" s="4">
        <f>4*1/200</f>
        <v>0.02</v>
      </c>
      <c r="F75" s="4">
        <f>28*1/200</f>
        <v>0.14000000000000001</v>
      </c>
      <c r="G75" s="4">
        <f t="shared" si="10"/>
        <v>6.25</v>
      </c>
      <c r="H75" s="4">
        <v>0</v>
      </c>
    </row>
    <row r="76" spans="1:9" x14ac:dyDescent="0.25">
      <c r="A76" s="1">
        <v>44532</v>
      </c>
      <c r="B76" s="4">
        <v>19</v>
      </c>
      <c r="C76">
        <v>13</v>
      </c>
      <c r="D76" s="4" t="s">
        <v>5</v>
      </c>
      <c r="E76">
        <f>20*1/200</f>
        <v>0.1</v>
      </c>
      <c r="F76">
        <f>140*1/200</f>
        <v>0.7</v>
      </c>
      <c r="G76" s="4">
        <f t="shared" si="10"/>
        <v>1.25</v>
      </c>
      <c r="H76" s="4">
        <v>0</v>
      </c>
    </row>
    <row r="77" spans="1:9" x14ac:dyDescent="0.25">
      <c r="A77" s="1">
        <v>44532</v>
      </c>
      <c r="B77" s="4">
        <v>19</v>
      </c>
      <c r="C77">
        <v>14</v>
      </c>
      <c r="D77" s="4" t="s">
        <v>6</v>
      </c>
      <c r="E77" s="4">
        <f>20*1/200</f>
        <v>0.1</v>
      </c>
      <c r="F77" s="4">
        <f>140*1/200</f>
        <v>0.7</v>
      </c>
      <c r="G77" s="4">
        <f t="shared" si="10"/>
        <v>1.25</v>
      </c>
      <c r="H77" s="4">
        <v>0</v>
      </c>
    </row>
    <row r="78" spans="1:9" x14ac:dyDescent="0.25">
      <c r="A78" s="1">
        <v>44532</v>
      </c>
      <c r="B78" s="4">
        <v>19</v>
      </c>
      <c r="C78">
        <v>15</v>
      </c>
      <c r="D78" s="4" t="s">
        <v>5</v>
      </c>
      <c r="E78">
        <f>1*1/200</f>
        <v>5.0000000000000001E-3</v>
      </c>
      <c r="F78">
        <f>4*1/200</f>
        <v>0.02</v>
      </c>
      <c r="G78" s="4">
        <f t="shared" si="10"/>
        <v>40</v>
      </c>
      <c r="H78" s="4">
        <v>0</v>
      </c>
    </row>
    <row r="79" spans="1:9" x14ac:dyDescent="0.25">
      <c r="A79" s="1">
        <v>44532</v>
      </c>
      <c r="B79" s="4">
        <v>19</v>
      </c>
      <c r="C79">
        <v>16</v>
      </c>
      <c r="D79" s="4" t="s">
        <v>6</v>
      </c>
      <c r="E79" s="4">
        <f>1*1/200</f>
        <v>5.0000000000000001E-3</v>
      </c>
      <c r="F79" s="4">
        <f>4*1/200</f>
        <v>0.02</v>
      </c>
      <c r="G79" s="4">
        <f t="shared" si="10"/>
        <v>40</v>
      </c>
      <c r="H79" s="4">
        <v>0</v>
      </c>
    </row>
    <row r="80" spans="1:9" x14ac:dyDescent="0.25">
      <c r="A80" s="1">
        <v>44538</v>
      </c>
      <c r="B80">
        <v>20</v>
      </c>
      <c r="C80">
        <v>8</v>
      </c>
      <c r="D80" s="4" t="s">
        <v>5</v>
      </c>
      <c r="E80" s="4">
        <f>2*1/200</f>
        <v>0.01</v>
      </c>
      <c r="F80" s="4">
        <f>14*1/200</f>
        <v>7.0000000000000007E-2</v>
      </c>
      <c r="G80" s="4">
        <f t="shared" si="10"/>
        <v>12.5</v>
      </c>
      <c r="H80" s="4">
        <v>0</v>
      </c>
    </row>
    <row r="81" spans="1:9" x14ac:dyDescent="0.25">
      <c r="A81" s="1">
        <v>44538</v>
      </c>
      <c r="B81" s="4">
        <v>20</v>
      </c>
      <c r="C81">
        <v>9</v>
      </c>
      <c r="D81" s="4" t="s">
        <v>6</v>
      </c>
      <c r="E81" s="4">
        <f>2*1/200</f>
        <v>0.01</v>
      </c>
      <c r="F81" s="4">
        <f>14*1/200</f>
        <v>7.0000000000000007E-2</v>
      </c>
      <c r="G81" s="4">
        <f t="shared" si="10"/>
        <v>12.5</v>
      </c>
      <c r="H81" s="4">
        <v>0</v>
      </c>
    </row>
    <row r="82" spans="1:9" x14ac:dyDescent="0.25">
      <c r="A82" s="1">
        <v>44538</v>
      </c>
      <c r="B82" s="4">
        <v>20</v>
      </c>
      <c r="C82">
        <v>10</v>
      </c>
      <c r="D82" s="4" t="s">
        <v>5</v>
      </c>
      <c r="E82" s="4">
        <f>4*1/200</f>
        <v>0.02</v>
      </c>
      <c r="F82" s="4">
        <f>28*1/200</f>
        <v>0.14000000000000001</v>
      </c>
      <c r="G82" s="4">
        <f t="shared" si="10"/>
        <v>6.25</v>
      </c>
      <c r="H82" s="4">
        <v>0</v>
      </c>
    </row>
    <row r="83" spans="1:9" x14ac:dyDescent="0.25">
      <c r="A83" s="1">
        <v>44538</v>
      </c>
      <c r="B83" s="4">
        <v>20</v>
      </c>
      <c r="C83">
        <v>11</v>
      </c>
      <c r="D83" s="4" t="s">
        <v>6</v>
      </c>
      <c r="E83" s="4">
        <f>4*1/200</f>
        <v>0.02</v>
      </c>
      <c r="F83" s="4">
        <f>28*1/200</f>
        <v>0.14000000000000001</v>
      </c>
      <c r="G83" s="4">
        <f t="shared" si="10"/>
        <v>6.25</v>
      </c>
      <c r="H83" s="4">
        <v>0</v>
      </c>
    </row>
    <row r="84" spans="1:9" x14ac:dyDescent="0.25">
      <c r="A84" s="1">
        <v>44538</v>
      </c>
      <c r="B84" s="4">
        <v>20</v>
      </c>
      <c r="C84">
        <v>12</v>
      </c>
      <c r="D84" s="4" t="s">
        <v>5</v>
      </c>
      <c r="E84" s="4">
        <f>1/200</f>
        <v>5.0000000000000001E-3</v>
      </c>
      <c r="F84" s="4">
        <f>7*1/200</f>
        <v>3.5000000000000003E-2</v>
      </c>
      <c r="G84" s="4">
        <f t="shared" si="10"/>
        <v>25</v>
      </c>
      <c r="H84" s="4">
        <v>0</v>
      </c>
    </row>
    <row r="85" spans="1:9" x14ac:dyDescent="0.25">
      <c r="A85" s="1">
        <v>44538</v>
      </c>
      <c r="B85" s="4">
        <v>20</v>
      </c>
      <c r="C85">
        <v>13</v>
      </c>
      <c r="D85" s="4" t="s">
        <v>6</v>
      </c>
      <c r="E85" s="4">
        <f>1/200</f>
        <v>5.0000000000000001E-3</v>
      </c>
      <c r="F85" s="4">
        <f>7*1/200</f>
        <v>3.5000000000000003E-2</v>
      </c>
      <c r="G85" s="4">
        <f t="shared" si="10"/>
        <v>25</v>
      </c>
      <c r="H85" s="4">
        <v>0</v>
      </c>
    </row>
    <row r="86" spans="1:9" x14ac:dyDescent="0.25">
      <c r="A86" s="1">
        <v>44538</v>
      </c>
      <c r="B86" s="4">
        <v>20</v>
      </c>
      <c r="C86">
        <v>14</v>
      </c>
      <c r="D86" s="4" t="s">
        <v>5</v>
      </c>
      <c r="E86" s="4">
        <f>1/200</f>
        <v>5.0000000000000001E-3</v>
      </c>
      <c r="F86" s="4">
        <f>5*1/200</f>
        <v>2.5000000000000001E-2</v>
      </c>
      <c r="G86" s="4">
        <f t="shared" si="10"/>
        <v>33.333333333333329</v>
      </c>
      <c r="H86" s="4">
        <v>0</v>
      </c>
    </row>
    <row r="87" spans="1:9" x14ac:dyDescent="0.25">
      <c r="A87" s="1">
        <v>44538</v>
      </c>
      <c r="B87" s="4">
        <v>20</v>
      </c>
      <c r="C87">
        <v>15</v>
      </c>
      <c r="D87" s="4" t="s">
        <v>6</v>
      </c>
      <c r="E87" s="4">
        <f>1/200</f>
        <v>5.0000000000000001E-3</v>
      </c>
      <c r="F87" s="4">
        <f>5*1/200</f>
        <v>2.5000000000000001E-2</v>
      </c>
      <c r="G87" s="4">
        <f t="shared" si="10"/>
        <v>33.333333333333329</v>
      </c>
      <c r="H87" s="4">
        <v>0</v>
      </c>
    </row>
    <row r="88" spans="1:9" x14ac:dyDescent="0.25">
      <c r="A88" s="1">
        <v>44538</v>
      </c>
      <c r="B88" s="4">
        <v>20</v>
      </c>
      <c r="C88">
        <v>16</v>
      </c>
      <c r="D88" s="4" t="s">
        <v>5</v>
      </c>
      <c r="E88" s="4">
        <f>1*1/200</f>
        <v>5.0000000000000001E-3</v>
      </c>
      <c r="F88" s="4">
        <f>4*1/200</f>
        <v>0.02</v>
      </c>
      <c r="G88" s="4">
        <f t="shared" si="10"/>
        <v>40</v>
      </c>
      <c r="H88" s="4">
        <v>0</v>
      </c>
    </row>
    <row r="89" spans="1:9" x14ac:dyDescent="0.25">
      <c r="A89" s="1">
        <v>44538</v>
      </c>
      <c r="B89" s="4">
        <v>20</v>
      </c>
      <c r="C89">
        <v>17</v>
      </c>
      <c r="D89" s="4" t="s">
        <v>6</v>
      </c>
      <c r="E89" s="4">
        <f>1*1/200</f>
        <v>5.0000000000000001E-3</v>
      </c>
      <c r="F89" s="4">
        <f>4*1/200</f>
        <v>0.02</v>
      </c>
      <c r="G89" s="4">
        <f t="shared" si="10"/>
        <v>40</v>
      </c>
      <c r="H89" s="4">
        <v>0</v>
      </c>
    </row>
    <row r="90" spans="1:9" x14ac:dyDescent="0.25">
      <c r="A90" s="1">
        <v>44538</v>
      </c>
      <c r="B90" s="4">
        <v>20</v>
      </c>
      <c r="C90">
        <v>23</v>
      </c>
      <c r="D90" s="4" t="s">
        <v>5</v>
      </c>
      <c r="E90" s="4">
        <f>20*1/200</f>
        <v>0.1</v>
      </c>
      <c r="F90" s="4">
        <f>140*1/200</f>
        <v>0.7</v>
      </c>
      <c r="G90" s="4">
        <f t="shared" si="10"/>
        <v>1.25</v>
      </c>
      <c r="H90" s="4">
        <v>0</v>
      </c>
      <c r="I90" t="s">
        <v>23</v>
      </c>
    </row>
    <row r="91" spans="1:9" x14ac:dyDescent="0.25">
      <c r="A91" s="1">
        <v>44538</v>
      </c>
      <c r="B91" s="4">
        <v>20</v>
      </c>
      <c r="C91">
        <v>24</v>
      </c>
      <c r="D91" s="4" t="s">
        <v>6</v>
      </c>
      <c r="E91" s="4">
        <f>20*1/200</f>
        <v>0.1</v>
      </c>
      <c r="F91" s="4">
        <f>140*1/200</f>
        <v>0.7</v>
      </c>
      <c r="G91" s="4">
        <f t="shared" si="10"/>
        <v>1.25</v>
      </c>
      <c r="H91" s="4">
        <v>0</v>
      </c>
    </row>
    <row r="92" spans="1:9" x14ac:dyDescent="0.25">
      <c r="A92" s="1">
        <v>44538</v>
      </c>
      <c r="B92">
        <v>21</v>
      </c>
      <c r="C92">
        <v>29</v>
      </c>
      <c r="D92" s="4" t="s">
        <v>5</v>
      </c>
      <c r="E92" s="4">
        <f>4*1/200</f>
        <v>0.02</v>
      </c>
      <c r="F92" s="4">
        <f>28*1/200</f>
        <v>0.14000000000000001</v>
      </c>
      <c r="G92" s="4">
        <f t="shared" si="10"/>
        <v>6.25</v>
      </c>
      <c r="H92" s="4">
        <v>0</v>
      </c>
    </row>
    <row r="93" spans="1:9" x14ac:dyDescent="0.25">
      <c r="A93" s="1">
        <v>44538</v>
      </c>
      <c r="B93" s="4">
        <v>21</v>
      </c>
      <c r="C93">
        <v>30</v>
      </c>
      <c r="D93" s="4" t="s">
        <v>6</v>
      </c>
      <c r="E93" s="4">
        <f>4*1/200</f>
        <v>0.02</v>
      </c>
      <c r="F93" s="4">
        <f>28*1/200</f>
        <v>0.14000000000000001</v>
      </c>
      <c r="G93" s="4">
        <f t="shared" si="10"/>
        <v>6.25</v>
      </c>
      <c r="H93" s="4">
        <v>0</v>
      </c>
    </row>
    <row r="94" spans="1:9" x14ac:dyDescent="0.25">
      <c r="A94" s="1">
        <v>44538</v>
      </c>
      <c r="B94" s="4">
        <v>21</v>
      </c>
      <c r="C94">
        <v>31</v>
      </c>
      <c r="D94" s="4" t="s">
        <v>5</v>
      </c>
      <c r="E94" s="4">
        <f>2*1/200</f>
        <v>0.01</v>
      </c>
      <c r="F94" s="4">
        <f>14*1/200</f>
        <v>7.0000000000000007E-2</v>
      </c>
      <c r="G94" s="4">
        <f t="shared" si="10"/>
        <v>12.5</v>
      </c>
      <c r="H94" s="4">
        <v>0</v>
      </c>
    </row>
    <row r="95" spans="1:9" x14ac:dyDescent="0.25">
      <c r="A95" s="1">
        <v>44538</v>
      </c>
      <c r="B95" s="4">
        <v>21</v>
      </c>
      <c r="C95">
        <v>32</v>
      </c>
      <c r="D95" s="4" t="s">
        <v>6</v>
      </c>
      <c r="E95" s="4">
        <f>2*1/200</f>
        <v>0.01</v>
      </c>
      <c r="F95" s="4">
        <f>14*1/200</f>
        <v>7.0000000000000007E-2</v>
      </c>
      <c r="G95" s="4">
        <f t="shared" si="10"/>
        <v>12.5</v>
      </c>
      <c r="H95" s="4">
        <v>0</v>
      </c>
    </row>
    <row r="96" spans="1:9" x14ac:dyDescent="0.25">
      <c r="A96" s="1">
        <v>44538</v>
      </c>
      <c r="B96" s="4">
        <v>21</v>
      </c>
      <c r="C96">
        <v>33</v>
      </c>
      <c r="D96" s="4" t="s">
        <v>5</v>
      </c>
      <c r="E96" s="4">
        <f>1/200</f>
        <v>5.0000000000000001E-3</v>
      </c>
      <c r="F96" s="4">
        <f>7*1/200</f>
        <v>3.5000000000000003E-2</v>
      </c>
      <c r="G96" s="4">
        <f t="shared" si="10"/>
        <v>25</v>
      </c>
      <c r="H96" s="4">
        <v>0</v>
      </c>
    </row>
    <row r="97" spans="1:9" x14ac:dyDescent="0.25">
      <c r="A97" s="1">
        <v>44538</v>
      </c>
      <c r="B97" s="4">
        <v>21</v>
      </c>
      <c r="C97">
        <v>34</v>
      </c>
      <c r="D97" s="4" t="s">
        <v>6</v>
      </c>
      <c r="E97" s="4">
        <f>1/200</f>
        <v>5.0000000000000001E-3</v>
      </c>
      <c r="F97" s="4">
        <f>7*1/200</f>
        <v>3.5000000000000003E-2</v>
      </c>
      <c r="G97" s="4">
        <f t="shared" si="10"/>
        <v>25</v>
      </c>
      <c r="H97" s="4">
        <v>0</v>
      </c>
    </row>
    <row r="98" spans="1:9" x14ac:dyDescent="0.25">
      <c r="A98" s="1">
        <v>44538</v>
      </c>
      <c r="B98" s="4">
        <v>21</v>
      </c>
      <c r="C98">
        <v>35</v>
      </c>
      <c r="D98" s="4" t="s">
        <v>5</v>
      </c>
      <c r="E98" s="4">
        <f>1/200</f>
        <v>5.0000000000000001E-3</v>
      </c>
      <c r="F98" s="4">
        <f>5*1/200</f>
        <v>2.5000000000000001E-2</v>
      </c>
      <c r="G98" s="4">
        <f t="shared" si="10"/>
        <v>33.333333333333329</v>
      </c>
      <c r="H98" s="4">
        <v>0</v>
      </c>
    </row>
    <row r="99" spans="1:9" x14ac:dyDescent="0.25">
      <c r="A99" s="1">
        <v>44538</v>
      </c>
      <c r="B99" s="4">
        <v>21</v>
      </c>
      <c r="C99">
        <v>36</v>
      </c>
      <c r="D99" s="4" t="s">
        <v>6</v>
      </c>
      <c r="E99" s="4">
        <f>1/200</f>
        <v>5.0000000000000001E-3</v>
      </c>
      <c r="F99" s="4">
        <f>5*1/200</f>
        <v>2.5000000000000001E-2</v>
      </c>
      <c r="G99" s="4">
        <f t="shared" si="10"/>
        <v>33.333333333333329</v>
      </c>
      <c r="H99" s="4">
        <v>0</v>
      </c>
    </row>
    <row r="100" spans="1:9" x14ac:dyDescent="0.25">
      <c r="A100" s="1">
        <v>44538</v>
      </c>
      <c r="B100" s="4">
        <v>21</v>
      </c>
      <c r="C100">
        <v>37</v>
      </c>
      <c r="D100" s="4" t="s">
        <v>5</v>
      </c>
      <c r="E100" s="4">
        <f>1*1/200</f>
        <v>5.0000000000000001E-3</v>
      </c>
      <c r="F100" s="4">
        <f>4*1/200</f>
        <v>0.02</v>
      </c>
      <c r="G100" s="4">
        <f t="shared" si="10"/>
        <v>40</v>
      </c>
      <c r="H100" s="4">
        <v>0</v>
      </c>
    </row>
    <row r="101" spans="1:9" x14ac:dyDescent="0.25">
      <c r="A101" s="1">
        <v>44538</v>
      </c>
      <c r="B101" s="4">
        <v>21</v>
      </c>
      <c r="C101">
        <v>38</v>
      </c>
      <c r="D101" s="4" t="s">
        <v>6</v>
      </c>
      <c r="E101" s="4">
        <f>1*1/200</f>
        <v>5.0000000000000001E-3</v>
      </c>
      <c r="F101" s="4">
        <f>4*1/200</f>
        <v>0.02</v>
      </c>
      <c r="G101" s="4">
        <f t="shared" si="10"/>
        <v>40</v>
      </c>
      <c r="H101" s="4">
        <v>0</v>
      </c>
    </row>
    <row r="102" spans="1:9" x14ac:dyDescent="0.25">
      <c r="A102" s="1">
        <v>44547</v>
      </c>
      <c r="B102" s="4">
        <v>22</v>
      </c>
      <c r="C102">
        <v>7</v>
      </c>
      <c r="D102" s="4" t="s">
        <v>5</v>
      </c>
      <c r="E102" s="4">
        <f>4*1/200</f>
        <v>0.02</v>
      </c>
      <c r="F102" s="4">
        <f>28*1/200</f>
        <v>0.14000000000000001</v>
      </c>
      <c r="G102" s="4">
        <f t="shared" si="10"/>
        <v>6.25</v>
      </c>
      <c r="H102" s="4">
        <v>0</v>
      </c>
      <c r="I102" t="s">
        <v>24</v>
      </c>
    </row>
    <row r="103" spans="1:9" x14ac:dyDescent="0.25">
      <c r="A103" s="1">
        <v>44547</v>
      </c>
      <c r="B103" s="4">
        <v>22</v>
      </c>
      <c r="C103">
        <v>8</v>
      </c>
      <c r="D103" s="4" t="s">
        <v>6</v>
      </c>
      <c r="E103" s="4">
        <f>4*1/200</f>
        <v>0.02</v>
      </c>
      <c r="F103" s="4">
        <f>28*1/200</f>
        <v>0.14000000000000001</v>
      </c>
      <c r="G103" s="4">
        <f t="shared" si="10"/>
        <v>6.25</v>
      </c>
      <c r="H103" s="4">
        <v>0</v>
      </c>
      <c r="I103" s="4" t="s">
        <v>24</v>
      </c>
    </row>
    <row r="104" spans="1:9" x14ac:dyDescent="0.25">
      <c r="A104" s="1">
        <v>44547</v>
      </c>
      <c r="B104" s="4">
        <v>22</v>
      </c>
      <c r="C104">
        <v>9</v>
      </c>
      <c r="D104" s="4" t="s">
        <v>5</v>
      </c>
      <c r="E104" s="4">
        <f>2*1/200</f>
        <v>0.01</v>
      </c>
      <c r="F104" s="4">
        <f>14*1/200</f>
        <v>7.0000000000000007E-2</v>
      </c>
      <c r="G104" s="4">
        <f t="shared" si="10"/>
        <v>12.5</v>
      </c>
      <c r="H104" s="4">
        <v>0</v>
      </c>
      <c r="I104" s="4" t="s">
        <v>24</v>
      </c>
    </row>
    <row r="105" spans="1:9" x14ac:dyDescent="0.25">
      <c r="A105" s="1">
        <v>44547</v>
      </c>
      <c r="B105" s="4">
        <v>22</v>
      </c>
      <c r="C105">
        <v>10</v>
      </c>
      <c r="D105" s="4" t="s">
        <v>6</v>
      </c>
      <c r="E105" s="4">
        <f>2*1/200</f>
        <v>0.01</v>
      </c>
      <c r="F105" s="4">
        <f>14*1/200</f>
        <v>7.0000000000000007E-2</v>
      </c>
      <c r="G105" s="4">
        <f t="shared" si="10"/>
        <v>12.5</v>
      </c>
      <c r="H105" s="4">
        <v>0</v>
      </c>
      <c r="I105" s="4" t="s">
        <v>24</v>
      </c>
    </row>
    <row r="106" spans="1:9" x14ac:dyDescent="0.25">
      <c r="A106" s="1">
        <v>44547</v>
      </c>
      <c r="B106" s="4">
        <v>22</v>
      </c>
      <c r="C106">
        <v>11</v>
      </c>
      <c r="D106" s="4" t="s">
        <v>5</v>
      </c>
      <c r="E106" s="4">
        <f>1/200</f>
        <v>5.0000000000000001E-3</v>
      </c>
      <c r="F106" s="4">
        <f>7*1/200</f>
        <v>3.5000000000000003E-2</v>
      </c>
      <c r="G106" s="4">
        <f t="shared" si="10"/>
        <v>25</v>
      </c>
      <c r="H106" s="4">
        <v>0</v>
      </c>
      <c r="I106" s="4" t="s">
        <v>24</v>
      </c>
    </row>
    <row r="107" spans="1:9" x14ac:dyDescent="0.25">
      <c r="A107" s="1">
        <v>44547</v>
      </c>
      <c r="B107" s="4">
        <v>22</v>
      </c>
      <c r="C107">
        <v>12</v>
      </c>
      <c r="D107" s="4" t="s">
        <v>6</v>
      </c>
      <c r="E107" s="4">
        <f>1/200</f>
        <v>5.0000000000000001E-3</v>
      </c>
      <c r="F107" s="4">
        <f>7*1/200</f>
        <v>3.5000000000000003E-2</v>
      </c>
      <c r="G107" s="4">
        <f t="shared" si="10"/>
        <v>25</v>
      </c>
      <c r="H107" s="4">
        <v>0</v>
      </c>
      <c r="I107" s="4" t="s">
        <v>24</v>
      </c>
    </row>
    <row r="108" spans="1:9" x14ac:dyDescent="0.25">
      <c r="A108" s="1">
        <v>44547</v>
      </c>
      <c r="B108" s="4">
        <v>22</v>
      </c>
      <c r="C108">
        <v>13</v>
      </c>
      <c r="D108" s="4" t="s">
        <v>5</v>
      </c>
      <c r="E108" s="4">
        <f>1/200</f>
        <v>5.0000000000000001E-3</v>
      </c>
      <c r="F108" s="4">
        <f>5*1/200</f>
        <v>2.5000000000000001E-2</v>
      </c>
      <c r="G108" s="4">
        <f t="shared" si="10"/>
        <v>33.333333333333329</v>
      </c>
      <c r="H108" s="4">
        <v>0</v>
      </c>
      <c r="I108" s="4" t="s">
        <v>24</v>
      </c>
    </row>
    <row r="109" spans="1:9" x14ac:dyDescent="0.25">
      <c r="A109" s="1">
        <v>44547</v>
      </c>
      <c r="B109" s="4">
        <v>22</v>
      </c>
      <c r="C109">
        <v>14</v>
      </c>
      <c r="D109" s="4" t="s">
        <v>6</v>
      </c>
      <c r="E109" s="4">
        <f>1/200</f>
        <v>5.0000000000000001E-3</v>
      </c>
      <c r="F109" s="4">
        <f>5*1/200</f>
        <v>2.5000000000000001E-2</v>
      </c>
      <c r="G109" s="4">
        <f t="shared" si="10"/>
        <v>33.333333333333329</v>
      </c>
      <c r="H109" s="4">
        <v>0</v>
      </c>
      <c r="I109" s="4" t="s">
        <v>24</v>
      </c>
    </row>
    <row r="110" spans="1:9" x14ac:dyDescent="0.25">
      <c r="A110" s="1">
        <v>44547</v>
      </c>
      <c r="B110" s="4">
        <v>22</v>
      </c>
      <c r="C110">
        <v>15</v>
      </c>
      <c r="D110" s="4" t="s">
        <v>5</v>
      </c>
      <c r="E110" s="4">
        <f>1*1/200</f>
        <v>5.0000000000000001E-3</v>
      </c>
      <c r="F110" s="4">
        <f>4*1/200</f>
        <v>0.02</v>
      </c>
      <c r="G110" s="4">
        <f t="shared" si="10"/>
        <v>40</v>
      </c>
      <c r="H110" s="4">
        <v>0</v>
      </c>
      <c r="I110" s="4" t="s">
        <v>24</v>
      </c>
    </row>
    <row r="111" spans="1:9" x14ac:dyDescent="0.25">
      <c r="A111" s="1">
        <v>44547</v>
      </c>
      <c r="B111" s="4">
        <v>22</v>
      </c>
      <c r="C111">
        <v>16</v>
      </c>
      <c r="D111" s="4" t="s">
        <v>6</v>
      </c>
      <c r="E111" s="4">
        <f>1*1/200</f>
        <v>5.0000000000000001E-3</v>
      </c>
      <c r="F111" s="4">
        <f>4*1/200</f>
        <v>0.02</v>
      </c>
      <c r="G111" s="4">
        <f t="shared" si="10"/>
        <v>40</v>
      </c>
      <c r="H111" s="4">
        <v>0</v>
      </c>
      <c r="I111" s="4" t="s">
        <v>24</v>
      </c>
    </row>
    <row r="112" spans="1:9" x14ac:dyDescent="0.25">
      <c r="A112" s="1">
        <v>44547</v>
      </c>
      <c r="B112" s="4">
        <v>22</v>
      </c>
      <c r="C112">
        <v>17</v>
      </c>
      <c r="D112" s="4" t="s">
        <v>5</v>
      </c>
      <c r="E112" s="4">
        <f>20*1/200</f>
        <v>0.1</v>
      </c>
      <c r="F112" s="4">
        <f>140*1/200</f>
        <v>0.7</v>
      </c>
      <c r="G112" s="4">
        <f t="shared" si="10"/>
        <v>1.25</v>
      </c>
      <c r="H112" s="4">
        <v>0</v>
      </c>
      <c r="I112" s="4" t="s">
        <v>24</v>
      </c>
    </row>
    <row r="113" spans="1:9" x14ac:dyDescent="0.25">
      <c r="A113" s="1">
        <v>44547</v>
      </c>
      <c r="B113" s="4">
        <v>22</v>
      </c>
      <c r="C113">
        <v>18</v>
      </c>
      <c r="D113" s="4" t="s">
        <v>6</v>
      </c>
      <c r="E113" s="4">
        <f>20*1/200</f>
        <v>0.1</v>
      </c>
      <c r="F113" s="4">
        <f>140*1/200</f>
        <v>0.7</v>
      </c>
      <c r="G113" s="4">
        <f t="shared" si="10"/>
        <v>1.25</v>
      </c>
      <c r="H113" s="4">
        <v>0</v>
      </c>
      <c r="I113" s="4" t="s">
        <v>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Dinis Gokaydin</dc:creator>
  <cp:lastModifiedBy>Dinis Gokaydin</cp:lastModifiedBy>
  <dcterms:created xsi:type="dcterms:W3CDTF">2021-11-30T05:32:26Z</dcterms:created>
  <dcterms:modified xsi:type="dcterms:W3CDTF">2021-12-20T04:55:17Z</dcterms:modified>
</cp:coreProperties>
</file>