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roup_swinderen\Dinis\Sequential Effects ERP\"/>
    </mc:Choice>
  </mc:AlternateContent>
  <xr:revisionPtr revIDLastSave="0" documentId="13_ncr:1_{07071427-AE0C-4304-BF19-1CBE55474957}" xr6:coauthVersionLast="36" xr6:coauthVersionMax="36" xr10:uidLastSave="{00000000-0000-0000-0000-000000000000}"/>
  <bookViews>
    <workbookView xWindow="0" yWindow="0" windowWidth="10800" windowHeight="5190" xr2:uid="{0C11348E-E482-4597-B3FE-1374AFB8719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19" i="1" l="1"/>
  <c r="E219" i="1"/>
  <c r="F217" i="1"/>
  <c r="E217" i="1"/>
  <c r="F211" i="1"/>
  <c r="E211" i="1"/>
  <c r="G211" i="1" s="1"/>
  <c r="F210" i="1"/>
  <c r="E210" i="1"/>
  <c r="F205" i="1"/>
  <c r="E205" i="1"/>
  <c r="G205" i="1" s="1"/>
  <c r="G210" i="1" l="1"/>
  <c r="G217" i="1"/>
  <c r="G219" i="1"/>
  <c r="F188" i="1"/>
  <c r="E188" i="1"/>
  <c r="G188" i="1" s="1"/>
  <c r="F169" i="1" l="1"/>
  <c r="E169" i="1"/>
  <c r="F165" i="1"/>
  <c r="E165" i="1"/>
  <c r="F162" i="1"/>
  <c r="E162" i="1"/>
  <c r="F161" i="1"/>
  <c r="E161" i="1"/>
  <c r="F157" i="1"/>
  <c r="E157" i="1"/>
  <c r="F156" i="1"/>
  <c r="E156" i="1"/>
  <c r="F152" i="1"/>
  <c r="E152" i="1"/>
  <c r="F151" i="1"/>
  <c r="E151" i="1"/>
  <c r="F183" i="1"/>
  <c r="E183" i="1"/>
  <c r="F182" i="1"/>
  <c r="E182" i="1"/>
  <c r="F180" i="1"/>
  <c r="E180" i="1"/>
  <c r="F178" i="1"/>
  <c r="E178" i="1"/>
  <c r="F172" i="1"/>
  <c r="E172" i="1"/>
  <c r="F171" i="1"/>
  <c r="E171" i="1"/>
  <c r="F168" i="1"/>
  <c r="E168" i="1"/>
  <c r="F164" i="1"/>
  <c r="E164" i="1"/>
  <c r="F148" i="1"/>
  <c r="E148" i="1"/>
  <c r="F147" i="1"/>
  <c r="E147" i="1"/>
  <c r="F144" i="1"/>
  <c r="E144" i="1"/>
  <c r="F143" i="1"/>
  <c r="E143" i="1"/>
  <c r="F140" i="1"/>
  <c r="E140" i="1"/>
  <c r="F139" i="1"/>
  <c r="E139" i="1"/>
  <c r="F136" i="1"/>
  <c r="E136" i="1"/>
  <c r="F135" i="1"/>
  <c r="E135" i="1"/>
  <c r="F132" i="1"/>
  <c r="E132" i="1"/>
  <c r="F129" i="1"/>
  <c r="E129" i="1"/>
  <c r="F128" i="1"/>
  <c r="E128" i="1"/>
  <c r="G182" i="1" l="1"/>
  <c r="G183" i="1"/>
  <c r="F125" i="1"/>
  <c r="E125" i="1"/>
  <c r="G125" i="1" s="1"/>
  <c r="F124" i="1"/>
  <c r="E124" i="1"/>
  <c r="G124" i="1" s="1"/>
  <c r="G123" i="1"/>
  <c r="F123" i="1"/>
  <c r="E123" i="1"/>
  <c r="G122" i="1"/>
  <c r="F122" i="1"/>
  <c r="E122" i="1"/>
  <c r="F121" i="1"/>
  <c r="E121" i="1"/>
  <c r="F120" i="1"/>
  <c r="E120" i="1"/>
  <c r="F119" i="1"/>
  <c r="E119" i="1"/>
  <c r="G119" i="1" s="1"/>
  <c r="F118" i="1"/>
  <c r="E118" i="1"/>
  <c r="G118" i="1" s="1"/>
  <c r="F117" i="1"/>
  <c r="E117" i="1"/>
  <c r="G117" i="1" s="1"/>
  <c r="F116" i="1"/>
  <c r="E116" i="1"/>
  <c r="F115" i="1"/>
  <c r="E115" i="1"/>
  <c r="G115" i="1" s="1"/>
  <c r="F114" i="1"/>
  <c r="E114" i="1"/>
  <c r="G116" i="1" l="1"/>
  <c r="G121" i="1"/>
  <c r="G114" i="1"/>
  <c r="G120" i="1"/>
  <c r="G109" i="1"/>
  <c r="G108" i="1"/>
  <c r="G99" i="1"/>
  <c r="G98" i="1"/>
  <c r="G87" i="1"/>
  <c r="G86" i="1"/>
  <c r="G69" i="1"/>
  <c r="G68" i="1"/>
  <c r="F113" i="1" l="1"/>
  <c r="E113" i="1"/>
  <c r="G113" i="1" s="1"/>
  <c r="F112" i="1"/>
  <c r="E112" i="1"/>
  <c r="G112" i="1" s="1"/>
  <c r="F111" i="1"/>
  <c r="E111" i="1"/>
  <c r="F110" i="1"/>
  <c r="E110" i="1"/>
  <c r="G110" i="1" s="1"/>
  <c r="F109" i="1"/>
  <c r="E109" i="1"/>
  <c r="F108" i="1"/>
  <c r="E108" i="1"/>
  <c r="F107" i="1"/>
  <c r="E107" i="1"/>
  <c r="G107" i="1" s="1"/>
  <c r="F106" i="1"/>
  <c r="E106" i="1"/>
  <c r="G106" i="1" s="1"/>
  <c r="F105" i="1"/>
  <c r="E105" i="1"/>
  <c r="F104" i="1"/>
  <c r="E104" i="1"/>
  <c r="G104" i="1" s="1"/>
  <c r="F103" i="1"/>
  <c r="E103" i="1"/>
  <c r="G103" i="1" s="1"/>
  <c r="F102" i="1"/>
  <c r="E102" i="1"/>
  <c r="G102" i="1" s="1"/>
  <c r="G105" i="1" l="1"/>
  <c r="G111" i="1"/>
  <c r="F101" i="1"/>
  <c r="E101" i="1"/>
  <c r="F100" i="1"/>
  <c r="E100" i="1"/>
  <c r="F99" i="1"/>
  <c r="E99" i="1"/>
  <c r="F98" i="1"/>
  <c r="E98" i="1"/>
  <c r="F97" i="1"/>
  <c r="E97" i="1"/>
  <c r="F96" i="1"/>
  <c r="E96" i="1"/>
  <c r="F95" i="1"/>
  <c r="E95" i="1"/>
  <c r="F94" i="1"/>
  <c r="E94" i="1"/>
  <c r="F93" i="1"/>
  <c r="E93" i="1"/>
  <c r="F92" i="1"/>
  <c r="E92" i="1"/>
  <c r="G80" i="1"/>
  <c r="G82" i="1"/>
  <c r="G83" i="1"/>
  <c r="G84" i="1"/>
  <c r="G85" i="1"/>
  <c r="F91" i="1"/>
  <c r="E91" i="1"/>
  <c r="F90" i="1"/>
  <c r="E90" i="1"/>
  <c r="F89" i="1"/>
  <c r="E89" i="1"/>
  <c r="F88" i="1"/>
  <c r="E88" i="1"/>
  <c r="G88" i="1" s="1"/>
  <c r="F87" i="1"/>
  <c r="E87" i="1"/>
  <c r="F86" i="1"/>
  <c r="E86" i="1"/>
  <c r="F85" i="1"/>
  <c r="E85" i="1"/>
  <c r="F84" i="1"/>
  <c r="E84" i="1"/>
  <c r="F83" i="1"/>
  <c r="E83" i="1"/>
  <c r="F82" i="1"/>
  <c r="E82" i="1"/>
  <c r="F81" i="1"/>
  <c r="E81" i="1"/>
  <c r="G81" i="1" s="1"/>
  <c r="F80" i="1"/>
  <c r="E80" i="1"/>
  <c r="F79" i="1"/>
  <c r="F78" i="1"/>
  <c r="E79" i="1"/>
  <c r="G79" i="1" s="1"/>
  <c r="E78" i="1"/>
  <c r="G78" i="1" s="1"/>
  <c r="F73" i="1"/>
  <c r="F72" i="1"/>
  <c r="F71" i="1"/>
  <c r="F70" i="1"/>
  <c r="F75" i="1"/>
  <c r="F74" i="1"/>
  <c r="E75" i="1"/>
  <c r="E74" i="1"/>
  <c r="E73" i="1"/>
  <c r="E72" i="1"/>
  <c r="E71" i="1"/>
  <c r="E70" i="1"/>
  <c r="E69" i="1"/>
  <c r="F69" i="1"/>
  <c r="F68" i="1"/>
  <c r="E68" i="1"/>
  <c r="E77" i="1"/>
  <c r="F77" i="1"/>
  <c r="F76" i="1"/>
  <c r="E76" i="1"/>
  <c r="G96" i="1" l="1"/>
  <c r="G91" i="1"/>
  <c r="G92" i="1"/>
  <c r="G90" i="1"/>
  <c r="G89" i="1"/>
  <c r="G97" i="1"/>
  <c r="G100" i="1"/>
  <c r="G101" i="1"/>
  <c r="G77" i="1"/>
  <c r="G94" i="1"/>
  <c r="G93" i="1"/>
  <c r="G95" i="1"/>
  <c r="G76" i="1"/>
  <c r="G71" i="1"/>
  <c r="G75" i="1"/>
  <c r="G70" i="1"/>
  <c r="G73" i="1"/>
  <c r="G74" i="1"/>
  <c r="G72" i="1"/>
  <c r="F67" i="1"/>
  <c r="E67" i="1"/>
  <c r="F66" i="1"/>
  <c r="E66" i="1"/>
  <c r="F65" i="1"/>
  <c r="E65" i="1"/>
  <c r="F64" i="1"/>
  <c r="E64" i="1"/>
  <c r="F63" i="1"/>
  <c r="E63" i="1"/>
  <c r="F62" i="1"/>
  <c r="E62" i="1"/>
  <c r="F59" i="1"/>
  <c r="E59" i="1"/>
  <c r="F58" i="1"/>
  <c r="E58" i="1"/>
  <c r="F57" i="1"/>
  <c r="E57" i="1"/>
  <c r="F56" i="1"/>
  <c r="E56" i="1"/>
  <c r="E55" i="1"/>
  <c r="F55" i="1"/>
  <c r="F54" i="1"/>
  <c r="E54" i="1"/>
  <c r="F44" i="1"/>
  <c r="E44" i="1"/>
  <c r="F47" i="1"/>
  <c r="E47" i="1"/>
  <c r="F46" i="1"/>
  <c r="E46" i="1"/>
  <c r="F51" i="1"/>
  <c r="E51" i="1"/>
  <c r="F50" i="1"/>
  <c r="E50" i="1"/>
  <c r="F49" i="1"/>
  <c r="E49" i="1"/>
  <c r="F48" i="1"/>
  <c r="E48" i="1"/>
  <c r="F43" i="1"/>
  <c r="E43" i="1"/>
  <c r="E42" i="1"/>
  <c r="F42" i="1"/>
  <c r="F41" i="1"/>
  <c r="E41" i="1"/>
  <c r="F40" i="1"/>
  <c r="F39" i="1"/>
  <c r="E40" i="1"/>
  <c r="E39" i="1"/>
  <c r="F38" i="1"/>
  <c r="F37" i="1"/>
  <c r="E38" i="1"/>
  <c r="E37" i="1"/>
</calcChain>
</file>

<file path=xl/sharedStrings.xml><?xml version="1.0" encoding="utf-8"?>
<sst xmlns="http://schemas.openxmlformats.org/spreadsheetml/2006/main" count="483" uniqueCount="70">
  <si>
    <t>Date</t>
  </si>
  <si>
    <t>Block</t>
  </si>
  <si>
    <t>Condition</t>
  </si>
  <si>
    <t>SDT</t>
  </si>
  <si>
    <t>ISI</t>
  </si>
  <si>
    <t>LIT</t>
  </si>
  <si>
    <t>DARK</t>
  </si>
  <si>
    <t>Comments</t>
  </si>
  <si>
    <t>Gaps</t>
  </si>
  <si>
    <t>Possibly dead</t>
  </si>
  <si>
    <t>Dead fly test</t>
  </si>
  <si>
    <t>2X time; Irregular gaps</t>
  </si>
  <si>
    <t>Big gaps; regular in between</t>
  </si>
  <si>
    <t>Irregular gaps</t>
  </si>
  <si>
    <t>With legs; Problems with gaps</t>
  </si>
  <si>
    <t>Fly</t>
  </si>
  <si>
    <t>Frequency</t>
  </si>
  <si>
    <t>Bruno: Possibly dead towards the end; Dinis: data is good quality though, probably not dead</t>
  </si>
  <si>
    <t>Dinis: data looking very iffy, i.e. noisy</t>
  </si>
  <si>
    <t>Exclude</t>
  </si>
  <si>
    <t>Dinis: data looks bad</t>
  </si>
  <si>
    <t>Bruno: Looks bad; Dinis: it is fine</t>
  </si>
  <si>
    <t>Bruno: A bit iffy; Dinis: it's fine</t>
  </si>
  <si>
    <t>Crashed around 50 mins</t>
  </si>
  <si>
    <t>Glued legs not cut</t>
  </si>
  <si>
    <t>Data a bit iffy</t>
  </si>
  <si>
    <t>Glued legs not cut; Jitter due to clicking another window</t>
  </si>
  <si>
    <t>First couple of minutes noisy; LED noise throughout</t>
  </si>
  <si>
    <t>red light on</t>
  </si>
  <si>
    <t>Red light on</t>
  </si>
  <si>
    <t>recovery</t>
  </si>
  <si>
    <t>baseline</t>
  </si>
  <si>
    <t>baseline again</t>
  </si>
  <si>
    <t>baseline; fly 25 has been fed ATR for 2 days since birth</t>
  </si>
  <si>
    <t>baseline; fly 24 has been fed ATR for 2 days since birth</t>
  </si>
  <si>
    <t>Baseline, Only recording from Optic lobe</t>
  </si>
  <si>
    <t>Red light on, Only recording from Optic lobe</t>
  </si>
  <si>
    <t>Baseline, Only recording from Central Complex</t>
  </si>
  <si>
    <t>Red light on, Only recording from Central Complex</t>
  </si>
  <si>
    <t>red light on, only 2min recording</t>
  </si>
  <si>
    <r>
      <t xml:space="preserve">Baseline, ATR-fed 2 days after birth, </t>
    </r>
    <r>
      <rPr>
        <b/>
        <sz val="11"/>
        <color theme="1"/>
        <rFont val="Calibri"/>
        <family val="2"/>
        <scheme val="minor"/>
      </rPr>
      <t>2 channels: Ch1 CX, Ch2 OL</t>
    </r>
  </si>
  <si>
    <r>
      <t xml:space="preserve">baseline; fly 26 is a non-ATR control; </t>
    </r>
    <r>
      <rPr>
        <b/>
        <sz val="11"/>
        <color theme="1"/>
        <rFont val="Calibri"/>
        <family val="2"/>
        <scheme val="minor"/>
      </rPr>
      <t>2 LFP channels: ch1 CX, ch2, OL</t>
    </r>
  </si>
  <si>
    <t>baseline, regular</t>
  </si>
  <si>
    <t>jittering</t>
  </si>
  <si>
    <t>regular</t>
  </si>
  <si>
    <t>alternating to calibrate</t>
  </si>
  <si>
    <t>Threshold</t>
  </si>
  <si>
    <t>Window1</t>
  </si>
  <si>
    <t>Window2</t>
  </si>
  <si>
    <t>recovery; photodiode acting up</t>
  </si>
  <si>
    <t>red light on; PROBABLY WRONG FREQUENCY</t>
  </si>
  <si>
    <t>WEIRD DATA</t>
  </si>
  <si>
    <t>Big gaps but results sound</t>
  </si>
  <si>
    <t>regular, baseline</t>
  </si>
  <si>
    <t>regular, red light</t>
  </si>
  <si>
    <t>regular, recovery</t>
  </si>
  <si>
    <t>regular, baseline repeat</t>
  </si>
  <si>
    <t>regular, baseline, no ATR</t>
  </si>
  <si>
    <t>regular, red light, no ATR</t>
  </si>
  <si>
    <t>jittering, no ATR</t>
  </si>
  <si>
    <t>jittering (something weird with photodiode)</t>
  </si>
  <si>
    <t>jittering (BAD DATA)</t>
  </si>
  <si>
    <t>regular, sides, no ATR</t>
  </si>
  <si>
    <t>regular, front, no ATR</t>
  </si>
  <si>
    <t>regular, front, no ATR, blue</t>
  </si>
  <si>
    <t>regular, sides, no ATR, blue</t>
  </si>
  <si>
    <t>blocks, front, blue</t>
  </si>
  <si>
    <t>blocks, sides, blue</t>
  </si>
  <si>
    <t>InterBlockPeriod</t>
  </si>
  <si>
    <t>BlockLength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</si>
</sst>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m/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0" fontId="1" fillId="0" borderId="0" xfId="0" applyNumberFormat="1" applyFont="1"/>
    <xf numFmtId="0" fontId="1" fillId="0" borderId="0" xfId="0" applyFont="1"/>
    <xf numFmtId="0" fontId="0" fillId="0" borderId="0" xfId="0"/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E0717-9BF1-4D4C-A430-96F9A20E59A5}">
  <dimension ref="A1:N276"/>
  <sheetViews>
    <sheetView tabSelected="1" topLeftCell="A174" workbookViewId="0">
      <selection activeCell="K194" sqref="K194"/>
    </sheetView>
  </sheetViews>
  <sheetFormatPr defaultRowHeight="15" x14ac:dyDescent="0.25"/>
  <cols>
    <col min="1" max="1" width="9.140625" style="1"/>
    <col min="4" max="4" width="9.7109375" bestFit="1" customWidth="1"/>
    <col min="7" max="7" width="14.42578125" bestFit="1" customWidth="1"/>
    <col min="11" max="11" width="9.85546875" bestFit="1" customWidth="1"/>
    <col min="12" max="12" width="16" bestFit="1" customWidth="1"/>
    <col min="13" max="13" width="11.7109375" bestFit="1" customWidth="1"/>
    <col min="14" max="14" width="84.140625" customWidth="1"/>
  </cols>
  <sheetData>
    <row r="1" spans="1:14" x14ac:dyDescent="0.25">
      <c r="A1" s="2" t="s">
        <v>0</v>
      </c>
      <c r="B1" s="3" t="s">
        <v>15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16</v>
      </c>
      <c r="H1" s="3" t="s">
        <v>19</v>
      </c>
      <c r="I1" s="3" t="s">
        <v>47</v>
      </c>
      <c r="J1" s="3" t="s">
        <v>48</v>
      </c>
      <c r="K1" s="3" t="s">
        <v>46</v>
      </c>
      <c r="L1" s="3" t="s">
        <v>68</v>
      </c>
      <c r="M1" s="3" t="s">
        <v>69</v>
      </c>
      <c r="N1" s="3" t="s">
        <v>7</v>
      </c>
    </row>
    <row r="2" spans="1:14" x14ac:dyDescent="0.25">
      <c r="A2" s="1">
        <v>44489</v>
      </c>
      <c r="B2" s="4">
        <v>1</v>
      </c>
      <c r="C2">
        <v>5</v>
      </c>
      <c r="D2" t="s">
        <v>5</v>
      </c>
      <c r="E2">
        <v>0.1</v>
      </c>
      <c r="F2">
        <v>0.7</v>
      </c>
      <c r="G2">
        <v>1.25</v>
      </c>
      <c r="H2">
        <v>0</v>
      </c>
      <c r="I2">
        <v>0</v>
      </c>
      <c r="J2">
        <v>1</v>
      </c>
      <c r="K2">
        <v>0.4</v>
      </c>
    </row>
    <row r="3" spans="1:14" x14ac:dyDescent="0.25">
      <c r="A3" s="1">
        <v>44489</v>
      </c>
      <c r="B3" s="4">
        <v>1</v>
      </c>
      <c r="C3">
        <v>6</v>
      </c>
      <c r="D3" t="s">
        <v>6</v>
      </c>
      <c r="E3">
        <v>0.1</v>
      </c>
      <c r="F3">
        <v>0.7</v>
      </c>
      <c r="G3">
        <v>1.25</v>
      </c>
      <c r="H3">
        <v>0</v>
      </c>
    </row>
    <row r="4" spans="1:14" x14ac:dyDescent="0.25">
      <c r="A4" s="1">
        <v>44489</v>
      </c>
      <c r="B4" s="4">
        <v>2</v>
      </c>
      <c r="C4">
        <v>10</v>
      </c>
      <c r="D4" t="s">
        <v>5</v>
      </c>
      <c r="E4">
        <v>0.1</v>
      </c>
      <c r="F4">
        <v>0.7</v>
      </c>
      <c r="G4">
        <v>1.25</v>
      </c>
      <c r="H4">
        <v>0</v>
      </c>
      <c r="I4" s="5">
        <v>0</v>
      </c>
      <c r="J4" s="5">
        <v>0.4</v>
      </c>
      <c r="K4">
        <v>0.4</v>
      </c>
    </row>
    <row r="5" spans="1:14" x14ac:dyDescent="0.25">
      <c r="A5" s="1">
        <v>44489</v>
      </c>
      <c r="B5" s="4">
        <v>2</v>
      </c>
      <c r="C5">
        <v>11</v>
      </c>
      <c r="D5" t="s">
        <v>6</v>
      </c>
      <c r="E5">
        <v>0.1</v>
      </c>
      <c r="F5">
        <v>0.7</v>
      </c>
      <c r="G5">
        <v>1.25</v>
      </c>
      <c r="H5">
        <v>0</v>
      </c>
    </row>
    <row r="6" spans="1:14" x14ac:dyDescent="0.25">
      <c r="A6" s="1">
        <v>44491</v>
      </c>
      <c r="B6" s="4">
        <v>3</v>
      </c>
      <c r="C6">
        <v>10</v>
      </c>
      <c r="D6" t="s">
        <v>5</v>
      </c>
      <c r="E6">
        <v>0.1</v>
      </c>
      <c r="F6">
        <v>0.7</v>
      </c>
      <c r="G6">
        <v>1.25</v>
      </c>
      <c r="H6">
        <v>0</v>
      </c>
      <c r="I6" s="5">
        <v>0</v>
      </c>
      <c r="J6" s="5">
        <v>0.4</v>
      </c>
      <c r="K6" s="5">
        <v>0.2</v>
      </c>
    </row>
    <row r="7" spans="1:14" x14ac:dyDescent="0.25">
      <c r="A7" s="1">
        <v>44491</v>
      </c>
      <c r="B7" s="4">
        <v>3</v>
      </c>
      <c r="C7">
        <v>11</v>
      </c>
      <c r="D7" t="s">
        <v>6</v>
      </c>
      <c r="E7">
        <v>0.1</v>
      </c>
      <c r="F7">
        <v>0.7</v>
      </c>
      <c r="G7">
        <v>1.25</v>
      </c>
      <c r="H7">
        <v>0</v>
      </c>
    </row>
    <row r="8" spans="1:14" x14ac:dyDescent="0.25">
      <c r="A8" s="1">
        <v>44491</v>
      </c>
      <c r="B8" s="4">
        <v>3</v>
      </c>
      <c r="C8">
        <v>12</v>
      </c>
      <c r="D8" t="s">
        <v>5</v>
      </c>
      <c r="E8">
        <v>0.1</v>
      </c>
      <c r="F8">
        <v>0.7</v>
      </c>
      <c r="G8">
        <v>1.25</v>
      </c>
      <c r="H8">
        <v>0</v>
      </c>
      <c r="I8" s="5">
        <v>0</v>
      </c>
      <c r="J8" s="5">
        <v>0.4</v>
      </c>
      <c r="K8" s="5">
        <v>0.2</v>
      </c>
    </row>
    <row r="9" spans="1:14" x14ac:dyDescent="0.25">
      <c r="A9" s="1">
        <v>44491</v>
      </c>
      <c r="B9" s="4">
        <v>4</v>
      </c>
      <c r="C9">
        <v>19</v>
      </c>
      <c r="D9" t="s">
        <v>5</v>
      </c>
      <c r="E9">
        <v>0.1</v>
      </c>
      <c r="F9">
        <v>0.7</v>
      </c>
      <c r="G9">
        <v>1.25</v>
      </c>
      <c r="H9">
        <v>0</v>
      </c>
      <c r="I9" s="5">
        <v>0</v>
      </c>
      <c r="J9" s="5">
        <v>0.4</v>
      </c>
      <c r="K9" s="5">
        <v>0.2</v>
      </c>
    </row>
    <row r="10" spans="1:14" x14ac:dyDescent="0.25">
      <c r="A10" s="1">
        <v>44491</v>
      </c>
      <c r="B10" s="4">
        <v>4</v>
      </c>
      <c r="C10">
        <v>20</v>
      </c>
      <c r="D10" t="s">
        <v>6</v>
      </c>
      <c r="E10">
        <v>0.1</v>
      </c>
      <c r="F10">
        <v>0.7</v>
      </c>
      <c r="G10">
        <v>1.25</v>
      </c>
      <c r="H10">
        <v>0</v>
      </c>
    </row>
    <row r="11" spans="1:14" x14ac:dyDescent="0.25">
      <c r="A11" s="1">
        <v>44495</v>
      </c>
      <c r="B11" s="4">
        <v>5</v>
      </c>
      <c r="C11">
        <v>11</v>
      </c>
      <c r="D11" t="s">
        <v>5</v>
      </c>
      <c r="E11">
        <v>0.1</v>
      </c>
      <c r="F11">
        <v>0.7</v>
      </c>
      <c r="G11">
        <v>1.25</v>
      </c>
      <c r="H11">
        <v>0</v>
      </c>
      <c r="I11" s="5">
        <v>0</v>
      </c>
      <c r="J11" s="5">
        <v>0.4</v>
      </c>
      <c r="K11" s="5">
        <v>0.4</v>
      </c>
    </row>
    <row r="12" spans="1:14" x14ac:dyDescent="0.25">
      <c r="A12" s="1">
        <v>44495</v>
      </c>
      <c r="B12" s="4">
        <v>5</v>
      </c>
      <c r="C12">
        <v>12</v>
      </c>
      <c r="D12" t="s">
        <v>6</v>
      </c>
      <c r="E12">
        <v>0.1</v>
      </c>
      <c r="F12">
        <v>0.7</v>
      </c>
      <c r="G12">
        <v>1.25</v>
      </c>
      <c r="H12">
        <v>0</v>
      </c>
      <c r="N12" t="s">
        <v>17</v>
      </c>
    </row>
    <row r="13" spans="1:14" x14ac:dyDescent="0.25">
      <c r="A13" s="1">
        <v>44497</v>
      </c>
      <c r="B13" s="4">
        <v>6</v>
      </c>
      <c r="C13">
        <v>8</v>
      </c>
      <c r="D13" t="s">
        <v>5</v>
      </c>
      <c r="E13">
        <v>0.1</v>
      </c>
      <c r="F13">
        <v>0.7</v>
      </c>
      <c r="G13">
        <v>1.25</v>
      </c>
      <c r="H13">
        <v>0</v>
      </c>
      <c r="I13" s="5">
        <v>0</v>
      </c>
      <c r="J13" s="5">
        <v>0.3</v>
      </c>
      <c r="K13" s="5">
        <v>0.4</v>
      </c>
    </row>
    <row r="14" spans="1:14" x14ac:dyDescent="0.25">
      <c r="A14" s="1">
        <v>44497</v>
      </c>
      <c r="B14" s="4">
        <v>6</v>
      </c>
      <c r="C14">
        <v>9</v>
      </c>
      <c r="D14" t="s">
        <v>6</v>
      </c>
      <c r="E14">
        <v>0.1</v>
      </c>
      <c r="F14">
        <v>0.7</v>
      </c>
      <c r="G14">
        <v>1.25</v>
      </c>
      <c r="H14">
        <v>0</v>
      </c>
    </row>
    <row r="15" spans="1:14" x14ac:dyDescent="0.25">
      <c r="A15" s="1">
        <v>44497</v>
      </c>
      <c r="B15" s="4">
        <v>6</v>
      </c>
      <c r="C15">
        <v>10</v>
      </c>
      <c r="D15" t="s">
        <v>5</v>
      </c>
      <c r="E15">
        <v>0.1</v>
      </c>
      <c r="F15">
        <v>0.7</v>
      </c>
      <c r="G15">
        <v>1.25</v>
      </c>
      <c r="H15">
        <v>0</v>
      </c>
      <c r="I15" s="5">
        <v>0</v>
      </c>
      <c r="J15" s="5">
        <v>0.3</v>
      </c>
      <c r="K15" s="5">
        <v>0.4</v>
      </c>
      <c r="N15" t="s">
        <v>21</v>
      </c>
    </row>
    <row r="16" spans="1:14" x14ac:dyDescent="0.25">
      <c r="A16" s="1">
        <v>44497</v>
      </c>
      <c r="B16" s="4">
        <v>7</v>
      </c>
      <c r="C16">
        <v>16</v>
      </c>
      <c r="D16" t="s">
        <v>5</v>
      </c>
      <c r="E16">
        <v>0.1</v>
      </c>
      <c r="F16">
        <v>0.7</v>
      </c>
      <c r="G16">
        <v>1.25</v>
      </c>
      <c r="H16">
        <v>0</v>
      </c>
      <c r="I16" s="5">
        <v>0</v>
      </c>
      <c r="J16" s="5">
        <v>0.6</v>
      </c>
      <c r="K16" s="5">
        <v>0.4</v>
      </c>
      <c r="N16" t="s">
        <v>22</v>
      </c>
    </row>
    <row r="17" spans="1:14" x14ac:dyDescent="0.25">
      <c r="A17" s="1">
        <v>44497</v>
      </c>
      <c r="B17" s="4">
        <v>7</v>
      </c>
      <c r="C17">
        <v>17</v>
      </c>
      <c r="D17" t="s">
        <v>6</v>
      </c>
      <c r="E17">
        <v>0.1</v>
      </c>
      <c r="F17">
        <v>0.7</v>
      </c>
      <c r="G17">
        <v>1.25</v>
      </c>
      <c r="H17" s="4">
        <v>1</v>
      </c>
      <c r="N17" t="s">
        <v>20</v>
      </c>
    </row>
    <row r="18" spans="1:14" x14ac:dyDescent="0.25">
      <c r="A18" s="1">
        <v>44503</v>
      </c>
      <c r="B18" s="4">
        <v>8</v>
      </c>
      <c r="C18">
        <v>6</v>
      </c>
      <c r="D18" t="s">
        <v>5</v>
      </c>
      <c r="E18">
        <v>0.1</v>
      </c>
      <c r="F18">
        <v>0.7</v>
      </c>
      <c r="G18">
        <v>1.25</v>
      </c>
      <c r="H18" s="4">
        <v>0</v>
      </c>
      <c r="I18" s="5">
        <v>0</v>
      </c>
      <c r="J18" s="5">
        <v>0.4</v>
      </c>
      <c r="K18" s="5">
        <v>0.4</v>
      </c>
    </row>
    <row r="19" spans="1:14" x14ac:dyDescent="0.25">
      <c r="A19" s="1">
        <v>44503</v>
      </c>
      <c r="B19" s="4">
        <v>8</v>
      </c>
      <c r="C19">
        <v>7</v>
      </c>
      <c r="D19" t="s">
        <v>6</v>
      </c>
      <c r="E19">
        <v>0.1</v>
      </c>
      <c r="F19">
        <v>0.7</v>
      </c>
      <c r="G19">
        <v>1.25</v>
      </c>
      <c r="H19" s="4">
        <v>0</v>
      </c>
    </row>
    <row r="20" spans="1:14" x14ac:dyDescent="0.25">
      <c r="A20" s="1">
        <v>44503</v>
      </c>
      <c r="B20" s="4">
        <v>8</v>
      </c>
      <c r="C20">
        <v>8</v>
      </c>
      <c r="D20" t="s">
        <v>5</v>
      </c>
      <c r="E20">
        <v>0.1</v>
      </c>
      <c r="F20">
        <v>0.7</v>
      </c>
      <c r="G20">
        <v>1.25</v>
      </c>
      <c r="H20" s="4">
        <v>0</v>
      </c>
      <c r="I20" s="5">
        <v>0</v>
      </c>
      <c r="J20" s="5">
        <v>0.4</v>
      </c>
      <c r="K20" s="5">
        <v>0.4</v>
      </c>
    </row>
    <row r="21" spans="1:14" x14ac:dyDescent="0.25">
      <c r="A21" s="1">
        <v>44503</v>
      </c>
      <c r="B21" s="4">
        <v>9</v>
      </c>
      <c r="C21">
        <v>13</v>
      </c>
      <c r="D21" t="s">
        <v>5</v>
      </c>
      <c r="E21">
        <v>0.1</v>
      </c>
      <c r="F21">
        <v>0.7</v>
      </c>
      <c r="G21">
        <v>1.25</v>
      </c>
      <c r="H21" s="4">
        <v>0</v>
      </c>
      <c r="I21" s="5">
        <v>0</v>
      </c>
      <c r="J21" s="5">
        <v>0.4</v>
      </c>
      <c r="K21" s="5">
        <v>0.4</v>
      </c>
    </row>
    <row r="22" spans="1:14" x14ac:dyDescent="0.25">
      <c r="A22" s="1">
        <v>44503</v>
      </c>
      <c r="B22" s="4">
        <v>9</v>
      </c>
      <c r="C22">
        <v>14</v>
      </c>
      <c r="D22" t="s">
        <v>6</v>
      </c>
      <c r="E22">
        <v>0.1</v>
      </c>
      <c r="F22">
        <v>0.7</v>
      </c>
      <c r="G22">
        <v>1.25</v>
      </c>
      <c r="H22" s="4">
        <v>0</v>
      </c>
      <c r="N22" t="s">
        <v>25</v>
      </c>
    </row>
    <row r="23" spans="1:14" x14ac:dyDescent="0.25">
      <c r="A23" s="1">
        <v>44509</v>
      </c>
      <c r="B23" s="4">
        <v>10</v>
      </c>
      <c r="C23">
        <v>5</v>
      </c>
      <c r="D23" t="s">
        <v>6</v>
      </c>
      <c r="E23">
        <v>0.1</v>
      </c>
      <c r="F23">
        <v>0.7</v>
      </c>
      <c r="G23">
        <v>1.25</v>
      </c>
      <c r="H23" s="4">
        <v>0</v>
      </c>
    </row>
    <row r="24" spans="1:14" x14ac:dyDescent="0.25">
      <c r="A24" s="1">
        <v>44509</v>
      </c>
      <c r="B24" s="4">
        <v>10</v>
      </c>
      <c r="C24">
        <v>6</v>
      </c>
      <c r="D24" t="s">
        <v>5</v>
      </c>
      <c r="E24">
        <v>0.1</v>
      </c>
      <c r="F24">
        <v>0.7</v>
      </c>
      <c r="G24">
        <v>1.25</v>
      </c>
      <c r="H24" s="4">
        <v>0</v>
      </c>
      <c r="I24" s="5">
        <v>0</v>
      </c>
      <c r="J24" s="5">
        <v>0.4</v>
      </c>
      <c r="K24" s="5">
        <v>0.4</v>
      </c>
    </row>
    <row r="25" spans="1:14" x14ac:dyDescent="0.25">
      <c r="A25" s="1">
        <v>44509</v>
      </c>
      <c r="B25" s="4">
        <v>10</v>
      </c>
      <c r="C25">
        <v>7</v>
      </c>
      <c r="D25" t="s">
        <v>6</v>
      </c>
      <c r="E25">
        <v>0.1</v>
      </c>
      <c r="F25">
        <v>0.7</v>
      </c>
      <c r="G25">
        <v>1.25</v>
      </c>
      <c r="H25" s="4">
        <v>0</v>
      </c>
      <c r="I25" s="5"/>
      <c r="J25" s="5"/>
      <c r="K25" s="5"/>
    </row>
    <row r="26" spans="1:14" x14ac:dyDescent="0.25">
      <c r="A26" s="1">
        <v>44509</v>
      </c>
      <c r="B26" s="4">
        <v>11</v>
      </c>
      <c r="C26">
        <v>12</v>
      </c>
      <c r="D26" t="s">
        <v>6</v>
      </c>
      <c r="E26">
        <v>0.1</v>
      </c>
      <c r="F26">
        <v>0.7</v>
      </c>
      <c r="G26">
        <v>1.25</v>
      </c>
      <c r="H26" s="4">
        <v>0</v>
      </c>
    </row>
    <row r="27" spans="1:14" x14ac:dyDescent="0.25">
      <c r="A27" s="1">
        <v>44509</v>
      </c>
      <c r="B27" s="4">
        <v>11</v>
      </c>
      <c r="C27">
        <v>13</v>
      </c>
      <c r="D27" t="s">
        <v>5</v>
      </c>
      <c r="E27">
        <v>0.1</v>
      </c>
      <c r="F27">
        <v>0.7</v>
      </c>
      <c r="G27">
        <v>1.25</v>
      </c>
      <c r="H27" s="4">
        <v>0</v>
      </c>
      <c r="I27" s="5">
        <v>0</v>
      </c>
      <c r="J27" s="5">
        <v>0.4</v>
      </c>
      <c r="K27" s="5">
        <v>0.4</v>
      </c>
    </row>
    <row r="28" spans="1:14" x14ac:dyDescent="0.25">
      <c r="A28" s="1">
        <v>44509</v>
      </c>
      <c r="B28" s="4">
        <v>11</v>
      </c>
      <c r="C28">
        <v>14</v>
      </c>
      <c r="D28" t="s">
        <v>6</v>
      </c>
      <c r="E28">
        <v>0.1</v>
      </c>
      <c r="F28">
        <v>0.7</v>
      </c>
      <c r="G28">
        <v>1.25</v>
      </c>
      <c r="H28" s="4">
        <v>0</v>
      </c>
    </row>
    <row r="29" spans="1:14" x14ac:dyDescent="0.25">
      <c r="A29" s="1">
        <v>44512</v>
      </c>
      <c r="B29" s="4">
        <v>12</v>
      </c>
      <c r="C29">
        <v>4</v>
      </c>
      <c r="D29" t="s">
        <v>5</v>
      </c>
      <c r="E29">
        <v>0.1</v>
      </c>
      <c r="F29">
        <v>0.7</v>
      </c>
      <c r="G29">
        <v>1.25</v>
      </c>
      <c r="H29" s="4">
        <v>0</v>
      </c>
      <c r="I29" s="5">
        <v>0</v>
      </c>
      <c r="J29" s="5">
        <v>0.4</v>
      </c>
      <c r="K29" s="5">
        <v>0.4</v>
      </c>
    </row>
    <row r="30" spans="1:14" x14ac:dyDescent="0.25">
      <c r="A30" s="1">
        <v>44512</v>
      </c>
      <c r="B30" s="4">
        <v>12</v>
      </c>
      <c r="C30">
        <v>5</v>
      </c>
      <c r="D30" t="s">
        <v>6</v>
      </c>
      <c r="E30">
        <v>0.1</v>
      </c>
      <c r="F30">
        <v>0.7</v>
      </c>
      <c r="G30">
        <v>1.25</v>
      </c>
      <c r="H30" s="4">
        <v>0</v>
      </c>
    </row>
    <row r="31" spans="1:14" x14ac:dyDescent="0.25">
      <c r="A31" s="1">
        <v>44512</v>
      </c>
      <c r="B31" s="4">
        <v>12</v>
      </c>
      <c r="C31">
        <v>6</v>
      </c>
      <c r="D31" t="s">
        <v>5</v>
      </c>
      <c r="E31">
        <v>0.01</v>
      </c>
      <c r="F31">
        <v>7.0000000000000007E-2</v>
      </c>
      <c r="G31">
        <v>12.5</v>
      </c>
      <c r="H31" s="4">
        <v>0</v>
      </c>
      <c r="I31" s="5">
        <v>0</v>
      </c>
      <c r="J31" s="5">
        <v>1.1000000000000001</v>
      </c>
      <c r="K31" s="5">
        <v>0.4</v>
      </c>
      <c r="N31" t="s">
        <v>52</v>
      </c>
    </row>
    <row r="32" spans="1:14" x14ac:dyDescent="0.25">
      <c r="A32" s="1">
        <v>44512</v>
      </c>
      <c r="B32" s="4">
        <v>12</v>
      </c>
      <c r="C32">
        <v>7</v>
      </c>
      <c r="D32" t="s">
        <v>5</v>
      </c>
      <c r="E32">
        <v>1.3299999999999999E-2</v>
      </c>
      <c r="F32">
        <v>0.02</v>
      </c>
      <c r="G32">
        <v>30</v>
      </c>
      <c r="H32" s="4">
        <v>0</v>
      </c>
    </row>
    <row r="33" spans="1:14" x14ac:dyDescent="0.25">
      <c r="A33" s="1">
        <v>44512</v>
      </c>
      <c r="B33" s="4">
        <v>13</v>
      </c>
      <c r="C33">
        <v>14</v>
      </c>
      <c r="D33" t="s">
        <v>5</v>
      </c>
      <c r="E33">
        <v>0.1</v>
      </c>
      <c r="F33">
        <v>0.7</v>
      </c>
      <c r="G33">
        <v>1.25</v>
      </c>
      <c r="H33" s="4">
        <v>0</v>
      </c>
      <c r="I33" s="5">
        <v>0</v>
      </c>
      <c r="J33" s="5">
        <v>0.4</v>
      </c>
      <c r="K33" s="5">
        <v>0.4</v>
      </c>
    </row>
    <row r="34" spans="1:14" x14ac:dyDescent="0.25">
      <c r="A34" s="1">
        <v>44512</v>
      </c>
      <c r="B34" s="4">
        <v>13</v>
      </c>
      <c r="C34">
        <v>15</v>
      </c>
      <c r="D34" t="s">
        <v>6</v>
      </c>
      <c r="E34">
        <v>0.1</v>
      </c>
      <c r="F34">
        <v>0.7</v>
      </c>
      <c r="G34">
        <v>1.25</v>
      </c>
      <c r="H34" s="4">
        <v>1</v>
      </c>
      <c r="N34" t="s">
        <v>18</v>
      </c>
    </row>
    <row r="35" spans="1:14" x14ac:dyDescent="0.25">
      <c r="A35" s="1">
        <v>44512</v>
      </c>
      <c r="B35" s="4">
        <v>13</v>
      </c>
      <c r="C35">
        <v>16</v>
      </c>
      <c r="D35" t="s">
        <v>5</v>
      </c>
      <c r="E35">
        <v>2.6599999999999999E-2</v>
      </c>
      <c r="F35">
        <v>0.04</v>
      </c>
      <c r="G35">
        <v>15</v>
      </c>
      <c r="H35" s="4">
        <v>0</v>
      </c>
    </row>
    <row r="36" spans="1:14" x14ac:dyDescent="0.25">
      <c r="A36" s="1">
        <v>44512</v>
      </c>
      <c r="B36" s="4">
        <v>13</v>
      </c>
      <c r="C36">
        <v>17</v>
      </c>
      <c r="D36" t="s">
        <v>6</v>
      </c>
      <c r="E36">
        <v>2.6599999999999999E-2</v>
      </c>
      <c r="F36">
        <v>0.04</v>
      </c>
      <c r="G36">
        <v>15</v>
      </c>
      <c r="H36" s="4">
        <v>0</v>
      </c>
    </row>
    <row r="37" spans="1:14" x14ac:dyDescent="0.25">
      <c r="A37" s="1">
        <v>44518</v>
      </c>
      <c r="B37" s="4">
        <v>14</v>
      </c>
      <c r="C37">
        <v>5</v>
      </c>
      <c r="D37" t="s">
        <v>5</v>
      </c>
      <c r="E37">
        <f>4*1/180</f>
        <v>2.2222222222222223E-2</v>
      </c>
      <c r="F37">
        <f>28*1/180</f>
        <v>0.15555555555555556</v>
      </c>
      <c r="G37">
        <v>5.6</v>
      </c>
      <c r="H37" s="4">
        <v>0</v>
      </c>
    </row>
    <row r="38" spans="1:14" x14ac:dyDescent="0.25">
      <c r="A38" s="1">
        <v>44518</v>
      </c>
      <c r="B38" s="4">
        <v>14</v>
      </c>
      <c r="C38">
        <v>6</v>
      </c>
      <c r="D38" t="s">
        <v>6</v>
      </c>
      <c r="E38">
        <f>4*1/180</f>
        <v>2.2222222222222223E-2</v>
      </c>
      <c r="F38">
        <f>28*1/180</f>
        <v>0.15555555555555556</v>
      </c>
      <c r="G38">
        <v>5.6</v>
      </c>
      <c r="H38" s="4">
        <v>0</v>
      </c>
    </row>
    <row r="39" spans="1:14" x14ac:dyDescent="0.25">
      <c r="A39" s="1">
        <v>44518</v>
      </c>
      <c r="B39" s="4">
        <v>14</v>
      </c>
      <c r="C39">
        <v>7</v>
      </c>
      <c r="D39" t="s">
        <v>5</v>
      </c>
      <c r="E39">
        <f>3*1/180</f>
        <v>1.6666666666666666E-2</v>
      </c>
      <c r="F39">
        <f>21*1/180</f>
        <v>0.11666666666666667</v>
      </c>
      <c r="G39">
        <v>7.5</v>
      </c>
      <c r="H39" s="4">
        <v>0</v>
      </c>
    </row>
    <row r="40" spans="1:14" x14ac:dyDescent="0.25">
      <c r="A40" s="1">
        <v>44518</v>
      </c>
      <c r="B40" s="4">
        <v>14</v>
      </c>
      <c r="C40">
        <v>8</v>
      </c>
      <c r="D40" t="s">
        <v>6</v>
      </c>
      <c r="E40">
        <f>3*1/180</f>
        <v>1.6666666666666666E-2</v>
      </c>
      <c r="F40">
        <f>21*1/180</f>
        <v>0.11666666666666667</v>
      </c>
      <c r="G40">
        <v>7.5</v>
      </c>
      <c r="H40" s="4">
        <v>0</v>
      </c>
    </row>
    <row r="41" spans="1:14" x14ac:dyDescent="0.25">
      <c r="A41" s="1">
        <v>44518</v>
      </c>
      <c r="B41" s="4">
        <v>14</v>
      </c>
      <c r="C41">
        <v>10</v>
      </c>
      <c r="D41" t="s">
        <v>5</v>
      </c>
      <c r="E41">
        <f>2*1/180</f>
        <v>1.1111111111111112E-2</v>
      </c>
      <c r="F41">
        <f>10*1/180</f>
        <v>5.5555555555555552E-2</v>
      </c>
      <c r="G41">
        <v>15</v>
      </c>
      <c r="H41" s="4">
        <v>0</v>
      </c>
      <c r="N41" t="s">
        <v>8</v>
      </c>
    </row>
    <row r="42" spans="1:14" x14ac:dyDescent="0.25">
      <c r="A42" s="1">
        <v>44518</v>
      </c>
      <c r="B42" s="4">
        <v>14</v>
      </c>
      <c r="C42">
        <v>11</v>
      </c>
      <c r="D42" t="s">
        <v>6</v>
      </c>
      <c r="E42">
        <f>2*1/180</f>
        <v>1.1111111111111112E-2</v>
      </c>
      <c r="F42">
        <f>10*1/180</f>
        <v>5.5555555555555552E-2</v>
      </c>
      <c r="G42">
        <v>15</v>
      </c>
      <c r="H42" s="4">
        <v>0</v>
      </c>
      <c r="N42" t="s">
        <v>8</v>
      </c>
    </row>
    <row r="43" spans="1:14" x14ac:dyDescent="0.25">
      <c r="A43" s="1">
        <v>44518</v>
      </c>
      <c r="B43" s="4">
        <v>14</v>
      </c>
      <c r="C43">
        <v>12</v>
      </c>
      <c r="D43" t="s">
        <v>5</v>
      </c>
      <c r="E43">
        <f>3*1/180</f>
        <v>1.6666666666666666E-2</v>
      </c>
      <c r="F43">
        <f>21*1/180</f>
        <v>0.11666666666666667</v>
      </c>
      <c r="G43">
        <v>7.5</v>
      </c>
      <c r="H43" s="4">
        <v>0</v>
      </c>
    </row>
    <row r="44" spans="1:14" x14ac:dyDescent="0.25">
      <c r="A44" s="1">
        <v>44518</v>
      </c>
      <c r="B44" s="4">
        <v>14</v>
      </c>
      <c r="C44">
        <v>13</v>
      </c>
      <c r="D44" t="s">
        <v>5</v>
      </c>
      <c r="E44">
        <f>4*1/180</f>
        <v>2.2222222222222223E-2</v>
      </c>
      <c r="F44">
        <f>28*1/180</f>
        <v>0.15555555555555556</v>
      </c>
      <c r="G44">
        <v>5.6</v>
      </c>
      <c r="H44" s="4">
        <v>0</v>
      </c>
      <c r="N44" t="s">
        <v>9</v>
      </c>
    </row>
    <row r="45" spans="1:14" x14ac:dyDescent="0.25">
      <c r="A45" s="1">
        <v>44518</v>
      </c>
      <c r="B45" s="4">
        <v>14</v>
      </c>
      <c r="C45">
        <v>14</v>
      </c>
      <c r="D45" t="s">
        <v>5</v>
      </c>
      <c r="E45">
        <v>0.1</v>
      </c>
      <c r="F45">
        <v>0.7</v>
      </c>
      <c r="G45">
        <v>1.25</v>
      </c>
      <c r="H45" s="4">
        <v>1</v>
      </c>
      <c r="N45" t="s">
        <v>10</v>
      </c>
    </row>
    <row r="46" spans="1:14" x14ac:dyDescent="0.25">
      <c r="A46" s="1">
        <v>44518</v>
      </c>
      <c r="B46" s="4">
        <v>15</v>
      </c>
      <c r="C46">
        <v>19</v>
      </c>
      <c r="D46" t="s">
        <v>5</v>
      </c>
      <c r="E46">
        <f>4*1/180</f>
        <v>2.2222222222222223E-2</v>
      </c>
      <c r="F46">
        <f>28*1/180</f>
        <v>0.15555555555555556</v>
      </c>
      <c r="G46">
        <v>5.6</v>
      </c>
      <c r="H46" s="4">
        <v>0</v>
      </c>
    </row>
    <row r="47" spans="1:14" x14ac:dyDescent="0.25">
      <c r="A47" s="1">
        <v>44518</v>
      </c>
      <c r="B47" s="4">
        <v>15</v>
      </c>
      <c r="C47">
        <v>20</v>
      </c>
      <c r="D47" t="s">
        <v>6</v>
      </c>
      <c r="E47">
        <f>4*1/180</f>
        <v>2.2222222222222223E-2</v>
      </c>
      <c r="F47">
        <f>28*1/180</f>
        <v>0.15555555555555556</v>
      </c>
      <c r="G47">
        <v>5.6</v>
      </c>
      <c r="H47" s="4">
        <v>0</v>
      </c>
    </row>
    <row r="48" spans="1:14" x14ac:dyDescent="0.25">
      <c r="A48" s="1">
        <v>44518</v>
      </c>
      <c r="B48" s="4">
        <v>15</v>
      </c>
      <c r="C48">
        <v>22</v>
      </c>
      <c r="D48" t="s">
        <v>5</v>
      </c>
      <c r="E48">
        <f>3*1/180</f>
        <v>1.6666666666666666E-2</v>
      </c>
      <c r="F48">
        <f>21*1/180</f>
        <v>0.11666666666666667</v>
      </c>
      <c r="G48">
        <v>7.5</v>
      </c>
      <c r="H48" s="4">
        <v>0</v>
      </c>
    </row>
    <row r="49" spans="1:14" x14ac:dyDescent="0.25">
      <c r="A49" s="1">
        <v>44518</v>
      </c>
      <c r="B49" s="4">
        <v>15</v>
      </c>
      <c r="C49">
        <v>23</v>
      </c>
      <c r="D49" t="s">
        <v>6</v>
      </c>
      <c r="E49">
        <f>3*1/180</f>
        <v>1.6666666666666666E-2</v>
      </c>
      <c r="F49">
        <f>21*1/180</f>
        <v>0.11666666666666667</v>
      </c>
      <c r="G49">
        <v>7.5</v>
      </c>
      <c r="H49" s="4">
        <v>0</v>
      </c>
    </row>
    <row r="50" spans="1:14" x14ac:dyDescent="0.25">
      <c r="A50" s="1">
        <v>44518</v>
      </c>
      <c r="B50" s="4">
        <v>15</v>
      </c>
      <c r="C50">
        <v>24</v>
      </c>
      <c r="D50" t="s">
        <v>5</v>
      </c>
      <c r="E50">
        <f>2*1/180</f>
        <v>1.1111111111111112E-2</v>
      </c>
      <c r="F50">
        <f>10*1/180</f>
        <v>5.5555555555555552E-2</v>
      </c>
      <c r="G50">
        <v>15</v>
      </c>
      <c r="H50" s="4">
        <v>0</v>
      </c>
      <c r="N50" t="s">
        <v>8</v>
      </c>
    </row>
    <row r="51" spans="1:14" x14ac:dyDescent="0.25">
      <c r="A51" s="1">
        <v>44518</v>
      </c>
      <c r="B51" s="4">
        <v>15</v>
      </c>
      <c r="C51">
        <v>25</v>
      </c>
      <c r="D51" t="s">
        <v>6</v>
      </c>
      <c r="E51">
        <f>2*1/180</f>
        <v>1.1111111111111112E-2</v>
      </c>
      <c r="F51">
        <f>10*1/180</f>
        <v>5.5555555555555552E-2</v>
      </c>
      <c r="G51">
        <v>15</v>
      </c>
      <c r="H51" s="4">
        <v>0</v>
      </c>
      <c r="N51" t="s">
        <v>8</v>
      </c>
    </row>
    <row r="52" spans="1:14" x14ac:dyDescent="0.25">
      <c r="A52" s="1">
        <v>44519</v>
      </c>
      <c r="B52" s="4">
        <v>16</v>
      </c>
      <c r="C52">
        <v>3</v>
      </c>
      <c r="D52" t="s">
        <v>5</v>
      </c>
      <c r="E52">
        <v>0.1</v>
      </c>
      <c r="F52">
        <v>0.7</v>
      </c>
      <c r="G52">
        <v>1.25</v>
      </c>
      <c r="H52" s="4">
        <v>1</v>
      </c>
      <c r="N52" t="s">
        <v>10</v>
      </c>
    </row>
    <row r="53" spans="1:14" x14ac:dyDescent="0.25">
      <c r="A53" s="1">
        <v>44519</v>
      </c>
      <c r="B53" s="4">
        <v>16</v>
      </c>
      <c r="C53">
        <v>4</v>
      </c>
      <c r="D53" t="s">
        <v>6</v>
      </c>
      <c r="E53">
        <v>0.1</v>
      </c>
      <c r="F53">
        <v>0.7</v>
      </c>
      <c r="G53">
        <v>1.25</v>
      </c>
      <c r="H53" s="4">
        <v>1</v>
      </c>
      <c r="N53" t="s">
        <v>10</v>
      </c>
    </row>
    <row r="54" spans="1:14" x14ac:dyDescent="0.25">
      <c r="A54" s="1">
        <v>44525</v>
      </c>
      <c r="B54" s="4">
        <v>17</v>
      </c>
      <c r="C54">
        <v>14</v>
      </c>
      <c r="D54" t="s">
        <v>5</v>
      </c>
      <c r="E54">
        <f>1/180</f>
        <v>5.5555555555555558E-3</v>
      </c>
      <c r="F54">
        <f>5*1/180</f>
        <v>2.7777777777777776E-2</v>
      </c>
      <c r="G54">
        <v>30</v>
      </c>
      <c r="H54" s="4">
        <v>0</v>
      </c>
      <c r="N54" t="s">
        <v>11</v>
      </c>
    </row>
    <row r="55" spans="1:14" x14ac:dyDescent="0.25">
      <c r="A55" s="1">
        <v>44525</v>
      </c>
      <c r="B55" s="4">
        <v>17</v>
      </c>
      <c r="C55">
        <v>15</v>
      </c>
      <c r="D55" t="s">
        <v>6</v>
      </c>
      <c r="E55">
        <f>1/180</f>
        <v>5.5555555555555558E-3</v>
      </c>
      <c r="F55">
        <f>5*1/180</f>
        <v>2.7777777777777776E-2</v>
      </c>
      <c r="G55">
        <v>30</v>
      </c>
      <c r="H55" s="4">
        <v>0</v>
      </c>
      <c r="N55" t="s">
        <v>11</v>
      </c>
    </row>
    <row r="56" spans="1:14" x14ac:dyDescent="0.25">
      <c r="A56" s="1">
        <v>44525</v>
      </c>
      <c r="B56" s="4">
        <v>17</v>
      </c>
      <c r="C56">
        <v>16</v>
      </c>
      <c r="D56" t="s">
        <v>5</v>
      </c>
      <c r="E56">
        <f t="shared" ref="E56:E57" si="0">3*1/180</f>
        <v>1.6666666666666666E-2</v>
      </c>
      <c r="F56">
        <f t="shared" ref="F56:F57" si="1">21*1/180</f>
        <v>0.11666666666666667</v>
      </c>
      <c r="G56">
        <v>7.5</v>
      </c>
      <c r="H56" s="4">
        <v>0</v>
      </c>
      <c r="N56" t="s">
        <v>12</v>
      </c>
    </row>
    <row r="57" spans="1:14" x14ac:dyDescent="0.25">
      <c r="A57" s="1">
        <v>44525</v>
      </c>
      <c r="B57" s="4">
        <v>17</v>
      </c>
      <c r="C57">
        <v>17</v>
      </c>
      <c r="D57" t="s">
        <v>6</v>
      </c>
      <c r="E57">
        <f t="shared" si="0"/>
        <v>1.6666666666666666E-2</v>
      </c>
      <c r="F57">
        <f t="shared" si="1"/>
        <v>0.11666666666666667</v>
      </c>
      <c r="G57">
        <v>7.5</v>
      </c>
      <c r="H57" s="4">
        <v>0</v>
      </c>
      <c r="N57" t="s">
        <v>12</v>
      </c>
    </row>
    <row r="58" spans="1:14" x14ac:dyDescent="0.25">
      <c r="A58" s="1">
        <v>44525</v>
      </c>
      <c r="B58" s="4">
        <v>17</v>
      </c>
      <c r="C58">
        <v>18</v>
      </c>
      <c r="D58" t="s">
        <v>5</v>
      </c>
      <c r="E58">
        <f t="shared" ref="E58:E59" si="2">2*1/180</f>
        <v>1.1111111111111112E-2</v>
      </c>
      <c r="F58">
        <f t="shared" ref="F58:F59" si="3">10*1/180</f>
        <v>5.5555555555555552E-2</v>
      </c>
      <c r="G58">
        <v>15</v>
      </c>
      <c r="H58" s="4">
        <v>0</v>
      </c>
      <c r="N58" t="s">
        <v>13</v>
      </c>
    </row>
    <row r="59" spans="1:14" x14ac:dyDescent="0.25">
      <c r="A59" s="1">
        <v>44525</v>
      </c>
      <c r="B59" s="4">
        <v>17</v>
      </c>
      <c r="C59">
        <v>19</v>
      </c>
      <c r="D59" t="s">
        <v>6</v>
      </c>
      <c r="E59">
        <f t="shared" si="2"/>
        <v>1.1111111111111112E-2</v>
      </c>
      <c r="F59">
        <f t="shared" si="3"/>
        <v>5.5555555555555552E-2</v>
      </c>
      <c r="G59">
        <v>15</v>
      </c>
      <c r="H59" s="4">
        <v>0</v>
      </c>
      <c r="N59" t="s">
        <v>13</v>
      </c>
    </row>
    <row r="60" spans="1:14" x14ac:dyDescent="0.25">
      <c r="A60" s="1">
        <v>44525</v>
      </c>
      <c r="B60" s="4">
        <v>18</v>
      </c>
      <c r="C60">
        <v>23</v>
      </c>
      <c r="D60" t="s">
        <v>5</v>
      </c>
      <c r="E60">
        <v>0.1</v>
      </c>
      <c r="F60">
        <v>0.7</v>
      </c>
      <c r="G60">
        <v>1.25</v>
      </c>
      <c r="H60" s="4">
        <v>1</v>
      </c>
      <c r="N60" s="4" t="s">
        <v>14</v>
      </c>
    </row>
    <row r="61" spans="1:14" x14ac:dyDescent="0.25">
      <c r="A61" s="1">
        <v>44525</v>
      </c>
      <c r="B61" s="4">
        <v>18</v>
      </c>
      <c r="C61">
        <v>24</v>
      </c>
      <c r="D61" t="s">
        <v>6</v>
      </c>
      <c r="E61">
        <v>0.1</v>
      </c>
      <c r="F61">
        <v>0.7</v>
      </c>
      <c r="G61">
        <v>1.25</v>
      </c>
      <c r="H61" s="4">
        <v>1</v>
      </c>
      <c r="N61" t="s">
        <v>14</v>
      </c>
    </row>
    <row r="62" spans="1:14" x14ac:dyDescent="0.25">
      <c r="A62" s="1">
        <v>44525</v>
      </c>
      <c r="B62" s="4">
        <v>18</v>
      </c>
      <c r="C62">
        <v>25</v>
      </c>
      <c r="D62" t="s">
        <v>5</v>
      </c>
      <c r="E62">
        <f t="shared" ref="E62:E63" si="4">3*1/180</f>
        <v>1.6666666666666666E-2</v>
      </c>
      <c r="F62">
        <f t="shared" ref="F62:F63" si="5">21*1/180</f>
        <v>0.11666666666666667</v>
      </c>
      <c r="G62">
        <v>7.5</v>
      </c>
      <c r="H62" s="4">
        <v>1</v>
      </c>
      <c r="N62" t="s">
        <v>14</v>
      </c>
    </row>
    <row r="63" spans="1:14" x14ac:dyDescent="0.25">
      <c r="A63" s="1">
        <v>44525</v>
      </c>
      <c r="B63" s="4">
        <v>18</v>
      </c>
      <c r="C63">
        <v>26</v>
      </c>
      <c r="D63" t="s">
        <v>6</v>
      </c>
      <c r="E63">
        <f t="shared" si="4"/>
        <v>1.6666666666666666E-2</v>
      </c>
      <c r="F63">
        <f t="shared" si="5"/>
        <v>0.11666666666666667</v>
      </c>
      <c r="G63">
        <v>7.5</v>
      </c>
      <c r="H63" s="4">
        <v>1</v>
      </c>
      <c r="N63" t="s">
        <v>14</v>
      </c>
    </row>
    <row r="64" spans="1:14" x14ac:dyDescent="0.25">
      <c r="A64" s="1">
        <v>44525</v>
      </c>
      <c r="B64" s="4">
        <v>18</v>
      </c>
      <c r="C64">
        <v>27</v>
      </c>
      <c r="D64" t="s">
        <v>5</v>
      </c>
      <c r="E64">
        <f t="shared" ref="E64:E65" si="6">2*1/180</f>
        <v>1.1111111111111112E-2</v>
      </c>
      <c r="F64">
        <f t="shared" ref="F64:F65" si="7">10*1/180</f>
        <v>5.5555555555555552E-2</v>
      </c>
      <c r="G64">
        <v>15</v>
      </c>
      <c r="H64" s="4">
        <v>1</v>
      </c>
      <c r="N64" t="s">
        <v>14</v>
      </c>
    </row>
    <row r="65" spans="1:14" x14ac:dyDescent="0.25">
      <c r="A65" s="1">
        <v>44525</v>
      </c>
      <c r="B65" s="4">
        <v>18</v>
      </c>
      <c r="C65">
        <v>28</v>
      </c>
      <c r="D65" t="s">
        <v>6</v>
      </c>
      <c r="E65">
        <f t="shared" si="6"/>
        <v>1.1111111111111112E-2</v>
      </c>
      <c r="F65">
        <f t="shared" si="7"/>
        <v>5.5555555555555552E-2</v>
      </c>
      <c r="G65">
        <v>15</v>
      </c>
      <c r="H65" s="4">
        <v>1</v>
      </c>
      <c r="N65" t="s">
        <v>14</v>
      </c>
    </row>
    <row r="66" spans="1:14" x14ac:dyDescent="0.25">
      <c r="A66" s="1">
        <v>44525</v>
      </c>
      <c r="B66" s="4">
        <v>18</v>
      </c>
      <c r="C66">
        <v>29</v>
      </c>
      <c r="D66" t="s">
        <v>5</v>
      </c>
      <c r="E66">
        <f t="shared" ref="E66:E67" si="8">1/180</f>
        <v>5.5555555555555558E-3</v>
      </c>
      <c r="F66">
        <f t="shared" ref="F66:F67" si="9">5*1/180</f>
        <v>2.7777777777777776E-2</v>
      </c>
      <c r="G66">
        <v>30</v>
      </c>
      <c r="H66" s="4">
        <v>1</v>
      </c>
      <c r="N66" t="s">
        <v>14</v>
      </c>
    </row>
    <row r="67" spans="1:14" x14ac:dyDescent="0.25">
      <c r="A67" s="1">
        <v>44525</v>
      </c>
      <c r="B67" s="4">
        <v>18</v>
      </c>
      <c r="C67">
        <v>30</v>
      </c>
      <c r="D67" t="s">
        <v>6</v>
      </c>
      <c r="E67">
        <f t="shared" si="8"/>
        <v>5.5555555555555558E-3</v>
      </c>
      <c r="F67">
        <f t="shared" si="9"/>
        <v>2.7777777777777776E-2</v>
      </c>
      <c r="G67">
        <v>30</v>
      </c>
      <c r="H67" s="4">
        <v>1</v>
      </c>
      <c r="N67" t="s">
        <v>14</v>
      </c>
    </row>
    <row r="68" spans="1:14" x14ac:dyDescent="0.25">
      <c r="A68" s="1">
        <v>44532</v>
      </c>
      <c r="B68">
        <v>19</v>
      </c>
      <c r="C68">
        <v>3</v>
      </c>
      <c r="D68" s="4" t="s">
        <v>5</v>
      </c>
      <c r="E68">
        <f>1/200</f>
        <v>5.0000000000000001E-3</v>
      </c>
      <c r="F68">
        <f>5*1/200</f>
        <v>2.5000000000000001E-2</v>
      </c>
      <c r="G68">
        <f>33.3</f>
        <v>33.299999999999997</v>
      </c>
      <c r="H68">
        <v>0</v>
      </c>
    </row>
    <row r="69" spans="1:14" x14ac:dyDescent="0.25">
      <c r="A69" s="1">
        <v>44532</v>
      </c>
      <c r="B69" s="4">
        <v>19</v>
      </c>
      <c r="C69">
        <v>8</v>
      </c>
      <c r="D69" s="4" t="s">
        <v>6</v>
      </c>
      <c r="E69" s="4">
        <f>1/200</f>
        <v>5.0000000000000001E-3</v>
      </c>
      <c r="F69" s="4">
        <f>5*1/200</f>
        <v>2.5000000000000001E-2</v>
      </c>
      <c r="G69" s="4">
        <f>33.3</f>
        <v>33.299999999999997</v>
      </c>
      <c r="H69" s="4">
        <v>0</v>
      </c>
    </row>
    <row r="70" spans="1:14" x14ac:dyDescent="0.25">
      <c r="A70" s="1">
        <v>44532</v>
      </c>
      <c r="B70" s="4">
        <v>19</v>
      </c>
      <c r="C70">
        <v>6</v>
      </c>
      <c r="D70" s="4" t="s">
        <v>5</v>
      </c>
      <c r="E70">
        <f>1/200</f>
        <v>5.0000000000000001E-3</v>
      </c>
      <c r="F70">
        <f>7*1/200</f>
        <v>3.5000000000000003E-2</v>
      </c>
      <c r="G70" s="4">
        <f t="shared" ref="G70:G113" si="10">1/(E70+F70)</f>
        <v>25</v>
      </c>
      <c r="H70" s="4">
        <v>0</v>
      </c>
      <c r="I70" s="5">
        <v>0</v>
      </c>
      <c r="J70" s="5">
        <v>1.1000000000000001</v>
      </c>
      <c r="K70" s="5">
        <v>0.4</v>
      </c>
    </row>
    <row r="71" spans="1:14" x14ac:dyDescent="0.25">
      <c r="A71" s="1">
        <v>44532</v>
      </c>
      <c r="B71" s="4">
        <v>19</v>
      </c>
      <c r="C71">
        <v>7</v>
      </c>
      <c r="D71" s="4" t="s">
        <v>6</v>
      </c>
      <c r="E71" s="4">
        <f>1/200</f>
        <v>5.0000000000000001E-3</v>
      </c>
      <c r="F71" s="4">
        <f>7*1/200</f>
        <v>3.5000000000000003E-2</v>
      </c>
      <c r="G71" s="4">
        <f t="shared" si="10"/>
        <v>25</v>
      </c>
      <c r="H71" s="4">
        <v>0</v>
      </c>
    </row>
    <row r="72" spans="1:14" x14ac:dyDescent="0.25">
      <c r="A72" s="1">
        <v>44532</v>
      </c>
      <c r="B72" s="4">
        <v>19</v>
      </c>
      <c r="C72">
        <v>9</v>
      </c>
      <c r="D72" s="4" t="s">
        <v>5</v>
      </c>
      <c r="E72">
        <f>2*1/200</f>
        <v>0.01</v>
      </c>
      <c r="F72">
        <f>14*1/200</f>
        <v>7.0000000000000007E-2</v>
      </c>
      <c r="G72" s="4">
        <f t="shared" si="10"/>
        <v>12.5</v>
      </c>
      <c r="H72" s="4">
        <v>0</v>
      </c>
      <c r="I72" s="5">
        <v>0</v>
      </c>
      <c r="J72" s="5">
        <v>1.1000000000000001</v>
      </c>
      <c r="K72" s="5">
        <v>0.4</v>
      </c>
    </row>
    <row r="73" spans="1:14" x14ac:dyDescent="0.25">
      <c r="A73" s="1">
        <v>44532</v>
      </c>
      <c r="B73" s="4">
        <v>19</v>
      </c>
      <c r="C73">
        <v>10</v>
      </c>
      <c r="D73" s="4" t="s">
        <v>6</v>
      </c>
      <c r="E73" s="4">
        <f>2*1/200</f>
        <v>0.01</v>
      </c>
      <c r="F73" s="4">
        <f>14*1/200</f>
        <v>7.0000000000000007E-2</v>
      </c>
      <c r="G73" s="4">
        <f t="shared" si="10"/>
        <v>12.5</v>
      </c>
      <c r="H73" s="4">
        <v>0</v>
      </c>
    </row>
    <row r="74" spans="1:14" x14ac:dyDescent="0.25">
      <c r="A74" s="1">
        <v>44532</v>
      </c>
      <c r="B74" s="4">
        <v>19</v>
      </c>
      <c r="C74">
        <v>11</v>
      </c>
      <c r="D74" s="4" t="s">
        <v>5</v>
      </c>
      <c r="E74">
        <f>4*1/200</f>
        <v>0.02</v>
      </c>
      <c r="F74">
        <f>28*1/200</f>
        <v>0.14000000000000001</v>
      </c>
      <c r="G74" s="4">
        <f t="shared" si="10"/>
        <v>6.25</v>
      </c>
      <c r="H74" s="4">
        <v>0</v>
      </c>
      <c r="I74" s="5">
        <v>0</v>
      </c>
      <c r="J74" s="5">
        <v>1</v>
      </c>
      <c r="K74" s="5">
        <v>0.4</v>
      </c>
    </row>
    <row r="75" spans="1:14" x14ac:dyDescent="0.25">
      <c r="A75" s="1">
        <v>44532</v>
      </c>
      <c r="B75" s="4">
        <v>19</v>
      </c>
      <c r="C75">
        <v>12</v>
      </c>
      <c r="D75" s="4" t="s">
        <v>6</v>
      </c>
      <c r="E75" s="4">
        <f>4*1/200</f>
        <v>0.02</v>
      </c>
      <c r="F75" s="4">
        <f>28*1/200</f>
        <v>0.14000000000000001</v>
      </c>
      <c r="G75" s="4">
        <f t="shared" si="10"/>
        <v>6.25</v>
      </c>
      <c r="H75" s="4">
        <v>0</v>
      </c>
    </row>
    <row r="76" spans="1:14" x14ac:dyDescent="0.25">
      <c r="A76" s="1">
        <v>44532</v>
      </c>
      <c r="B76" s="4">
        <v>19</v>
      </c>
      <c r="C76">
        <v>13</v>
      </c>
      <c r="D76" s="4" t="s">
        <v>5</v>
      </c>
      <c r="E76">
        <f>20*1/200</f>
        <v>0.1</v>
      </c>
      <c r="F76">
        <f>140*1/200</f>
        <v>0.7</v>
      </c>
      <c r="G76" s="4">
        <f t="shared" si="10"/>
        <v>1.25</v>
      </c>
      <c r="H76" s="4">
        <v>0</v>
      </c>
      <c r="I76" s="5">
        <v>0</v>
      </c>
      <c r="J76" s="5">
        <v>0.4</v>
      </c>
      <c r="K76" s="5">
        <v>0.4</v>
      </c>
    </row>
    <row r="77" spans="1:14" x14ac:dyDescent="0.25">
      <c r="A77" s="1">
        <v>44532</v>
      </c>
      <c r="B77" s="4">
        <v>19</v>
      </c>
      <c r="C77">
        <v>14</v>
      </c>
      <c r="D77" s="4" t="s">
        <v>6</v>
      </c>
      <c r="E77" s="4">
        <f>20*1/200</f>
        <v>0.1</v>
      </c>
      <c r="F77" s="4">
        <f>140*1/200</f>
        <v>0.7</v>
      </c>
      <c r="G77" s="4">
        <f t="shared" si="10"/>
        <v>1.25</v>
      </c>
      <c r="H77" s="4">
        <v>0</v>
      </c>
    </row>
    <row r="78" spans="1:14" x14ac:dyDescent="0.25">
      <c r="A78" s="1">
        <v>44532</v>
      </c>
      <c r="B78" s="4">
        <v>19</v>
      </c>
      <c r="C78">
        <v>15</v>
      </c>
      <c r="D78" s="4" t="s">
        <v>5</v>
      </c>
      <c r="E78">
        <f>1*1/200</f>
        <v>5.0000000000000001E-3</v>
      </c>
      <c r="F78">
        <f>4*1/200</f>
        <v>0.02</v>
      </c>
      <c r="G78" s="4">
        <f t="shared" si="10"/>
        <v>40</v>
      </c>
      <c r="H78" s="4">
        <v>0</v>
      </c>
    </row>
    <row r="79" spans="1:14" x14ac:dyDescent="0.25">
      <c r="A79" s="1">
        <v>44532</v>
      </c>
      <c r="B79" s="4">
        <v>19</v>
      </c>
      <c r="C79">
        <v>16</v>
      </c>
      <c r="D79" s="4" t="s">
        <v>6</v>
      </c>
      <c r="E79" s="4">
        <f>1*1/200</f>
        <v>5.0000000000000001E-3</v>
      </c>
      <c r="F79" s="4">
        <f>4*1/200</f>
        <v>0.02</v>
      </c>
      <c r="G79" s="4">
        <f t="shared" si="10"/>
        <v>40</v>
      </c>
      <c r="H79" s="4">
        <v>0</v>
      </c>
    </row>
    <row r="80" spans="1:14" x14ac:dyDescent="0.25">
      <c r="A80" s="1">
        <v>44538</v>
      </c>
      <c r="B80">
        <v>20</v>
      </c>
      <c r="C80">
        <v>8</v>
      </c>
      <c r="D80" s="4" t="s">
        <v>5</v>
      </c>
      <c r="E80" s="4">
        <f>2*1/200</f>
        <v>0.01</v>
      </c>
      <c r="F80" s="4">
        <f>14*1/200</f>
        <v>7.0000000000000007E-2</v>
      </c>
      <c r="G80" s="4">
        <f t="shared" si="10"/>
        <v>12.5</v>
      </c>
      <c r="H80" s="4">
        <v>0</v>
      </c>
      <c r="I80" s="5">
        <v>0</v>
      </c>
      <c r="J80" s="5">
        <v>1.1000000000000001</v>
      </c>
      <c r="K80" s="5">
        <v>0.4</v>
      </c>
    </row>
    <row r="81" spans="1:14" x14ac:dyDescent="0.25">
      <c r="A81" s="1">
        <v>44538</v>
      </c>
      <c r="B81" s="4">
        <v>20</v>
      </c>
      <c r="C81">
        <v>9</v>
      </c>
      <c r="D81" s="4" t="s">
        <v>6</v>
      </c>
      <c r="E81" s="4">
        <f>2*1/200</f>
        <v>0.01</v>
      </c>
      <c r="F81" s="4">
        <f>14*1/200</f>
        <v>7.0000000000000007E-2</v>
      </c>
      <c r="G81" s="4">
        <f t="shared" si="10"/>
        <v>12.5</v>
      </c>
      <c r="H81" s="4">
        <v>0</v>
      </c>
    </row>
    <row r="82" spans="1:14" x14ac:dyDescent="0.25">
      <c r="A82" s="1">
        <v>44538</v>
      </c>
      <c r="B82" s="4">
        <v>20</v>
      </c>
      <c r="C82">
        <v>10</v>
      </c>
      <c r="D82" s="4" t="s">
        <v>5</v>
      </c>
      <c r="E82" s="4">
        <f>4*1/200</f>
        <v>0.02</v>
      </c>
      <c r="F82" s="4">
        <f>28*1/200</f>
        <v>0.14000000000000001</v>
      </c>
      <c r="G82" s="4">
        <f t="shared" si="10"/>
        <v>6.25</v>
      </c>
      <c r="H82" s="4">
        <v>0</v>
      </c>
      <c r="I82" s="5">
        <v>0</v>
      </c>
      <c r="J82" s="5">
        <v>1</v>
      </c>
      <c r="K82" s="5">
        <v>0.4</v>
      </c>
    </row>
    <row r="83" spans="1:14" x14ac:dyDescent="0.25">
      <c r="A83" s="1">
        <v>44538</v>
      </c>
      <c r="B83" s="4">
        <v>20</v>
      </c>
      <c r="C83">
        <v>11</v>
      </c>
      <c r="D83" s="4" t="s">
        <v>6</v>
      </c>
      <c r="E83" s="4">
        <f>4*1/200</f>
        <v>0.02</v>
      </c>
      <c r="F83" s="4">
        <f>28*1/200</f>
        <v>0.14000000000000001</v>
      </c>
      <c r="G83" s="4">
        <f t="shared" si="10"/>
        <v>6.25</v>
      </c>
      <c r="H83" s="4">
        <v>0</v>
      </c>
    </row>
    <row r="84" spans="1:14" x14ac:dyDescent="0.25">
      <c r="A84" s="1">
        <v>44538</v>
      </c>
      <c r="B84" s="4">
        <v>20</v>
      </c>
      <c r="C84">
        <v>12</v>
      </c>
      <c r="D84" s="4" t="s">
        <v>5</v>
      </c>
      <c r="E84" s="4">
        <f>1/200</f>
        <v>5.0000000000000001E-3</v>
      </c>
      <c r="F84" s="4">
        <f>7*1/200</f>
        <v>3.5000000000000003E-2</v>
      </c>
      <c r="G84" s="4">
        <f t="shared" si="10"/>
        <v>25</v>
      </c>
      <c r="H84" s="4">
        <v>0</v>
      </c>
      <c r="I84" s="5">
        <v>0</v>
      </c>
      <c r="J84" s="5">
        <v>1.1000000000000001</v>
      </c>
      <c r="K84" s="5">
        <v>0.4</v>
      </c>
    </row>
    <row r="85" spans="1:14" x14ac:dyDescent="0.25">
      <c r="A85" s="1">
        <v>44538</v>
      </c>
      <c r="B85" s="4">
        <v>20</v>
      </c>
      <c r="C85">
        <v>13</v>
      </c>
      <c r="D85" s="4" t="s">
        <v>6</v>
      </c>
      <c r="E85" s="4">
        <f>1/200</f>
        <v>5.0000000000000001E-3</v>
      </c>
      <c r="F85" s="4">
        <f>7*1/200</f>
        <v>3.5000000000000003E-2</v>
      </c>
      <c r="G85" s="4">
        <f t="shared" si="10"/>
        <v>25</v>
      </c>
      <c r="H85" s="4">
        <v>0</v>
      </c>
    </row>
    <row r="86" spans="1:14" x14ac:dyDescent="0.25">
      <c r="A86" s="1">
        <v>44538</v>
      </c>
      <c r="B86" s="4">
        <v>20</v>
      </c>
      <c r="C86">
        <v>14</v>
      </c>
      <c r="D86" s="4" t="s">
        <v>5</v>
      </c>
      <c r="E86" s="4">
        <f>1/200</f>
        <v>5.0000000000000001E-3</v>
      </c>
      <c r="F86" s="4">
        <f>5*1/200</f>
        <v>2.5000000000000001E-2</v>
      </c>
      <c r="G86" s="4">
        <f t="shared" ref="G86:G87" si="11">33.3</f>
        <v>33.299999999999997</v>
      </c>
      <c r="H86" s="4">
        <v>0</v>
      </c>
    </row>
    <row r="87" spans="1:14" x14ac:dyDescent="0.25">
      <c r="A87" s="1">
        <v>44538</v>
      </c>
      <c r="B87" s="4">
        <v>20</v>
      </c>
      <c r="C87">
        <v>15</v>
      </c>
      <c r="D87" s="4" t="s">
        <v>6</v>
      </c>
      <c r="E87" s="4">
        <f>1/200</f>
        <v>5.0000000000000001E-3</v>
      </c>
      <c r="F87" s="4">
        <f>5*1/200</f>
        <v>2.5000000000000001E-2</v>
      </c>
      <c r="G87" s="4">
        <f t="shared" si="11"/>
        <v>33.299999999999997</v>
      </c>
      <c r="H87" s="4">
        <v>0</v>
      </c>
    </row>
    <row r="88" spans="1:14" x14ac:dyDescent="0.25">
      <c r="A88" s="1">
        <v>44538</v>
      </c>
      <c r="B88" s="4">
        <v>20</v>
      </c>
      <c r="C88">
        <v>16</v>
      </c>
      <c r="D88" s="4" t="s">
        <v>5</v>
      </c>
      <c r="E88" s="4">
        <f>1*1/200</f>
        <v>5.0000000000000001E-3</v>
      </c>
      <c r="F88" s="4">
        <f>4*1/200</f>
        <v>0.02</v>
      </c>
      <c r="G88" s="4">
        <f t="shared" si="10"/>
        <v>40</v>
      </c>
      <c r="H88" s="4">
        <v>0</v>
      </c>
    </row>
    <row r="89" spans="1:14" x14ac:dyDescent="0.25">
      <c r="A89" s="1">
        <v>44538</v>
      </c>
      <c r="B89" s="4">
        <v>20</v>
      </c>
      <c r="C89">
        <v>17</v>
      </c>
      <c r="D89" s="4" t="s">
        <v>6</v>
      </c>
      <c r="E89" s="4">
        <f>1*1/200</f>
        <v>5.0000000000000001E-3</v>
      </c>
      <c r="F89" s="4">
        <f>4*1/200</f>
        <v>0.02</v>
      </c>
      <c r="G89" s="4">
        <f t="shared" si="10"/>
        <v>40</v>
      </c>
      <c r="H89" s="4">
        <v>0</v>
      </c>
    </row>
    <row r="90" spans="1:14" x14ac:dyDescent="0.25">
      <c r="A90" s="1">
        <v>44538</v>
      </c>
      <c r="B90" s="4">
        <v>20</v>
      </c>
      <c r="C90">
        <v>23</v>
      </c>
      <c r="D90" s="4" t="s">
        <v>5</v>
      </c>
      <c r="E90" s="4">
        <f>20*1/200</f>
        <v>0.1</v>
      </c>
      <c r="F90" s="4">
        <f>140*1/200</f>
        <v>0.7</v>
      </c>
      <c r="G90" s="4">
        <f t="shared" si="10"/>
        <v>1.25</v>
      </c>
      <c r="H90" s="4">
        <v>1</v>
      </c>
      <c r="I90" s="5">
        <v>0</v>
      </c>
      <c r="J90" s="5">
        <v>0.4</v>
      </c>
      <c r="K90" s="5">
        <v>0.4</v>
      </c>
      <c r="N90" t="s">
        <v>23</v>
      </c>
    </row>
    <row r="91" spans="1:14" x14ac:dyDescent="0.25">
      <c r="A91" s="1">
        <v>44538</v>
      </c>
      <c r="B91" s="4">
        <v>20</v>
      </c>
      <c r="C91">
        <v>24</v>
      </c>
      <c r="D91" s="4" t="s">
        <v>6</v>
      </c>
      <c r="E91" s="4">
        <f>20*1/200</f>
        <v>0.1</v>
      </c>
      <c r="F91" s="4">
        <f>140*1/200</f>
        <v>0.7</v>
      </c>
      <c r="G91" s="4">
        <f t="shared" si="10"/>
        <v>1.25</v>
      </c>
      <c r="H91" s="4">
        <v>0</v>
      </c>
    </row>
    <row r="92" spans="1:14" x14ac:dyDescent="0.25">
      <c r="A92" s="1">
        <v>44538</v>
      </c>
      <c r="B92">
        <v>21</v>
      </c>
      <c r="C92">
        <v>29</v>
      </c>
      <c r="D92" s="4" t="s">
        <v>5</v>
      </c>
      <c r="E92" s="4">
        <f>4*1/200</f>
        <v>0.02</v>
      </c>
      <c r="F92" s="4">
        <f>28*1/200</f>
        <v>0.14000000000000001</v>
      </c>
      <c r="G92" s="4">
        <f t="shared" si="10"/>
        <v>6.25</v>
      </c>
      <c r="H92" s="4">
        <v>0</v>
      </c>
      <c r="I92" s="5">
        <v>0</v>
      </c>
      <c r="J92" s="5">
        <v>1</v>
      </c>
      <c r="K92" s="5">
        <v>0.4</v>
      </c>
    </row>
    <row r="93" spans="1:14" x14ac:dyDescent="0.25">
      <c r="A93" s="1">
        <v>44538</v>
      </c>
      <c r="B93" s="4">
        <v>21</v>
      </c>
      <c r="C93">
        <v>30</v>
      </c>
      <c r="D93" s="4" t="s">
        <v>6</v>
      </c>
      <c r="E93" s="4">
        <f>4*1/200</f>
        <v>0.02</v>
      </c>
      <c r="F93" s="4">
        <f>28*1/200</f>
        <v>0.14000000000000001</v>
      </c>
      <c r="G93" s="4">
        <f t="shared" si="10"/>
        <v>6.25</v>
      </c>
      <c r="H93" s="4">
        <v>0</v>
      </c>
    </row>
    <row r="94" spans="1:14" x14ac:dyDescent="0.25">
      <c r="A94" s="1">
        <v>44538</v>
      </c>
      <c r="B94" s="4">
        <v>21</v>
      </c>
      <c r="C94">
        <v>31</v>
      </c>
      <c r="D94" s="4" t="s">
        <v>5</v>
      </c>
      <c r="E94" s="4">
        <f>2*1/200</f>
        <v>0.01</v>
      </c>
      <c r="F94" s="4">
        <f>14*1/200</f>
        <v>7.0000000000000007E-2</v>
      </c>
      <c r="G94" s="4">
        <f t="shared" si="10"/>
        <v>12.5</v>
      </c>
      <c r="H94" s="4">
        <v>0</v>
      </c>
      <c r="I94" s="5">
        <v>0</v>
      </c>
      <c r="J94" s="5">
        <v>1.1000000000000001</v>
      </c>
      <c r="K94" s="5">
        <v>0.4</v>
      </c>
    </row>
    <row r="95" spans="1:14" x14ac:dyDescent="0.25">
      <c r="A95" s="1">
        <v>44538</v>
      </c>
      <c r="B95" s="4">
        <v>21</v>
      </c>
      <c r="C95">
        <v>32</v>
      </c>
      <c r="D95" s="4" t="s">
        <v>6</v>
      </c>
      <c r="E95" s="4">
        <f>2*1/200</f>
        <v>0.01</v>
      </c>
      <c r="F95" s="4">
        <f>14*1/200</f>
        <v>7.0000000000000007E-2</v>
      </c>
      <c r="G95" s="4">
        <f t="shared" si="10"/>
        <v>12.5</v>
      </c>
      <c r="H95" s="4">
        <v>0</v>
      </c>
    </row>
    <row r="96" spans="1:14" x14ac:dyDescent="0.25">
      <c r="A96" s="1">
        <v>44538</v>
      </c>
      <c r="B96" s="4">
        <v>21</v>
      </c>
      <c r="C96">
        <v>33</v>
      </c>
      <c r="D96" s="4" t="s">
        <v>5</v>
      </c>
      <c r="E96" s="4">
        <f>1/200</f>
        <v>5.0000000000000001E-3</v>
      </c>
      <c r="F96" s="4">
        <f>7*1/200</f>
        <v>3.5000000000000003E-2</v>
      </c>
      <c r="G96" s="4">
        <f t="shared" si="10"/>
        <v>25</v>
      </c>
      <c r="H96" s="4">
        <v>0</v>
      </c>
      <c r="I96" s="5">
        <v>0</v>
      </c>
      <c r="J96" s="5">
        <v>1.1000000000000001</v>
      </c>
      <c r="K96" s="5">
        <v>0.4</v>
      </c>
    </row>
    <row r="97" spans="1:14" x14ac:dyDescent="0.25">
      <c r="A97" s="1">
        <v>44538</v>
      </c>
      <c r="B97" s="4">
        <v>21</v>
      </c>
      <c r="C97">
        <v>34</v>
      </c>
      <c r="D97" s="4" t="s">
        <v>6</v>
      </c>
      <c r="E97" s="4">
        <f>1/200</f>
        <v>5.0000000000000001E-3</v>
      </c>
      <c r="F97" s="4">
        <f>7*1/200</f>
        <v>3.5000000000000003E-2</v>
      </c>
      <c r="G97" s="4">
        <f t="shared" si="10"/>
        <v>25</v>
      </c>
      <c r="H97" s="4">
        <v>0</v>
      </c>
    </row>
    <row r="98" spans="1:14" x14ac:dyDescent="0.25">
      <c r="A98" s="1">
        <v>44538</v>
      </c>
      <c r="B98" s="4">
        <v>21</v>
      </c>
      <c r="C98">
        <v>35</v>
      </c>
      <c r="D98" s="4" t="s">
        <v>5</v>
      </c>
      <c r="E98" s="4">
        <f>1/200</f>
        <v>5.0000000000000001E-3</v>
      </c>
      <c r="F98" s="4">
        <f>5*1/200</f>
        <v>2.5000000000000001E-2</v>
      </c>
      <c r="G98" s="4">
        <f t="shared" ref="G98:G99" si="12">33.3</f>
        <v>33.299999999999997</v>
      </c>
      <c r="H98" s="4">
        <v>0</v>
      </c>
    </row>
    <row r="99" spans="1:14" x14ac:dyDescent="0.25">
      <c r="A99" s="1">
        <v>44538</v>
      </c>
      <c r="B99" s="4">
        <v>21</v>
      </c>
      <c r="C99">
        <v>36</v>
      </c>
      <c r="D99" s="4" t="s">
        <v>6</v>
      </c>
      <c r="E99" s="4">
        <f>1/200</f>
        <v>5.0000000000000001E-3</v>
      </c>
      <c r="F99" s="4">
        <f>5*1/200</f>
        <v>2.5000000000000001E-2</v>
      </c>
      <c r="G99" s="4">
        <f t="shared" si="12"/>
        <v>33.299999999999997</v>
      </c>
      <c r="H99" s="4">
        <v>0</v>
      </c>
    </row>
    <row r="100" spans="1:14" x14ac:dyDescent="0.25">
      <c r="A100" s="1">
        <v>44538</v>
      </c>
      <c r="B100" s="4">
        <v>21</v>
      </c>
      <c r="C100">
        <v>37</v>
      </c>
      <c r="D100" s="4" t="s">
        <v>5</v>
      </c>
      <c r="E100" s="4">
        <f>1*1/200</f>
        <v>5.0000000000000001E-3</v>
      </c>
      <c r="F100" s="4">
        <f>4*1/200</f>
        <v>0.02</v>
      </c>
      <c r="G100" s="4">
        <f t="shared" si="10"/>
        <v>40</v>
      </c>
      <c r="H100" s="4">
        <v>0</v>
      </c>
    </row>
    <row r="101" spans="1:14" x14ac:dyDescent="0.25">
      <c r="A101" s="1">
        <v>44538</v>
      </c>
      <c r="B101" s="4">
        <v>21</v>
      </c>
      <c r="C101">
        <v>38</v>
      </c>
      <c r="D101" s="4" t="s">
        <v>6</v>
      </c>
      <c r="E101" s="4">
        <f>1*1/200</f>
        <v>5.0000000000000001E-3</v>
      </c>
      <c r="F101" s="4">
        <f>4*1/200</f>
        <v>0.02</v>
      </c>
      <c r="G101" s="4">
        <f t="shared" si="10"/>
        <v>40</v>
      </c>
      <c r="H101" s="4">
        <v>0</v>
      </c>
    </row>
    <row r="102" spans="1:14" x14ac:dyDescent="0.25">
      <c r="A102" s="1">
        <v>44547</v>
      </c>
      <c r="B102" s="4">
        <v>22</v>
      </c>
      <c r="C102">
        <v>7</v>
      </c>
      <c r="D102" s="4" t="s">
        <v>5</v>
      </c>
      <c r="E102" s="4">
        <f>4*1/200</f>
        <v>0.02</v>
      </c>
      <c r="F102" s="4">
        <f>28*1/200</f>
        <v>0.14000000000000001</v>
      </c>
      <c r="G102" s="4">
        <f t="shared" si="10"/>
        <v>6.25</v>
      </c>
      <c r="H102" s="4">
        <v>0</v>
      </c>
      <c r="I102" s="5">
        <v>0</v>
      </c>
      <c r="J102" s="5">
        <v>1</v>
      </c>
      <c r="K102" s="5">
        <v>0.4</v>
      </c>
      <c r="N102" t="s">
        <v>24</v>
      </c>
    </row>
    <row r="103" spans="1:14" x14ac:dyDescent="0.25">
      <c r="A103" s="1">
        <v>44547</v>
      </c>
      <c r="B103" s="4">
        <v>22</v>
      </c>
      <c r="C103">
        <v>8</v>
      </c>
      <c r="D103" s="4" t="s">
        <v>6</v>
      </c>
      <c r="E103" s="4">
        <f>4*1/200</f>
        <v>0.02</v>
      </c>
      <c r="F103" s="4">
        <f>28*1/200</f>
        <v>0.14000000000000001</v>
      </c>
      <c r="G103" s="4">
        <f t="shared" si="10"/>
        <v>6.25</v>
      </c>
      <c r="H103" s="4">
        <v>0</v>
      </c>
      <c r="N103" s="4" t="s">
        <v>24</v>
      </c>
    </row>
    <row r="104" spans="1:14" x14ac:dyDescent="0.25">
      <c r="A104" s="1">
        <v>44547</v>
      </c>
      <c r="B104" s="4">
        <v>22</v>
      </c>
      <c r="C104">
        <v>9</v>
      </c>
      <c r="D104" s="4" t="s">
        <v>5</v>
      </c>
      <c r="E104" s="4">
        <f>2*1/200</f>
        <v>0.01</v>
      </c>
      <c r="F104" s="4">
        <f>14*1/200</f>
        <v>7.0000000000000007E-2</v>
      </c>
      <c r="G104" s="4">
        <f t="shared" si="10"/>
        <v>12.5</v>
      </c>
      <c r="H104" s="4">
        <v>0</v>
      </c>
      <c r="I104" s="5">
        <v>0</v>
      </c>
      <c r="J104" s="5">
        <v>1.1000000000000001</v>
      </c>
      <c r="K104" s="5">
        <v>0.4</v>
      </c>
      <c r="N104" s="4" t="s">
        <v>24</v>
      </c>
    </row>
    <row r="105" spans="1:14" x14ac:dyDescent="0.25">
      <c r="A105" s="1">
        <v>44547</v>
      </c>
      <c r="B105" s="4">
        <v>22</v>
      </c>
      <c r="C105">
        <v>10</v>
      </c>
      <c r="D105" s="4" t="s">
        <v>6</v>
      </c>
      <c r="E105" s="4">
        <f>2*1/200</f>
        <v>0.01</v>
      </c>
      <c r="F105" s="4">
        <f>14*1/200</f>
        <v>7.0000000000000007E-2</v>
      </c>
      <c r="G105" s="4">
        <f t="shared" si="10"/>
        <v>12.5</v>
      </c>
      <c r="H105" s="4">
        <v>0</v>
      </c>
      <c r="N105" s="4" t="s">
        <v>24</v>
      </c>
    </row>
    <row r="106" spans="1:14" x14ac:dyDescent="0.25">
      <c r="A106" s="1">
        <v>44547</v>
      </c>
      <c r="B106" s="4">
        <v>22</v>
      </c>
      <c r="C106">
        <v>11</v>
      </c>
      <c r="D106" s="4" t="s">
        <v>5</v>
      </c>
      <c r="E106" s="4">
        <f>1/200</f>
        <v>5.0000000000000001E-3</v>
      </c>
      <c r="F106" s="4">
        <f>7*1/200</f>
        <v>3.5000000000000003E-2</v>
      </c>
      <c r="G106" s="4">
        <f t="shared" si="10"/>
        <v>25</v>
      </c>
      <c r="H106" s="4">
        <v>0</v>
      </c>
      <c r="I106" s="5">
        <v>0</v>
      </c>
      <c r="J106" s="5">
        <v>1.1000000000000001</v>
      </c>
      <c r="K106" s="5">
        <v>0.4</v>
      </c>
      <c r="N106" s="4" t="s">
        <v>24</v>
      </c>
    </row>
    <row r="107" spans="1:14" x14ac:dyDescent="0.25">
      <c r="A107" s="1">
        <v>44547</v>
      </c>
      <c r="B107" s="4">
        <v>22</v>
      </c>
      <c r="C107">
        <v>12</v>
      </c>
      <c r="D107" s="4" t="s">
        <v>6</v>
      </c>
      <c r="E107" s="4">
        <f>1/200</f>
        <v>5.0000000000000001E-3</v>
      </c>
      <c r="F107" s="4">
        <f>7*1/200</f>
        <v>3.5000000000000003E-2</v>
      </c>
      <c r="G107" s="4">
        <f t="shared" si="10"/>
        <v>25</v>
      </c>
      <c r="H107" s="4">
        <v>0</v>
      </c>
      <c r="N107" s="4" t="s">
        <v>24</v>
      </c>
    </row>
    <row r="108" spans="1:14" x14ac:dyDescent="0.25">
      <c r="A108" s="1">
        <v>44547</v>
      </c>
      <c r="B108" s="4">
        <v>22</v>
      </c>
      <c r="C108">
        <v>13</v>
      </c>
      <c r="D108" s="4" t="s">
        <v>5</v>
      </c>
      <c r="E108" s="4">
        <f>1/200</f>
        <v>5.0000000000000001E-3</v>
      </c>
      <c r="F108" s="4">
        <f>5*1/200</f>
        <v>2.5000000000000001E-2</v>
      </c>
      <c r="G108" s="4">
        <f t="shared" ref="G108:G109" si="13">33.3</f>
        <v>33.299999999999997</v>
      </c>
      <c r="H108" s="4">
        <v>0</v>
      </c>
      <c r="N108" s="4" t="s">
        <v>24</v>
      </c>
    </row>
    <row r="109" spans="1:14" x14ac:dyDescent="0.25">
      <c r="A109" s="1">
        <v>44547</v>
      </c>
      <c r="B109" s="4">
        <v>22</v>
      </c>
      <c r="C109">
        <v>14</v>
      </c>
      <c r="D109" s="4" t="s">
        <v>6</v>
      </c>
      <c r="E109" s="4">
        <f>1/200</f>
        <v>5.0000000000000001E-3</v>
      </c>
      <c r="F109" s="4">
        <f>5*1/200</f>
        <v>2.5000000000000001E-2</v>
      </c>
      <c r="G109" s="4">
        <f t="shared" si="13"/>
        <v>33.299999999999997</v>
      </c>
      <c r="H109" s="4">
        <v>0</v>
      </c>
      <c r="N109" s="4" t="s">
        <v>24</v>
      </c>
    </row>
    <row r="110" spans="1:14" x14ac:dyDescent="0.25">
      <c r="A110" s="1">
        <v>44547</v>
      </c>
      <c r="B110" s="4">
        <v>22</v>
      </c>
      <c r="C110">
        <v>15</v>
      </c>
      <c r="D110" s="4" t="s">
        <v>5</v>
      </c>
      <c r="E110" s="4">
        <f>1*1/200</f>
        <v>5.0000000000000001E-3</v>
      </c>
      <c r="F110" s="4">
        <f>4*1/200</f>
        <v>0.02</v>
      </c>
      <c r="G110" s="4">
        <f t="shared" si="10"/>
        <v>40</v>
      </c>
      <c r="H110" s="4">
        <v>0</v>
      </c>
      <c r="N110" s="4" t="s">
        <v>24</v>
      </c>
    </row>
    <row r="111" spans="1:14" x14ac:dyDescent="0.25">
      <c r="A111" s="1">
        <v>44547</v>
      </c>
      <c r="B111" s="4">
        <v>22</v>
      </c>
      <c r="C111">
        <v>16</v>
      </c>
      <c r="D111" s="4" t="s">
        <v>6</v>
      </c>
      <c r="E111" s="4">
        <f>1*1/200</f>
        <v>5.0000000000000001E-3</v>
      </c>
      <c r="F111" s="4">
        <f>4*1/200</f>
        <v>0.02</v>
      </c>
      <c r="G111" s="4">
        <f t="shared" si="10"/>
        <v>40</v>
      </c>
      <c r="H111" s="4">
        <v>0</v>
      </c>
      <c r="N111" s="4" t="s">
        <v>24</v>
      </c>
    </row>
    <row r="112" spans="1:14" x14ac:dyDescent="0.25">
      <c r="A112" s="1">
        <v>44547</v>
      </c>
      <c r="B112" s="4">
        <v>22</v>
      </c>
      <c r="C112">
        <v>17</v>
      </c>
      <c r="D112" s="4" t="s">
        <v>5</v>
      </c>
      <c r="E112" s="4">
        <f>20*1/200</f>
        <v>0.1</v>
      </c>
      <c r="F112" s="4">
        <f>140*1/200</f>
        <v>0.7</v>
      </c>
      <c r="G112" s="4">
        <f t="shared" si="10"/>
        <v>1.25</v>
      </c>
      <c r="H112" s="4">
        <v>0</v>
      </c>
      <c r="I112" s="5">
        <v>0</v>
      </c>
      <c r="J112" s="5">
        <v>0.4</v>
      </c>
      <c r="K112" s="5">
        <v>0.4</v>
      </c>
      <c r="N112" s="4" t="s">
        <v>24</v>
      </c>
    </row>
    <row r="113" spans="1:14" x14ac:dyDescent="0.25">
      <c r="A113" s="1">
        <v>44547</v>
      </c>
      <c r="B113" s="4">
        <v>22</v>
      </c>
      <c r="C113">
        <v>18</v>
      </c>
      <c r="D113" s="4" t="s">
        <v>6</v>
      </c>
      <c r="E113" s="4">
        <f>20*1/200</f>
        <v>0.1</v>
      </c>
      <c r="F113" s="4">
        <f>140*1/200</f>
        <v>0.7</v>
      </c>
      <c r="G113" s="4">
        <f t="shared" si="10"/>
        <v>1.25</v>
      </c>
      <c r="H113" s="4">
        <v>0</v>
      </c>
      <c r="N113" s="4" t="s">
        <v>26</v>
      </c>
    </row>
    <row r="114" spans="1:14" x14ac:dyDescent="0.25">
      <c r="A114" s="1">
        <v>44552</v>
      </c>
      <c r="B114">
        <v>23</v>
      </c>
      <c r="C114">
        <v>5</v>
      </c>
      <c r="D114" s="4" t="s">
        <v>5</v>
      </c>
      <c r="E114" s="4">
        <f>20*1/200</f>
        <v>0.1</v>
      </c>
      <c r="F114" s="4">
        <f>140*1/200</f>
        <v>0.7</v>
      </c>
      <c r="G114" s="4">
        <f t="shared" ref="G114:G121" si="14">1/(E114+F114)</f>
        <v>1.25</v>
      </c>
      <c r="H114" s="4">
        <v>0</v>
      </c>
      <c r="I114" s="5">
        <v>0</v>
      </c>
      <c r="J114" s="5">
        <v>0.4</v>
      </c>
      <c r="K114" s="5">
        <v>0.4</v>
      </c>
      <c r="N114" t="s">
        <v>27</v>
      </c>
    </row>
    <row r="115" spans="1:14" x14ac:dyDescent="0.25">
      <c r="A115" s="1">
        <v>44552</v>
      </c>
      <c r="B115" s="4">
        <v>23</v>
      </c>
      <c r="C115">
        <v>6</v>
      </c>
      <c r="D115" s="4" t="s">
        <v>6</v>
      </c>
      <c r="E115" s="4">
        <f>20*1/200</f>
        <v>0.1</v>
      </c>
      <c r="F115" s="4">
        <f>140*1/200</f>
        <v>0.7</v>
      </c>
      <c r="G115" s="4">
        <f t="shared" si="14"/>
        <v>1.25</v>
      </c>
      <c r="H115" s="4">
        <v>0</v>
      </c>
    </row>
    <row r="116" spans="1:14" x14ac:dyDescent="0.25">
      <c r="A116" s="1">
        <v>44552</v>
      </c>
      <c r="B116" s="4">
        <v>23</v>
      </c>
      <c r="C116">
        <v>7</v>
      </c>
      <c r="D116" s="4" t="s">
        <v>5</v>
      </c>
      <c r="E116" s="4">
        <f>4*1/200</f>
        <v>0.02</v>
      </c>
      <c r="F116" s="4">
        <f>28*1/200</f>
        <v>0.14000000000000001</v>
      </c>
      <c r="G116" s="4">
        <f t="shared" si="14"/>
        <v>6.25</v>
      </c>
      <c r="H116" s="4">
        <v>0</v>
      </c>
      <c r="I116" s="5">
        <v>0</v>
      </c>
      <c r="J116" s="5">
        <v>1</v>
      </c>
      <c r="K116" s="5">
        <v>0.4</v>
      </c>
    </row>
    <row r="117" spans="1:14" x14ac:dyDescent="0.25">
      <c r="A117" s="1">
        <v>44552</v>
      </c>
      <c r="B117" s="4">
        <v>23</v>
      </c>
      <c r="C117">
        <v>8</v>
      </c>
      <c r="D117" s="4" t="s">
        <v>6</v>
      </c>
      <c r="E117" s="4">
        <f>4*1/200</f>
        <v>0.02</v>
      </c>
      <c r="F117" s="4">
        <f>28*1/200</f>
        <v>0.14000000000000001</v>
      </c>
      <c r="G117" s="4">
        <f t="shared" si="14"/>
        <v>6.25</v>
      </c>
      <c r="H117" s="4">
        <v>0</v>
      </c>
    </row>
    <row r="118" spans="1:14" x14ac:dyDescent="0.25">
      <c r="A118" s="1">
        <v>44552</v>
      </c>
      <c r="B118" s="4">
        <v>23</v>
      </c>
      <c r="C118">
        <v>9</v>
      </c>
      <c r="D118" s="4" t="s">
        <v>5</v>
      </c>
      <c r="E118" s="4">
        <f>2*1/200</f>
        <v>0.01</v>
      </c>
      <c r="F118" s="4">
        <f>14*1/200</f>
        <v>7.0000000000000007E-2</v>
      </c>
      <c r="G118" s="4">
        <f t="shared" si="14"/>
        <v>12.5</v>
      </c>
      <c r="H118" s="4">
        <v>0</v>
      </c>
      <c r="I118" s="5">
        <v>0</v>
      </c>
      <c r="J118" s="5">
        <v>1.1000000000000001</v>
      </c>
      <c r="K118" s="5">
        <v>0.4</v>
      </c>
    </row>
    <row r="119" spans="1:14" x14ac:dyDescent="0.25">
      <c r="A119" s="1">
        <v>44552</v>
      </c>
      <c r="B119" s="4">
        <v>23</v>
      </c>
      <c r="C119">
        <v>10</v>
      </c>
      <c r="D119" s="4" t="s">
        <v>6</v>
      </c>
      <c r="E119" s="4">
        <f>2*1/200</f>
        <v>0.01</v>
      </c>
      <c r="F119" s="4">
        <f>14*1/200</f>
        <v>7.0000000000000007E-2</v>
      </c>
      <c r="G119" s="4">
        <f t="shared" si="14"/>
        <v>12.5</v>
      </c>
      <c r="H119" s="4">
        <v>0</v>
      </c>
    </row>
    <row r="120" spans="1:14" x14ac:dyDescent="0.25">
      <c r="A120" s="1">
        <v>44552</v>
      </c>
      <c r="B120" s="4">
        <v>23</v>
      </c>
      <c r="C120">
        <v>11</v>
      </c>
      <c r="D120" s="4" t="s">
        <v>5</v>
      </c>
      <c r="E120" s="4">
        <f>1/200</f>
        <v>5.0000000000000001E-3</v>
      </c>
      <c r="F120" s="4">
        <f>7*1/200</f>
        <v>3.5000000000000003E-2</v>
      </c>
      <c r="G120" s="4">
        <f t="shared" si="14"/>
        <v>25</v>
      </c>
      <c r="H120" s="4">
        <v>0</v>
      </c>
      <c r="I120" s="5">
        <v>-0.5</v>
      </c>
      <c r="J120" s="5">
        <v>1.2</v>
      </c>
      <c r="K120" s="5">
        <v>0.4</v>
      </c>
    </row>
    <row r="121" spans="1:14" x14ac:dyDescent="0.25">
      <c r="A121" s="1">
        <v>44552</v>
      </c>
      <c r="B121" s="4">
        <v>23</v>
      </c>
      <c r="C121">
        <v>12</v>
      </c>
      <c r="D121" s="4" t="s">
        <v>6</v>
      </c>
      <c r="E121" s="4">
        <f>1/200</f>
        <v>5.0000000000000001E-3</v>
      </c>
      <c r="F121" s="4">
        <f>7*1/200</f>
        <v>3.5000000000000003E-2</v>
      </c>
      <c r="G121" s="4">
        <f t="shared" si="14"/>
        <v>25</v>
      </c>
      <c r="H121" s="4">
        <v>0</v>
      </c>
    </row>
    <row r="122" spans="1:14" x14ac:dyDescent="0.25">
      <c r="A122" s="1">
        <v>44552</v>
      </c>
      <c r="B122" s="4">
        <v>23</v>
      </c>
      <c r="C122">
        <v>13</v>
      </c>
      <c r="D122" s="4" t="s">
        <v>5</v>
      </c>
      <c r="E122" s="4">
        <f>1/200</f>
        <v>5.0000000000000001E-3</v>
      </c>
      <c r="F122" s="4">
        <f>5*1/200</f>
        <v>2.5000000000000001E-2</v>
      </c>
      <c r="G122" s="4">
        <f t="shared" ref="G122:G123" si="15">33.3</f>
        <v>33.299999999999997</v>
      </c>
      <c r="H122" s="4">
        <v>0</v>
      </c>
    </row>
    <row r="123" spans="1:14" x14ac:dyDescent="0.25">
      <c r="A123" s="1">
        <v>44552</v>
      </c>
      <c r="B123" s="4">
        <v>23</v>
      </c>
      <c r="C123">
        <v>14</v>
      </c>
      <c r="D123" s="4" t="s">
        <v>6</v>
      </c>
      <c r="E123" s="4">
        <f>1/200</f>
        <v>5.0000000000000001E-3</v>
      </c>
      <c r="F123" s="4">
        <f>5*1/200</f>
        <v>2.5000000000000001E-2</v>
      </c>
      <c r="G123" s="4">
        <f t="shared" si="15"/>
        <v>33.299999999999997</v>
      </c>
      <c r="H123" s="4">
        <v>0</v>
      </c>
    </row>
    <row r="124" spans="1:14" x14ac:dyDescent="0.25">
      <c r="A124" s="1">
        <v>44552</v>
      </c>
      <c r="B124">
        <v>23</v>
      </c>
      <c r="C124">
        <v>15</v>
      </c>
      <c r="D124" s="4" t="s">
        <v>5</v>
      </c>
      <c r="E124" s="4">
        <f>1*1/200</f>
        <v>5.0000000000000001E-3</v>
      </c>
      <c r="F124" s="4">
        <f>4*1/200</f>
        <v>0.02</v>
      </c>
      <c r="G124" s="4">
        <f t="shared" ref="G124:G125" si="16">1/(E124+F124)</f>
        <v>40</v>
      </c>
      <c r="H124" s="4">
        <v>0</v>
      </c>
    </row>
    <row r="125" spans="1:14" x14ac:dyDescent="0.25">
      <c r="A125" s="1">
        <v>44552</v>
      </c>
      <c r="B125">
        <v>23</v>
      </c>
      <c r="C125">
        <v>16</v>
      </c>
      <c r="D125" s="4" t="s">
        <v>6</v>
      </c>
      <c r="E125" s="4">
        <f>1*1/200</f>
        <v>5.0000000000000001E-3</v>
      </c>
      <c r="F125" s="4">
        <f>4*1/200</f>
        <v>0.02</v>
      </c>
      <c r="G125" s="4">
        <f t="shared" si="16"/>
        <v>40</v>
      </c>
      <c r="H125" s="4">
        <v>0</v>
      </c>
    </row>
    <row r="126" spans="1:14" x14ac:dyDescent="0.25">
      <c r="A126" s="1">
        <v>44575</v>
      </c>
      <c r="B126">
        <v>24</v>
      </c>
      <c r="C126">
        <v>3</v>
      </c>
      <c r="D126" t="s">
        <v>5</v>
      </c>
      <c r="E126">
        <v>5.0000000000000001E-3</v>
      </c>
      <c r="F126">
        <v>3.5000000000000003E-2</v>
      </c>
      <c r="G126">
        <v>25</v>
      </c>
      <c r="H126">
        <v>0</v>
      </c>
      <c r="I126" s="5">
        <v>0</v>
      </c>
      <c r="J126" s="5">
        <v>1.1000000000000001</v>
      </c>
      <c r="K126" s="5">
        <v>0.4</v>
      </c>
      <c r="N126" t="s">
        <v>34</v>
      </c>
    </row>
    <row r="127" spans="1:14" x14ac:dyDescent="0.25">
      <c r="A127" s="1">
        <v>44575</v>
      </c>
      <c r="B127">
        <v>24</v>
      </c>
      <c r="C127">
        <v>4</v>
      </c>
      <c r="D127" t="s">
        <v>6</v>
      </c>
      <c r="E127">
        <v>5.0000000000000001E-3</v>
      </c>
      <c r="F127">
        <v>3.5000000000000003E-2</v>
      </c>
      <c r="G127">
        <v>25</v>
      </c>
      <c r="H127">
        <v>0</v>
      </c>
      <c r="N127" t="s">
        <v>31</v>
      </c>
    </row>
    <row r="128" spans="1:14" x14ac:dyDescent="0.25">
      <c r="A128" s="1">
        <v>44575</v>
      </c>
      <c r="B128" s="4">
        <v>24</v>
      </c>
      <c r="C128" s="4">
        <v>5</v>
      </c>
      <c r="D128" s="4" t="s">
        <v>5</v>
      </c>
      <c r="E128" s="4">
        <f>2*1/200</f>
        <v>0.01</v>
      </c>
      <c r="F128" s="4">
        <f>14*1/200</f>
        <v>7.0000000000000007E-2</v>
      </c>
      <c r="G128" s="4">
        <v>12.5</v>
      </c>
      <c r="H128" s="4">
        <v>0</v>
      </c>
      <c r="I128" s="5">
        <v>0</v>
      </c>
      <c r="J128" s="5">
        <v>1.1000000000000001</v>
      </c>
      <c r="K128" s="5">
        <v>0.4</v>
      </c>
      <c r="N128" t="s">
        <v>31</v>
      </c>
    </row>
    <row r="129" spans="1:14" x14ac:dyDescent="0.25">
      <c r="A129" s="1">
        <v>44575</v>
      </c>
      <c r="B129" s="4">
        <v>24</v>
      </c>
      <c r="C129" s="4">
        <v>6</v>
      </c>
      <c r="D129" s="4" t="s">
        <v>6</v>
      </c>
      <c r="E129" s="4">
        <f>2*1/200</f>
        <v>0.01</v>
      </c>
      <c r="F129" s="4">
        <f>14*1/200</f>
        <v>7.0000000000000007E-2</v>
      </c>
      <c r="G129" s="4">
        <v>12.5</v>
      </c>
      <c r="H129" s="4">
        <v>0</v>
      </c>
      <c r="N129" t="s">
        <v>31</v>
      </c>
    </row>
    <row r="130" spans="1:14" x14ac:dyDescent="0.25">
      <c r="A130" s="1">
        <v>44575</v>
      </c>
      <c r="B130" s="4">
        <v>24</v>
      </c>
      <c r="C130" s="4">
        <v>7</v>
      </c>
      <c r="D130" s="4" t="s">
        <v>5</v>
      </c>
      <c r="E130" s="4">
        <v>5.0000000000000001E-3</v>
      </c>
      <c r="F130" s="4">
        <v>3.5000000000000003E-2</v>
      </c>
      <c r="G130" s="4">
        <v>25</v>
      </c>
      <c r="H130" s="4">
        <v>0</v>
      </c>
      <c r="I130" s="5">
        <v>0</v>
      </c>
      <c r="J130" s="5">
        <v>1.1000000000000001</v>
      </c>
      <c r="K130" s="5">
        <v>0.4</v>
      </c>
      <c r="N130" t="s">
        <v>28</v>
      </c>
    </row>
    <row r="131" spans="1:14" x14ac:dyDescent="0.25">
      <c r="A131" s="1">
        <v>44575</v>
      </c>
      <c r="B131" s="4">
        <v>24</v>
      </c>
      <c r="C131" s="4">
        <v>8</v>
      </c>
      <c r="D131" s="4" t="s">
        <v>6</v>
      </c>
      <c r="E131" s="4">
        <v>5.0000000000000001E-3</v>
      </c>
      <c r="F131" s="4">
        <v>3.5000000000000003E-2</v>
      </c>
      <c r="G131" s="4">
        <v>25</v>
      </c>
      <c r="H131" s="4">
        <v>0</v>
      </c>
      <c r="N131" t="s">
        <v>28</v>
      </c>
    </row>
    <row r="132" spans="1:14" x14ac:dyDescent="0.25">
      <c r="A132" s="1">
        <v>44575</v>
      </c>
      <c r="B132" s="4">
        <v>24</v>
      </c>
      <c r="C132" s="4">
        <v>9</v>
      </c>
      <c r="D132" s="4" t="s">
        <v>5</v>
      </c>
      <c r="E132" s="4">
        <f>2*1/200</f>
        <v>0.01</v>
      </c>
      <c r="F132" s="4">
        <f>14*1/200</f>
        <v>7.0000000000000007E-2</v>
      </c>
      <c r="G132" s="4">
        <v>12.5</v>
      </c>
      <c r="H132" s="4">
        <v>0</v>
      </c>
      <c r="I132" s="5">
        <v>0</v>
      </c>
      <c r="J132" s="5">
        <v>1.1000000000000001</v>
      </c>
      <c r="K132" s="5">
        <v>0.4</v>
      </c>
      <c r="N132" s="4" t="s">
        <v>28</v>
      </c>
    </row>
    <row r="133" spans="1:14" x14ac:dyDescent="0.25">
      <c r="A133" s="1">
        <v>44575</v>
      </c>
      <c r="B133" s="4">
        <v>24</v>
      </c>
      <c r="C133" s="4">
        <v>10</v>
      </c>
      <c r="D133" s="4" t="s">
        <v>5</v>
      </c>
      <c r="E133" s="4">
        <v>5.0000000000000001E-3</v>
      </c>
      <c r="F133" s="4">
        <v>3.5000000000000003E-2</v>
      </c>
      <c r="G133" s="4">
        <v>25</v>
      </c>
      <c r="H133" s="4">
        <v>0</v>
      </c>
      <c r="I133" s="5">
        <v>0</v>
      </c>
      <c r="J133" s="5">
        <v>1.1000000000000001</v>
      </c>
      <c r="K133" s="5">
        <v>0.4</v>
      </c>
      <c r="N133" s="4" t="s">
        <v>30</v>
      </c>
    </row>
    <row r="134" spans="1:14" x14ac:dyDescent="0.25">
      <c r="A134" s="1">
        <v>44575</v>
      </c>
      <c r="B134" s="4">
        <v>24</v>
      </c>
      <c r="C134" s="4">
        <v>11</v>
      </c>
      <c r="D134" s="4" t="s">
        <v>6</v>
      </c>
      <c r="E134" s="4">
        <v>5.0000000000000001E-3</v>
      </c>
      <c r="F134" s="4">
        <v>3.5000000000000003E-2</v>
      </c>
      <c r="G134" s="4">
        <v>25</v>
      </c>
      <c r="H134">
        <v>0</v>
      </c>
      <c r="N134" t="s">
        <v>30</v>
      </c>
    </row>
    <row r="135" spans="1:14" x14ac:dyDescent="0.25">
      <c r="A135" s="1">
        <v>44575</v>
      </c>
      <c r="B135" s="4">
        <v>24</v>
      </c>
      <c r="C135" s="4">
        <v>12</v>
      </c>
      <c r="D135" s="4" t="s">
        <v>5</v>
      </c>
      <c r="E135" s="4">
        <f>2*1/200</f>
        <v>0.01</v>
      </c>
      <c r="F135" s="4">
        <f>14*1/200</f>
        <v>7.0000000000000007E-2</v>
      </c>
      <c r="G135" s="4">
        <v>12.5</v>
      </c>
      <c r="H135" s="4">
        <v>0</v>
      </c>
      <c r="I135" s="5">
        <v>0</v>
      </c>
      <c r="J135" s="5">
        <v>1.1000000000000001</v>
      </c>
      <c r="K135" s="5">
        <v>0.1</v>
      </c>
      <c r="N135" t="s">
        <v>49</v>
      </c>
    </row>
    <row r="136" spans="1:14" x14ac:dyDescent="0.25">
      <c r="A136" s="1">
        <v>44575</v>
      </c>
      <c r="B136" s="4">
        <v>24</v>
      </c>
      <c r="C136" s="4">
        <v>13</v>
      </c>
      <c r="D136" s="4" t="s">
        <v>6</v>
      </c>
      <c r="E136" s="4">
        <f>2*1/200</f>
        <v>0.01</v>
      </c>
      <c r="F136" s="4">
        <f>14*1/200</f>
        <v>7.0000000000000007E-2</v>
      </c>
      <c r="G136" s="4">
        <v>12.5</v>
      </c>
      <c r="H136" s="4">
        <v>0</v>
      </c>
      <c r="N136" t="s">
        <v>30</v>
      </c>
    </row>
    <row r="137" spans="1:14" x14ac:dyDescent="0.25">
      <c r="A137" s="1">
        <v>44575</v>
      </c>
      <c r="B137" s="4">
        <v>25</v>
      </c>
      <c r="C137" s="4">
        <v>29</v>
      </c>
      <c r="D137" s="4" t="s">
        <v>5</v>
      </c>
      <c r="E137" s="4">
        <v>5.0000000000000001E-3</v>
      </c>
      <c r="F137" s="4">
        <v>3.5000000000000003E-2</v>
      </c>
      <c r="G137" s="4">
        <v>25</v>
      </c>
      <c r="H137" s="4">
        <v>0</v>
      </c>
      <c r="I137" s="5">
        <v>0</v>
      </c>
      <c r="J137" s="5">
        <v>1.1000000000000001</v>
      </c>
      <c r="K137" s="5">
        <v>0.1</v>
      </c>
      <c r="N137" t="s">
        <v>33</v>
      </c>
    </row>
    <row r="138" spans="1:14" x14ac:dyDescent="0.25">
      <c r="A138" s="1">
        <v>44575</v>
      </c>
      <c r="B138" s="4">
        <v>25</v>
      </c>
      <c r="C138" s="4">
        <v>30</v>
      </c>
      <c r="D138" s="4" t="s">
        <v>6</v>
      </c>
      <c r="E138" s="4">
        <v>5.0000000000000001E-3</v>
      </c>
      <c r="F138" s="4">
        <v>3.5000000000000003E-2</v>
      </c>
      <c r="G138" s="4">
        <v>25</v>
      </c>
      <c r="H138" s="4">
        <v>0</v>
      </c>
      <c r="N138" t="s">
        <v>31</v>
      </c>
    </row>
    <row r="139" spans="1:14" x14ac:dyDescent="0.25">
      <c r="A139" s="1">
        <v>44575</v>
      </c>
      <c r="B139" s="4">
        <v>25</v>
      </c>
      <c r="C139" s="4">
        <v>31</v>
      </c>
      <c r="D139" s="4" t="s">
        <v>5</v>
      </c>
      <c r="E139" s="4">
        <f>2*1/200</f>
        <v>0.01</v>
      </c>
      <c r="F139" s="4">
        <f>14*1/200</f>
        <v>7.0000000000000007E-2</v>
      </c>
      <c r="G139" s="4">
        <v>12.5</v>
      </c>
      <c r="H139" s="4">
        <v>0</v>
      </c>
      <c r="I139" s="5">
        <v>0</v>
      </c>
      <c r="J139" s="5">
        <v>1.1000000000000001</v>
      </c>
      <c r="K139" s="5">
        <v>0.1</v>
      </c>
      <c r="N139" t="s">
        <v>31</v>
      </c>
    </row>
    <row r="140" spans="1:14" x14ac:dyDescent="0.25">
      <c r="A140" s="1">
        <v>44575</v>
      </c>
      <c r="B140" s="4">
        <v>25</v>
      </c>
      <c r="C140" s="4">
        <v>32</v>
      </c>
      <c r="D140" s="4" t="s">
        <v>6</v>
      </c>
      <c r="E140" s="4">
        <f>2*1/200</f>
        <v>0.01</v>
      </c>
      <c r="F140" s="4">
        <f>14*1/200</f>
        <v>7.0000000000000007E-2</v>
      </c>
      <c r="G140" s="4">
        <v>12.5</v>
      </c>
      <c r="H140" s="4">
        <v>0</v>
      </c>
      <c r="N140" t="s">
        <v>31</v>
      </c>
    </row>
    <row r="141" spans="1:14" x14ac:dyDescent="0.25">
      <c r="A141" s="1">
        <v>44575</v>
      </c>
      <c r="B141" s="4">
        <v>25</v>
      </c>
      <c r="C141" s="4">
        <v>34</v>
      </c>
      <c r="D141" s="4" t="s">
        <v>5</v>
      </c>
      <c r="E141" s="4">
        <v>5.0000000000000001E-3</v>
      </c>
      <c r="F141" s="4">
        <v>3.5000000000000003E-2</v>
      </c>
      <c r="G141" s="4">
        <v>25</v>
      </c>
      <c r="H141" s="4">
        <v>0</v>
      </c>
      <c r="I141" s="5">
        <v>0</v>
      </c>
      <c r="J141" s="5">
        <v>1.1000000000000001</v>
      </c>
      <c r="K141" s="5">
        <v>0.1</v>
      </c>
      <c r="N141" t="s">
        <v>29</v>
      </c>
    </row>
    <row r="142" spans="1:14" x14ac:dyDescent="0.25">
      <c r="A142" s="1">
        <v>44575</v>
      </c>
      <c r="B142" s="4">
        <v>25</v>
      </c>
      <c r="C142" s="4">
        <v>35</v>
      </c>
      <c r="D142" s="4" t="s">
        <v>6</v>
      </c>
      <c r="E142" s="4">
        <v>5.0000000000000001E-3</v>
      </c>
      <c r="F142" s="4">
        <v>3.5000000000000003E-2</v>
      </c>
      <c r="G142" s="4">
        <v>25</v>
      </c>
      <c r="H142" s="4">
        <v>0</v>
      </c>
      <c r="N142" t="s">
        <v>28</v>
      </c>
    </row>
    <row r="143" spans="1:14" x14ac:dyDescent="0.25">
      <c r="A143" s="1">
        <v>44575</v>
      </c>
      <c r="B143" s="4">
        <v>25</v>
      </c>
      <c r="C143" s="4">
        <v>36</v>
      </c>
      <c r="D143" s="4" t="s">
        <v>6</v>
      </c>
      <c r="E143" s="4">
        <f>2*1/200</f>
        <v>0.01</v>
      </c>
      <c r="F143" s="4">
        <f>14*1/200</f>
        <v>7.0000000000000007E-2</v>
      </c>
      <c r="G143" s="4">
        <v>12.5</v>
      </c>
      <c r="H143" s="4">
        <v>0</v>
      </c>
      <c r="N143" t="s">
        <v>28</v>
      </c>
    </row>
    <row r="144" spans="1:14" x14ac:dyDescent="0.25">
      <c r="A144" s="1">
        <v>44575</v>
      </c>
      <c r="B144" s="4">
        <v>25</v>
      </c>
      <c r="C144" s="4">
        <v>37</v>
      </c>
      <c r="D144" s="4" t="s">
        <v>5</v>
      </c>
      <c r="E144" s="4">
        <f>2*1/200</f>
        <v>0.01</v>
      </c>
      <c r="F144" s="4">
        <f>14*1/200</f>
        <v>7.0000000000000007E-2</v>
      </c>
      <c r="G144" s="4">
        <v>12.5</v>
      </c>
      <c r="H144" s="4">
        <v>0</v>
      </c>
      <c r="I144" s="5">
        <v>-1.5</v>
      </c>
      <c r="J144" s="5">
        <v>1.3</v>
      </c>
      <c r="K144" s="5">
        <v>0.4</v>
      </c>
      <c r="N144" t="s">
        <v>28</v>
      </c>
    </row>
    <row r="145" spans="1:14" x14ac:dyDescent="0.25">
      <c r="A145" s="1">
        <v>44575</v>
      </c>
      <c r="B145" s="4">
        <v>25</v>
      </c>
      <c r="C145" s="4">
        <v>38</v>
      </c>
      <c r="D145" s="4" t="s">
        <v>5</v>
      </c>
      <c r="E145" s="4">
        <v>5.0000000000000001E-3</v>
      </c>
      <c r="F145" s="4">
        <v>3.5000000000000003E-2</v>
      </c>
      <c r="G145" s="4">
        <v>25</v>
      </c>
      <c r="H145" s="4">
        <v>0</v>
      </c>
      <c r="I145" s="5">
        <v>0</v>
      </c>
      <c r="J145" s="5">
        <v>1.1000000000000001</v>
      </c>
      <c r="K145" s="5">
        <v>0.1</v>
      </c>
      <c r="N145" t="s">
        <v>30</v>
      </c>
    </row>
    <row r="146" spans="1:14" x14ac:dyDescent="0.25">
      <c r="A146" s="1">
        <v>44575</v>
      </c>
      <c r="B146" s="4">
        <v>25</v>
      </c>
      <c r="C146" s="4">
        <v>39</v>
      </c>
      <c r="D146" s="4" t="s">
        <v>6</v>
      </c>
      <c r="E146" s="4">
        <v>5.0000000000000001E-3</v>
      </c>
      <c r="F146" s="4">
        <v>3.5000000000000003E-2</v>
      </c>
      <c r="G146" s="4">
        <v>25</v>
      </c>
      <c r="H146" s="4">
        <v>0</v>
      </c>
      <c r="N146" t="s">
        <v>30</v>
      </c>
    </row>
    <row r="147" spans="1:14" x14ac:dyDescent="0.25">
      <c r="A147" s="1">
        <v>44575</v>
      </c>
      <c r="B147" s="4">
        <v>25</v>
      </c>
      <c r="C147" s="4">
        <v>40</v>
      </c>
      <c r="D147" s="4" t="s">
        <v>5</v>
      </c>
      <c r="E147" s="4">
        <f>2*1/200</f>
        <v>0.01</v>
      </c>
      <c r="F147" s="4">
        <f>14*1/200</f>
        <v>7.0000000000000007E-2</v>
      </c>
      <c r="G147" s="4">
        <v>12.5</v>
      </c>
      <c r="H147" s="4">
        <v>0</v>
      </c>
      <c r="I147" s="5">
        <v>0</v>
      </c>
      <c r="J147" s="5">
        <v>1.1000000000000001</v>
      </c>
      <c r="K147" s="5">
        <v>0.1</v>
      </c>
      <c r="N147" t="s">
        <v>30</v>
      </c>
    </row>
    <row r="148" spans="1:14" x14ac:dyDescent="0.25">
      <c r="A148" s="1">
        <v>44575</v>
      </c>
      <c r="B148" s="4">
        <v>25</v>
      </c>
      <c r="C148" s="4">
        <v>41</v>
      </c>
      <c r="D148" s="4" t="s">
        <v>6</v>
      </c>
      <c r="E148" s="4">
        <f>2*1/200</f>
        <v>0.01</v>
      </c>
      <c r="F148" s="4">
        <f>14*1/200</f>
        <v>7.0000000000000007E-2</v>
      </c>
      <c r="G148" s="4">
        <v>12.5</v>
      </c>
      <c r="H148" s="4">
        <v>0</v>
      </c>
      <c r="N148" t="s">
        <v>30</v>
      </c>
    </row>
    <row r="149" spans="1:14" x14ac:dyDescent="0.25">
      <c r="A149" s="1">
        <v>44580</v>
      </c>
      <c r="B149">
        <v>26</v>
      </c>
      <c r="C149">
        <v>5</v>
      </c>
      <c r="D149" t="s">
        <v>5</v>
      </c>
      <c r="E149">
        <v>5.0000000000000001E-3</v>
      </c>
      <c r="F149">
        <v>3.5000000000000003E-2</v>
      </c>
      <c r="G149">
        <v>25</v>
      </c>
      <c r="H149">
        <v>0</v>
      </c>
      <c r="I149" s="5">
        <v>-2</v>
      </c>
      <c r="J149" s="5">
        <v>1.3</v>
      </c>
      <c r="K149" s="5">
        <v>0.1</v>
      </c>
      <c r="N149" t="s">
        <v>41</v>
      </c>
    </row>
    <row r="150" spans="1:14" x14ac:dyDescent="0.25">
      <c r="A150" s="1">
        <v>44580</v>
      </c>
      <c r="B150" s="4">
        <v>26</v>
      </c>
      <c r="C150" s="4">
        <v>6</v>
      </c>
      <c r="D150" s="4" t="s">
        <v>6</v>
      </c>
      <c r="E150" s="4">
        <v>5.0000000000000001E-3</v>
      </c>
      <c r="F150" s="4">
        <v>3.5000000000000003E-2</v>
      </c>
      <c r="G150" s="4">
        <v>25</v>
      </c>
      <c r="H150" s="4">
        <v>0</v>
      </c>
      <c r="N150" t="s">
        <v>31</v>
      </c>
    </row>
    <row r="151" spans="1:14" x14ac:dyDescent="0.25">
      <c r="A151" s="1">
        <v>44580</v>
      </c>
      <c r="B151" s="4">
        <v>26</v>
      </c>
      <c r="C151" s="4">
        <v>7</v>
      </c>
      <c r="D151" s="4" t="s">
        <v>5</v>
      </c>
      <c r="E151" s="4">
        <f>2*1/200</f>
        <v>0.01</v>
      </c>
      <c r="F151" s="4">
        <f>14*1/200</f>
        <v>7.0000000000000007E-2</v>
      </c>
      <c r="G151" s="4">
        <v>12.5</v>
      </c>
      <c r="H151" s="4">
        <v>0</v>
      </c>
      <c r="I151" s="5">
        <v>0</v>
      </c>
      <c r="J151" s="5">
        <v>1.1000000000000001</v>
      </c>
      <c r="K151" s="5">
        <v>0.1</v>
      </c>
      <c r="N151" t="s">
        <v>31</v>
      </c>
    </row>
    <row r="152" spans="1:14" x14ac:dyDescent="0.25">
      <c r="A152" s="1">
        <v>44580</v>
      </c>
      <c r="B152" s="4">
        <v>26</v>
      </c>
      <c r="C152" s="4">
        <v>8</v>
      </c>
      <c r="D152" s="4" t="s">
        <v>6</v>
      </c>
      <c r="E152" s="4">
        <f>2*1/200</f>
        <v>0.01</v>
      </c>
      <c r="F152" s="4">
        <f>14*1/200</f>
        <v>7.0000000000000007E-2</v>
      </c>
      <c r="G152" s="4">
        <v>12.5</v>
      </c>
      <c r="H152" s="4">
        <v>0</v>
      </c>
      <c r="N152" t="s">
        <v>31</v>
      </c>
    </row>
    <row r="153" spans="1:14" x14ac:dyDescent="0.25">
      <c r="A153" s="1">
        <v>44580</v>
      </c>
      <c r="B153" s="4">
        <v>26</v>
      </c>
      <c r="C153" s="4">
        <v>11</v>
      </c>
      <c r="D153" s="4" t="s">
        <v>5</v>
      </c>
      <c r="E153" s="4">
        <v>5.0000000000000001E-3</v>
      </c>
      <c r="F153" s="4">
        <v>3.5000000000000003E-2</v>
      </c>
      <c r="G153" s="4">
        <v>25</v>
      </c>
      <c r="H153" s="4">
        <v>0</v>
      </c>
      <c r="I153" s="5">
        <v>-2</v>
      </c>
      <c r="J153" s="5">
        <v>1.3</v>
      </c>
      <c r="K153" s="5">
        <v>0.4</v>
      </c>
      <c r="N153" t="s">
        <v>32</v>
      </c>
    </row>
    <row r="154" spans="1:14" x14ac:dyDescent="0.25">
      <c r="A154" s="1">
        <v>44580</v>
      </c>
      <c r="B154" s="4">
        <v>26</v>
      </c>
      <c r="C154" s="4">
        <v>12</v>
      </c>
      <c r="D154" s="4" t="s">
        <v>6</v>
      </c>
      <c r="E154" s="4">
        <v>5.0000000000000001E-3</v>
      </c>
      <c r="F154" s="4">
        <v>3.5000000000000003E-2</v>
      </c>
      <c r="G154" s="4">
        <v>25</v>
      </c>
      <c r="H154" s="4">
        <v>0</v>
      </c>
      <c r="N154" t="s">
        <v>32</v>
      </c>
    </row>
    <row r="155" spans="1:14" x14ac:dyDescent="0.25">
      <c r="A155" s="1">
        <v>44580</v>
      </c>
      <c r="B155" s="4">
        <v>26</v>
      </c>
      <c r="C155" s="4">
        <v>13</v>
      </c>
      <c r="D155" s="4" t="s">
        <v>5</v>
      </c>
      <c r="E155" s="4">
        <v>5.0000000000000001E-3</v>
      </c>
      <c r="F155" s="4">
        <v>3.5000000000000003E-2</v>
      </c>
      <c r="G155" s="4">
        <v>25</v>
      </c>
      <c r="H155" s="4">
        <v>0</v>
      </c>
      <c r="I155" s="5">
        <v>0</v>
      </c>
      <c r="J155" s="5">
        <v>1.1000000000000001</v>
      </c>
      <c r="K155" s="5">
        <v>0.4</v>
      </c>
      <c r="N155" t="s">
        <v>28</v>
      </c>
    </row>
    <row r="156" spans="1:14" x14ac:dyDescent="0.25">
      <c r="A156" s="1">
        <v>44580</v>
      </c>
      <c r="B156" s="4">
        <v>26</v>
      </c>
      <c r="C156" s="4">
        <v>14</v>
      </c>
      <c r="D156" s="4" t="s">
        <v>5</v>
      </c>
      <c r="E156" s="4">
        <f>2*1/200</f>
        <v>0.01</v>
      </c>
      <c r="F156" s="4">
        <f>14*1/200</f>
        <v>7.0000000000000007E-2</v>
      </c>
      <c r="G156" s="4">
        <v>12.5</v>
      </c>
      <c r="H156" s="4">
        <v>0</v>
      </c>
      <c r="I156" s="5">
        <v>-0.5</v>
      </c>
      <c r="J156" s="5">
        <v>1</v>
      </c>
      <c r="K156" s="5">
        <v>0.4</v>
      </c>
      <c r="N156" t="s">
        <v>28</v>
      </c>
    </row>
    <row r="157" spans="1:14" x14ac:dyDescent="0.25">
      <c r="A157" s="1">
        <v>44580</v>
      </c>
      <c r="B157" s="4">
        <v>26</v>
      </c>
      <c r="C157" s="4">
        <v>15</v>
      </c>
      <c r="D157" s="4" t="s">
        <v>6</v>
      </c>
      <c r="E157" s="4">
        <f>2*1/200</f>
        <v>0.01</v>
      </c>
      <c r="F157" s="4">
        <f>14*1/200</f>
        <v>7.0000000000000007E-2</v>
      </c>
      <c r="G157" s="4">
        <v>12.5</v>
      </c>
      <c r="H157" s="4">
        <v>0</v>
      </c>
      <c r="N157" t="s">
        <v>28</v>
      </c>
    </row>
    <row r="158" spans="1:14" x14ac:dyDescent="0.25">
      <c r="A158" s="1">
        <v>44580</v>
      </c>
      <c r="B158" s="4">
        <v>26</v>
      </c>
      <c r="C158" s="4">
        <v>16</v>
      </c>
      <c r="D158" s="4" t="s">
        <v>6</v>
      </c>
      <c r="E158" s="4">
        <v>5.0000000000000001E-3</v>
      </c>
      <c r="F158" s="4">
        <v>3.5000000000000003E-2</v>
      </c>
      <c r="G158" s="4">
        <v>25</v>
      </c>
      <c r="H158" s="4">
        <v>0</v>
      </c>
      <c r="N158" s="4" t="s">
        <v>28</v>
      </c>
    </row>
    <row r="159" spans="1:14" x14ac:dyDescent="0.25">
      <c r="A159" s="1">
        <v>44580</v>
      </c>
      <c r="B159" s="4">
        <v>26</v>
      </c>
      <c r="C159" s="4">
        <v>19</v>
      </c>
      <c r="D159" s="4" t="s">
        <v>5</v>
      </c>
      <c r="E159" s="4">
        <v>5.0000000000000001E-3</v>
      </c>
      <c r="F159" s="4">
        <v>3.5000000000000003E-2</v>
      </c>
      <c r="G159" s="4">
        <v>25</v>
      </c>
      <c r="H159" s="4">
        <v>0</v>
      </c>
      <c r="I159" s="5">
        <v>-2</v>
      </c>
      <c r="J159" s="5">
        <v>1.3</v>
      </c>
      <c r="K159" s="5">
        <v>0.4</v>
      </c>
      <c r="N159" t="s">
        <v>30</v>
      </c>
    </row>
    <row r="160" spans="1:14" x14ac:dyDescent="0.25">
      <c r="A160" s="1">
        <v>44580</v>
      </c>
      <c r="B160" s="4">
        <v>26</v>
      </c>
      <c r="C160" s="4">
        <v>20</v>
      </c>
      <c r="D160" s="4" t="s">
        <v>6</v>
      </c>
      <c r="E160" s="4">
        <v>5.0000000000000001E-3</v>
      </c>
      <c r="F160" s="4">
        <v>3.5000000000000003E-2</v>
      </c>
      <c r="G160" s="4">
        <v>25</v>
      </c>
      <c r="H160" s="4">
        <v>0</v>
      </c>
      <c r="N160" t="s">
        <v>30</v>
      </c>
    </row>
    <row r="161" spans="1:14" x14ac:dyDescent="0.25">
      <c r="A161" s="1">
        <v>44580</v>
      </c>
      <c r="B161" s="4">
        <v>26</v>
      </c>
      <c r="C161" s="4">
        <v>21</v>
      </c>
      <c r="D161" s="4" t="s">
        <v>6</v>
      </c>
      <c r="E161" s="4">
        <f>2*1/200</f>
        <v>0.01</v>
      </c>
      <c r="F161" s="4">
        <f>14*1/200</f>
        <v>7.0000000000000007E-2</v>
      </c>
      <c r="G161" s="4">
        <v>12.5</v>
      </c>
      <c r="H161" s="4">
        <v>0</v>
      </c>
      <c r="N161" t="s">
        <v>30</v>
      </c>
    </row>
    <row r="162" spans="1:14" x14ac:dyDescent="0.25">
      <c r="A162" s="1">
        <v>44580</v>
      </c>
      <c r="B162" s="4">
        <v>26</v>
      </c>
      <c r="C162" s="4">
        <v>22</v>
      </c>
      <c r="D162" s="4" t="s">
        <v>5</v>
      </c>
      <c r="E162" s="4">
        <f>2*1/200</f>
        <v>0.01</v>
      </c>
      <c r="F162" s="4">
        <f>14*1/200</f>
        <v>7.0000000000000007E-2</v>
      </c>
      <c r="G162" s="4">
        <v>12.5</v>
      </c>
      <c r="H162" s="4">
        <v>0</v>
      </c>
      <c r="I162" s="5">
        <v>0</v>
      </c>
      <c r="J162" s="5">
        <v>1.1000000000000001</v>
      </c>
      <c r="K162" s="5">
        <v>0.1</v>
      </c>
      <c r="N162" t="s">
        <v>30</v>
      </c>
    </row>
    <row r="163" spans="1:14" x14ac:dyDescent="0.25">
      <c r="A163" s="1">
        <v>44580</v>
      </c>
      <c r="B163" s="4">
        <v>26</v>
      </c>
      <c r="C163" s="4">
        <v>43</v>
      </c>
      <c r="D163" s="4" t="s">
        <v>5</v>
      </c>
      <c r="E163" s="4">
        <v>5.0000000000000001E-3</v>
      </c>
      <c r="F163" s="4">
        <v>3.5000000000000003E-2</v>
      </c>
      <c r="G163" s="4">
        <v>25</v>
      </c>
      <c r="H163" s="4">
        <v>1</v>
      </c>
      <c r="I163" s="5">
        <v>0</v>
      </c>
      <c r="J163" s="5">
        <v>1</v>
      </c>
      <c r="K163" s="5">
        <v>0.4</v>
      </c>
      <c r="N163" t="s">
        <v>35</v>
      </c>
    </row>
    <row r="164" spans="1:14" x14ac:dyDescent="0.25">
      <c r="A164" s="1">
        <v>44580</v>
      </c>
      <c r="B164" s="4">
        <v>26</v>
      </c>
      <c r="C164" s="4">
        <v>46</v>
      </c>
      <c r="D164" s="4" t="s">
        <v>5</v>
      </c>
      <c r="E164" s="4">
        <f>2*1/200</f>
        <v>0.01</v>
      </c>
      <c r="F164" s="4">
        <f>14*1/200</f>
        <v>7.0000000000000007E-2</v>
      </c>
      <c r="G164" s="4">
        <v>12.5</v>
      </c>
      <c r="H164" s="4">
        <v>1</v>
      </c>
      <c r="I164" s="5">
        <v>0</v>
      </c>
      <c r="J164" s="5">
        <v>1.1000000000000001</v>
      </c>
      <c r="K164" s="5">
        <v>0.1</v>
      </c>
      <c r="N164" s="4" t="s">
        <v>35</v>
      </c>
    </row>
    <row r="165" spans="1:14" x14ac:dyDescent="0.25">
      <c r="A165" s="1">
        <v>44580</v>
      </c>
      <c r="B165" s="4">
        <v>26</v>
      </c>
      <c r="C165" s="4">
        <v>47</v>
      </c>
      <c r="D165" s="4" t="s">
        <v>5</v>
      </c>
      <c r="E165" s="4">
        <f>2*1/200</f>
        <v>0.01</v>
      </c>
      <c r="F165" s="4">
        <f>14*1/200</f>
        <v>7.0000000000000007E-2</v>
      </c>
      <c r="G165" s="4">
        <v>12.5</v>
      </c>
      <c r="H165" s="4">
        <v>1</v>
      </c>
      <c r="I165" s="5">
        <v>-1</v>
      </c>
      <c r="J165" s="5">
        <v>1.3</v>
      </c>
      <c r="K165" s="5">
        <v>0.4</v>
      </c>
      <c r="N165" s="4" t="s">
        <v>36</v>
      </c>
    </row>
    <row r="166" spans="1:14" x14ac:dyDescent="0.25">
      <c r="A166" s="1">
        <v>44580</v>
      </c>
      <c r="B166" s="4">
        <v>26</v>
      </c>
      <c r="C166" s="4">
        <v>48</v>
      </c>
      <c r="D166" s="4" t="s">
        <v>5</v>
      </c>
      <c r="E166" s="4">
        <v>5.0000000000000001E-3</v>
      </c>
      <c r="F166" s="4">
        <v>3.5000000000000003E-2</v>
      </c>
      <c r="G166" s="4">
        <v>25</v>
      </c>
      <c r="H166" s="4">
        <v>1</v>
      </c>
      <c r="I166" s="5">
        <v>-1.5</v>
      </c>
      <c r="J166" s="5">
        <v>0.9</v>
      </c>
      <c r="K166" s="5">
        <v>0.4</v>
      </c>
      <c r="N166" s="4" t="s">
        <v>36</v>
      </c>
    </row>
    <row r="167" spans="1:14" x14ac:dyDescent="0.25">
      <c r="A167" s="1">
        <v>44580</v>
      </c>
      <c r="B167" s="4">
        <v>26</v>
      </c>
      <c r="C167" s="4">
        <v>53</v>
      </c>
      <c r="D167" s="4" t="s">
        <v>5</v>
      </c>
      <c r="E167" s="4">
        <v>5.0000000000000001E-3</v>
      </c>
      <c r="F167" s="4">
        <v>3.5000000000000003E-2</v>
      </c>
      <c r="G167" s="4">
        <v>25</v>
      </c>
      <c r="H167" s="4">
        <v>1</v>
      </c>
      <c r="I167" s="5">
        <v>0</v>
      </c>
      <c r="J167" s="5">
        <v>1.1000000000000001</v>
      </c>
      <c r="K167" s="5">
        <v>0.4</v>
      </c>
      <c r="N167" s="4" t="s">
        <v>37</v>
      </c>
    </row>
    <row r="168" spans="1:14" x14ac:dyDescent="0.25">
      <c r="A168" s="1">
        <v>44580</v>
      </c>
      <c r="B168" s="4">
        <v>26</v>
      </c>
      <c r="C168" s="4">
        <v>54</v>
      </c>
      <c r="D168" s="4" t="s">
        <v>5</v>
      </c>
      <c r="E168" s="4">
        <f>2*1/200</f>
        <v>0.01</v>
      </c>
      <c r="F168" s="4">
        <f>14*1/200</f>
        <v>7.0000000000000007E-2</v>
      </c>
      <c r="G168" s="4">
        <v>12.5</v>
      </c>
      <c r="H168" s="4">
        <v>1</v>
      </c>
      <c r="I168" s="5">
        <v>0</v>
      </c>
      <c r="J168" s="5">
        <v>1.1000000000000001</v>
      </c>
      <c r="K168" s="5">
        <v>0.1</v>
      </c>
      <c r="N168" s="4" t="s">
        <v>37</v>
      </c>
    </row>
    <row r="169" spans="1:14" x14ac:dyDescent="0.25">
      <c r="A169" s="1">
        <v>44580</v>
      </c>
      <c r="B169" s="4">
        <v>26</v>
      </c>
      <c r="C169" s="4">
        <v>55</v>
      </c>
      <c r="D169" s="4" t="s">
        <v>5</v>
      </c>
      <c r="E169" s="4">
        <f>2*1/200</f>
        <v>0.01</v>
      </c>
      <c r="F169" s="4">
        <f>14*1/200</f>
        <v>7.0000000000000007E-2</v>
      </c>
      <c r="G169" s="4">
        <v>12.5</v>
      </c>
      <c r="H169" s="4">
        <v>1</v>
      </c>
      <c r="I169" s="5">
        <v>-1</v>
      </c>
      <c r="J169" s="5">
        <v>1.3</v>
      </c>
      <c r="K169" s="5">
        <v>0.4</v>
      </c>
      <c r="N169" s="4" t="s">
        <v>38</v>
      </c>
    </row>
    <row r="170" spans="1:14" x14ac:dyDescent="0.25">
      <c r="A170" s="1">
        <v>44580</v>
      </c>
      <c r="B170" s="4">
        <v>26</v>
      </c>
      <c r="C170" s="4">
        <v>56</v>
      </c>
      <c r="D170" s="4" t="s">
        <v>5</v>
      </c>
      <c r="E170" s="4">
        <v>5.0000000000000001E-3</v>
      </c>
      <c r="F170" s="4">
        <v>3.5000000000000003E-2</v>
      </c>
      <c r="G170" s="4">
        <v>25</v>
      </c>
      <c r="H170" s="4">
        <v>1</v>
      </c>
      <c r="I170" s="5">
        <v>-1.5</v>
      </c>
      <c r="J170" s="5">
        <v>1.1000000000000001</v>
      </c>
      <c r="K170" s="5">
        <v>0.4</v>
      </c>
      <c r="N170" s="4" t="s">
        <v>38</v>
      </c>
    </row>
    <row r="171" spans="1:14" x14ac:dyDescent="0.25">
      <c r="A171" s="1">
        <v>44581</v>
      </c>
      <c r="B171" s="4">
        <v>27</v>
      </c>
      <c r="C171" s="4">
        <v>16</v>
      </c>
      <c r="D171" s="4" t="s">
        <v>5</v>
      </c>
      <c r="E171" s="4">
        <f>2*1/200</f>
        <v>0.01</v>
      </c>
      <c r="F171" s="4">
        <f>14*1/200</f>
        <v>7.0000000000000007E-2</v>
      </c>
      <c r="G171" s="4">
        <v>12.5</v>
      </c>
      <c r="H171" s="4">
        <v>1</v>
      </c>
      <c r="I171" s="5">
        <v>0</v>
      </c>
      <c r="J171" s="5">
        <v>1.1000000000000001</v>
      </c>
      <c r="K171" s="5">
        <v>0.4</v>
      </c>
      <c r="N171" t="s">
        <v>40</v>
      </c>
    </row>
    <row r="172" spans="1:14" x14ac:dyDescent="0.25">
      <c r="A172" s="1">
        <v>44581</v>
      </c>
      <c r="B172" s="4">
        <v>27</v>
      </c>
      <c r="C172" s="4">
        <v>17</v>
      </c>
      <c r="D172" s="4" t="s">
        <v>6</v>
      </c>
      <c r="E172" s="4">
        <f>2*1/200</f>
        <v>0.01</v>
      </c>
      <c r="F172" s="4">
        <f>14*1/200</f>
        <v>7.0000000000000007E-2</v>
      </c>
      <c r="G172" s="4">
        <v>12.5</v>
      </c>
      <c r="H172" s="4">
        <v>0</v>
      </c>
      <c r="N172" t="s">
        <v>31</v>
      </c>
    </row>
    <row r="173" spans="1:14" x14ac:dyDescent="0.25">
      <c r="A173" s="1">
        <v>44581</v>
      </c>
      <c r="B173" s="4">
        <v>27</v>
      </c>
      <c r="C173" s="4">
        <v>18</v>
      </c>
      <c r="D173" s="4" t="s">
        <v>5</v>
      </c>
      <c r="E173" s="4">
        <v>5.0000000000000001E-3</v>
      </c>
      <c r="F173" s="4">
        <v>3.5000000000000003E-2</v>
      </c>
      <c r="G173" s="4">
        <v>25</v>
      </c>
      <c r="H173" s="4">
        <v>0</v>
      </c>
      <c r="I173" s="5">
        <v>-1.5</v>
      </c>
      <c r="J173" s="5">
        <v>1.3</v>
      </c>
      <c r="K173" s="5">
        <v>0.4</v>
      </c>
      <c r="N173" t="s">
        <v>31</v>
      </c>
    </row>
    <row r="174" spans="1:14" x14ac:dyDescent="0.25">
      <c r="A174" s="1">
        <v>44581</v>
      </c>
      <c r="B174" s="4">
        <v>27</v>
      </c>
      <c r="C174" s="4">
        <v>19</v>
      </c>
      <c r="D174" s="4" t="s">
        <v>6</v>
      </c>
      <c r="E174" s="4">
        <v>5.0000000000000001E-3</v>
      </c>
      <c r="F174" s="4">
        <v>3.5000000000000003E-2</v>
      </c>
      <c r="G174" s="4">
        <v>25</v>
      </c>
      <c r="H174" s="4">
        <v>0</v>
      </c>
      <c r="N174" t="s">
        <v>31</v>
      </c>
    </row>
    <row r="175" spans="1:14" x14ac:dyDescent="0.25">
      <c r="A175" s="1">
        <v>44581</v>
      </c>
      <c r="B175" s="4">
        <v>27</v>
      </c>
      <c r="C175" s="4">
        <v>20</v>
      </c>
      <c r="D175" s="4" t="s">
        <v>5</v>
      </c>
      <c r="E175" s="4">
        <v>5.0000000000000001E-3</v>
      </c>
      <c r="F175" s="4">
        <v>3.5000000000000003E-2</v>
      </c>
      <c r="G175" s="4">
        <v>25</v>
      </c>
      <c r="H175" s="4">
        <v>0</v>
      </c>
      <c r="I175" s="5">
        <v>-1</v>
      </c>
      <c r="J175" s="5">
        <v>1.3</v>
      </c>
      <c r="K175" s="5">
        <v>0.4</v>
      </c>
      <c r="N175" t="s">
        <v>28</v>
      </c>
    </row>
    <row r="176" spans="1:14" x14ac:dyDescent="0.25">
      <c r="A176" s="1">
        <v>44581</v>
      </c>
      <c r="B176" s="4">
        <v>27</v>
      </c>
      <c r="C176" s="4">
        <v>21</v>
      </c>
      <c r="D176" s="4" t="s">
        <v>6</v>
      </c>
      <c r="E176" s="4">
        <v>5.0000000000000001E-3</v>
      </c>
      <c r="F176" s="4">
        <v>3.5000000000000003E-2</v>
      </c>
      <c r="G176" s="4">
        <v>25</v>
      </c>
      <c r="H176" s="4">
        <v>0</v>
      </c>
      <c r="N176" t="s">
        <v>28</v>
      </c>
    </row>
    <row r="177" spans="1:14" x14ac:dyDescent="0.25">
      <c r="A177" s="1">
        <v>44581</v>
      </c>
      <c r="B177" s="4">
        <v>27</v>
      </c>
      <c r="C177" s="4">
        <v>22</v>
      </c>
      <c r="D177" s="4" t="s">
        <v>5</v>
      </c>
      <c r="E177" s="4">
        <v>5.0000000000000001E-3</v>
      </c>
      <c r="F177" s="4">
        <v>3.5000000000000003E-2</v>
      </c>
      <c r="G177" s="4">
        <v>25</v>
      </c>
      <c r="H177" s="4">
        <v>0</v>
      </c>
      <c r="I177" s="5">
        <v>-2</v>
      </c>
      <c r="J177" s="5">
        <v>1.4</v>
      </c>
      <c r="K177" s="5">
        <v>0.4</v>
      </c>
      <c r="N177" t="s">
        <v>39</v>
      </c>
    </row>
    <row r="178" spans="1:14" x14ac:dyDescent="0.25">
      <c r="A178" s="1">
        <v>44581</v>
      </c>
      <c r="B178" s="4">
        <v>27</v>
      </c>
      <c r="C178" s="4">
        <v>27</v>
      </c>
      <c r="D178" s="4" t="s">
        <v>5</v>
      </c>
      <c r="E178" s="4">
        <f>2*1/200</f>
        <v>0.01</v>
      </c>
      <c r="F178" s="4">
        <f>14*1/200</f>
        <v>7.0000000000000007E-2</v>
      </c>
      <c r="G178" s="4">
        <v>12.5</v>
      </c>
      <c r="H178" s="4">
        <v>1</v>
      </c>
      <c r="I178" s="5">
        <v>-1</v>
      </c>
      <c r="J178" s="5">
        <v>1.3</v>
      </c>
      <c r="K178" s="5">
        <v>0.4</v>
      </c>
      <c r="N178" t="s">
        <v>50</v>
      </c>
    </row>
    <row r="179" spans="1:14" x14ac:dyDescent="0.25">
      <c r="A179" s="1">
        <v>44581</v>
      </c>
      <c r="B179" s="4">
        <v>27</v>
      </c>
      <c r="C179" s="4">
        <v>28</v>
      </c>
      <c r="D179" s="4" t="s">
        <v>5</v>
      </c>
      <c r="E179" s="4">
        <v>5.0000000000000001E-3</v>
      </c>
      <c r="F179" s="4">
        <v>3.5000000000000003E-2</v>
      </c>
      <c r="G179" s="4">
        <v>25</v>
      </c>
      <c r="H179" s="4">
        <v>0</v>
      </c>
      <c r="I179" s="5">
        <v>-1.5</v>
      </c>
      <c r="J179" s="5">
        <v>1.3</v>
      </c>
      <c r="K179" s="5">
        <v>0.4</v>
      </c>
      <c r="N179" t="s">
        <v>30</v>
      </c>
    </row>
    <row r="180" spans="1:14" x14ac:dyDescent="0.25">
      <c r="A180" s="1">
        <v>44581</v>
      </c>
      <c r="B180" s="4">
        <v>27</v>
      </c>
      <c r="C180" s="4">
        <v>29</v>
      </c>
      <c r="D180" s="4" t="s">
        <v>5</v>
      </c>
      <c r="E180" s="4">
        <f>2*1/200</f>
        <v>0.01</v>
      </c>
      <c r="F180" s="4">
        <f>14*1/200</f>
        <v>7.0000000000000007E-2</v>
      </c>
      <c r="G180" s="4">
        <v>12.5</v>
      </c>
      <c r="H180" s="4">
        <v>0</v>
      </c>
      <c r="I180" s="5">
        <v>0</v>
      </c>
      <c r="J180" s="5">
        <v>1.1000000000000001</v>
      </c>
      <c r="K180" s="5">
        <v>0.4</v>
      </c>
      <c r="N180" t="s">
        <v>30</v>
      </c>
    </row>
    <row r="181" spans="1:14" x14ac:dyDescent="0.25">
      <c r="A181" s="1">
        <v>44581</v>
      </c>
      <c r="B181" s="4">
        <v>27</v>
      </c>
      <c r="C181" s="4">
        <v>30</v>
      </c>
      <c r="D181" s="4" t="s">
        <v>6</v>
      </c>
      <c r="E181" s="4">
        <v>5.0000000000000001E-3</v>
      </c>
      <c r="F181" s="4">
        <v>3.5000000000000003E-2</v>
      </c>
      <c r="G181" s="4">
        <v>25</v>
      </c>
      <c r="H181" s="4">
        <v>0</v>
      </c>
      <c r="N181" t="s">
        <v>30</v>
      </c>
    </row>
    <row r="182" spans="1:14" x14ac:dyDescent="0.25">
      <c r="A182" s="1">
        <v>44581</v>
      </c>
      <c r="B182" s="4">
        <v>27</v>
      </c>
      <c r="C182" s="4">
        <v>38</v>
      </c>
      <c r="D182" s="4" t="s">
        <v>6</v>
      </c>
      <c r="E182" s="4">
        <f>20*1/200</f>
        <v>0.1</v>
      </c>
      <c r="F182" s="4">
        <f>140*1/200</f>
        <v>0.7</v>
      </c>
      <c r="G182" s="4">
        <f>1/(E182+F182)</f>
        <v>1.25</v>
      </c>
      <c r="H182" s="4">
        <v>0</v>
      </c>
      <c r="N182" t="s">
        <v>31</v>
      </c>
    </row>
    <row r="183" spans="1:14" x14ac:dyDescent="0.25">
      <c r="A183" s="1">
        <v>44581</v>
      </c>
      <c r="B183" s="4">
        <v>27</v>
      </c>
      <c r="C183" s="4">
        <v>39</v>
      </c>
      <c r="D183" s="4" t="s">
        <v>5</v>
      </c>
      <c r="E183" s="4">
        <f>20*1/200</f>
        <v>0.1</v>
      </c>
      <c r="F183" s="4">
        <f>140*1/200</f>
        <v>0.7</v>
      </c>
      <c r="G183" s="4">
        <f t="shared" ref="G183" si="17">1/(E183+F183)</f>
        <v>1.25</v>
      </c>
      <c r="H183" s="4">
        <v>0</v>
      </c>
      <c r="I183" s="5">
        <v>0</v>
      </c>
      <c r="J183" s="5">
        <v>1</v>
      </c>
      <c r="K183" s="5">
        <v>0.4</v>
      </c>
      <c r="N183" t="s">
        <v>31</v>
      </c>
    </row>
    <row r="184" spans="1:14" x14ac:dyDescent="0.25">
      <c r="A184" s="1">
        <v>44594</v>
      </c>
      <c r="B184">
        <v>28</v>
      </c>
      <c r="C184">
        <v>7</v>
      </c>
      <c r="D184" t="s">
        <v>5</v>
      </c>
      <c r="E184">
        <v>5.0000000000000001E-3</v>
      </c>
      <c r="F184">
        <v>3.5000000000000003E-2</v>
      </c>
      <c r="G184">
        <v>25</v>
      </c>
      <c r="H184">
        <v>0</v>
      </c>
      <c r="I184" s="5">
        <v>-1</v>
      </c>
      <c r="J184" s="5">
        <v>1.1000000000000001</v>
      </c>
      <c r="K184" s="5">
        <v>0.4</v>
      </c>
      <c r="N184" t="s">
        <v>42</v>
      </c>
    </row>
    <row r="185" spans="1:14" x14ac:dyDescent="0.25">
      <c r="A185" s="1">
        <v>44594</v>
      </c>
      <c r="B185">
        <v>28</v>
      </c>
      <c r="C185">
        <v>8</v>
      </c>
      <c r="D185" t="s">
        <v>5</v>
      </c>
      <c r="E185">
        <v>5.0000000000000001E-3</v>
      </c>
      <c r="F185">
        <v>3.5000000000000003E-2</v>
      </c>
      <c r="G185">
        <v>25</v>
      </c>
      <c r="H185">
        <v>1</v>
      </c>
      <c r="I185" s="5">
        <v>0</v>
      </c>
      <c r="J185" s="5">
        <v>1.1000000000000001</v>
      </c>
      <c r="K185" s="5">
        <v>0.4</v>
      </c>
      <c r="N185" t="s">
        <v>60</v>
      </c>
    </row>
    <row r="186" spans="1:14" x14ac:dyDescent="0.25">
      <c r="A186" s="1">
        <v>44594</v>
      </c>
      <c r="B186">
        <v>28</v>
      </c>
      <c r="C186">
        <v>9</v>
      </c>
      <c r="D186" t="s">
        <v>5</v>
      </c>
      <c r="E186">
        <v>5.0000000000000001E-3</v>
      </c>
      <c r="F186">
        <v>3.5000000000000003E-2</v>
      </c>
      <c r="G186">
        <v>25</v>
      </c>
      <c r="H186">
        <v>0</v>
      </c>
      <c r="I186" s="5">
        <v>-1</v>
      </c>
      <c r="J186" s="5">
        <v>1.1000000000000001</v>
      </c>
      <c r="K186" s="5">
        <v>0.4</v>
      </c>
      <c r="N186" t="s">
        <v>44</v>
      </c>
    </row>
    <row r="187" spans="1:14" x14ac:dyDescent="0.25">
      <c r="A187" s="6">
        <v>44594</v>
      </c>
      <c r="B187" s="5">
        <v>28</v>
      </c>
      <c r="C187" s="5">
        <v>10</v>
      </c>
      <c r="D187" s="5" t="s">
        <v>5</v>
      </c>
      <c r="E187" s="5">
        <v>0.01</v>
      </c>
      <c r="F187" s="5">
        <v>7.0000000000000007E-2</v>
      </c>
      <c r="G187" s="5">
        <v>12.5</v>
      </c>
      <c r="H187" s="5">
        <v>1</v>
      </c>
      <c r="I187" s="5">
        <v>0</v>
      </c>
      <c r="J187" s="5">
        <v>1.1000000000000001</v>
      </c>
      <c r="K187" s="5">
        <v>0.4</v>
      </c>
      <c r="N187" t="s">
        <v>51</v>
      </c>
    </row>
    <row r="188" spans="1:14" x14ac:dyDescent="0.25">
      <c r="A188" s="6">
        <v>44595</v>
      </c>
      <c r="B188">
        <v>29</v>
      </c>
      <c r="C188">
        <v>1</v>
      </c>
      <c r="D188" s="5" t="s">
        <v>5</v>
      </c>
      <c r="E188" s="5">
        <f>1*1/200</f>
        <v>5.0000000000000001E-3</v>
      </c>
      <c r="F188" s="5">
        <f>4*1/200</f>
        <v>0.02</v>
      </c>
      <c r="G188" s="5">
        <f t="shared" ref="G188" si="18">1/(E188+F188)</f>
        <v>40</v>
      </c>
      <c r="H188" s="5">
        <v>1</v>
      </c>
      <c r="N188" s="5" t="s">
        <v>45</v>
      </c>
    </row>
    <row r="189" spans="1:14" x14ac:dyDescent="0.25">
      <c r="A189" s="6">
        <v>44595</v>
      </c>
      <c r="B189">
        <v>29</v>
      </c>
      <c r="C189">
        <v>2</v>
      </c>
      <c r="D189" s="5" t="s">
        <v>5</v>
      </c>
      <c r="E189" s="5">
        <v>5.0000000000000001E-3</v>
      </c>
      <c r="F189" s="5">
        <v>3.5000000000000003E-2</v>
      </c>
      <c r="G189" s="5">
        <v>25</v>
      </c>
      <c r="H189" s="5">
        <v>1</v>
      </c>
      <c r="N189" s="5" t="s">
        <v>45</v>
      </c>
    </row>
    <row r="190" spans="1:14" x14ac:dyDescent="0.25">
      <c r="A190" s="6">
        <v>44595</v>
      </c>
      <c r="B190">
        <v>29</v>
      </c>
      <c r="C190">
        <v>3</v>
      </c>
      <c r="D190" s="5" t="s">
        <v>5</v>
      </c>
      <c r="E190" s="5">
        <v>0.01</v>
      </c>
      <c r="F190" s="5">
        <v>7.0000000000000007E-2</v>
      </c>
      <c r="G190" s="5">
        <v>12.5</v>
      </c>
      <c r="H190" s="5">
        <v>1</v>
      </c>
      <c r="N190" s="5" t="s">
        <v>45</v>
      </c>
    </row>
    <row r="191" spans="1:14" x14ac:dyDescent="0.25">
      <c r="A191" s="6">
        <v>44595</v>
      </c>
      <c r="B191" s="5">
        <v>29</v>
      </c>
      <c r="C191" s="5">
        <v>4</v>
      </c>
      <c r="D191" s="5" t="s">
        <v>5</v>
      </c>
      <c r="E191" s="5">
        <v>5.0000000000000001E-3</v>
      </c>
      <c r="F191" s="5">
        <v>3.5000000000000003E-2</v>
      </c>
      <c r="G191" s="5">
        <v>25</v>
      </c>
      <c r="H191" s="5">
        <v>0</v>
      </c>
      <c r="I191" s="5">
        <v>0</v>
      </c>
      <c r="J191" s="5">
        <v>1.1000000000000001</v>
      </c>
      <c r="K191" s="5">
        <v>0.4</v>
      </c>
      <c r="N191" s="5" t="s">
        <v>44</v>
      </c>
    </row>
    <row r="192" spans="1:14" x14ac:dyDescent="0.25">
      <c r="A192" s="6">
        <v>44595</v>
      </c>
      <c r="B192" s="5">
        <v>29</v>
      </c>
      <c r="C192" s="5">
        <v>5</v>
      </c>
      <c r="D192" s="5" t="s">
        <v>5</v>
      </c>
      <c r="E192" s="5">
        <v>0.01</v>
      </c>
      <c r="F192" s="5">
        <v>7.0000000000000007E-2</v>
      </c>
      <c r="G192" s="5">
        <v>12.5</v>
      </c>
      <c r="H192" s="5">
        <v>0</v>
      </c>
      <c r="I192" s="5">
        <v>0</v>
      </c>
      <c r="J192" s="5">
        <v>1.1000000000000001</v>
      </c>
      <c r="K192" s="5">
        <v>0.4</v>
      </c>
      <c r="N192" s="5" t="s">
        <v>44</v>
      </c>
    </row>
    <row r="193" spans="1:14" x14ac:dyDescent="0.25">
      <c r="A193" s="6">
        <v>44595</v>
      </c>
      <c r="B193" s="5">
        <v>29</v>
      </c>
      <c r="C193">
        <v>6</v>
      </c>
      <c r="D193" s="5" t="s">
        <v>5</v>
      </c>
      <c r="E193" s="5">
        <v>5.0000000000000001E-3</v>
      </c>
      <c r="F193" s="5">
        <v>3.5000000000000003E-2</v>
      </c>
      <c r="G193" s="5">
        <v>25</v>
      </c>
      <c r="H193" s="5">
        <v>0</v>
      </c>
      <c r="I193" s="5">
        <v>0</v>
      </c>
      <c r="J193" s="5">
        <v>1.1000000000000001</v>
      </c>
      <c r="K193" s="5">
        <v>0.4</v>
      </c>
      <c r="N193" t="s">
        <v>43</v>
      </c>
    </row>
    <row r="194" spans="1:14" x14ac:dyDescent="0.25">
      <c r="A194" s="6">
        <v>44595</v>
      </c>
      <c r="B194" s="5">
        <v>29</v>
      </c>
      <c r="C194">
        <v>7</v>
      </c>
      <c r="D194" s="5" t="s">
        <v>5</v>
      </c>
      <c r="E194" s="5">
        <v>0.01</v>
      </c>
      <c r="F194" s="5">
        <v>7.0000000000000007E-2</v>
      </c>
      <c r="G194" s="5">
        <v>12.5</v>
      </c>
      <c r="H194" s="5">
        <v>0</v>
      </c>
      <c r="I194" s="5">
        <v>0</v>
      </c>
      <c r="J194" s="5">
        <v>1.1000000000000001</v>
      </c>
      <c r="K194" s="5">
        <v>1.75</v>
      </c>
      <c r="N194" t="s">
        <v>43</v>
      </c>
    </row>
    <row r="195" spans="1:14" x14ac:dyDescent="0.25">
      <c r="A195" s="6">
        <v>44595</v>
      </c>
      <c r="B195" s="5">
        <v>29</v>
      </c>
      <c r="C195" s="5">
        <v>8</v>
      </c>
      <c r="D195" s="5" t="s">
        <v>5</v>
      </c>
      <c r="E195" s="5">
        <v>5.0000000000000001E-3</v>
      </c>
      <c r="F195" s="5">
        <v>3.5000000000000003E-2</v>
      </c>
      <c r="G195" s="5">
        <v>25</v>
      </c>
      <c r="H195" s="5">
        <v>0</v>
      </c>
      <c r="I195" s="5">
        <v>0</v>
      </c>
      <c r="J195" s="5">
        <v>1.1000000000000001</v>
      </c>
      <c r="K195" s="5">
        <v>0.4</v>
      </c>
      <c r="N195" s="5" t="s">
        <v>29</v>
      </c>
    </row>
    <row r="196" spans="1:14" x14ac:dyDescent="0.25">
      <c r="A196" s="6">
        <v>44595</v>
      </c>
      <c r="B196" s="5">
        <v>29</v>
      </c>
      <c r="C196" s="5">
        <v>9</v>
      </c>
      <c r="D196" s="5" t="s">
        <v>5</v>
      </c>
      <c r="E196" s="5">
        <v>0.01</v>
      </c>
      <c r="F196" s="5">
        <v>7.0000000000000007E-2</v>
      </c>
      <c r="G196" s="5">
        <v>12.5</v>
      </c>
      <c r="H196" s="5">
        <v>0</v>
      </c>
      <c r="I196" s="5">
        <v>-2</v>
      </c>
      <c r="J196" s="5">
        <v>1.2</v>
      </c>
      <c r="K196" s="5">
        <v>0.4</v>
      </c>
      <c r="N196" s="5" t="s">
        <v>29</v>
      </c>
    </row>
    <row r="197" spans="1:14" x14ac:dyDescent="0.25">
      <c r="A197" s="6">
        <v>44595</v>
      </c>
      <c r="B197" s="5">
        <v>29</v>
      </c>
      <c r="C197" s="5">
        <v>12</v>
      </c>
      <c r="D197" s="5" t="s">
        <v>5</v>
      </c>
      <c r="E197" s="5">
        <v>0.01</v>
      </c>
      <c r="F197" s="5">
        <v>7.0000000000000007E-2</v>
      </c>
      <c r="G197" s="5">
        <v>12.5</v>
      </c>
      <c r="H197" s="5">
        <v>0</v>
      </c>
      <c r="I197" s="5">
        <v>0</v>
      </c>
      <c r="J197" s="5">
        <v>1.1000000000000001</v>
      </c>
      <c r="K197" s="5">
        <v>0.4</v>
      </c>
      <c r="N197" s="5" t="s">
        <v>44</v>
      </c>
    </row>
    <row r="198" spans="1:14" x14ac:dyDescent="0.25">
      <c r="A198" s="6">
        <v>44595</v>
      </c>
      <c r="B198" s="5">
        <v>29</v>
      </c>
      <c r="C198" s="5">
        <v>13</v>
      </c>
      <c r="D198" s="5" t="s">
        <v>5</v>
      </c>
      <c r="E198" s="5">
        <v>5.0000000000000001E-3</v>
      </c>
      <c r="F198" s="5">
        <v>3.5000000000000003E-2</v>
      </c>
      <c r="G198" s="5">
        <v>25</v>
      </c>
      <c r="H198" s="5">
        <v>0</v>
      </c>
      <c r="I198" s="5">
        <v>0</v>
      </c>
      <c r="J198" s="5">
        <v>1.1000000000000001</v>
      </c>
      <c r="K198" s="5">
        <v>0.4</v>
      </c>
      <c r="N198" s="5" t="s">
        <v>44</v>
      </c>
    </row>
    <row r="199" spans="1:14" x14ac:dyDescent="0.25">
      <c r="A199" s="6">
        <v>44595</v>
      </c>
      <c r="B199" s="5">
        <v>29</v>
      </c>
      <c r="C199" s="5">
        <v>14</v>
      </c>
      <c r="D199" s="5" t="s">
        <v>5</v>
      </c>
      <c r="E199" s="5">
        <v>0.1</v>
      </c>
      <c r="F199" s="5">
        <v>0.7</v>
      </c>
      <c r="G199" s="5">
        <v>1.25</v>
      </c>
      <c r="H199" s="5">
        <v>0</v>
      </c>
      <c r="I199">
        <v>0</v>
      </c>
      <c r="J199">
        <v>1</v>
      </c>
      <c r="K199">
        <v>0.4</v>
      </c>
      <c r="N199" s="5" t="s">
        <v>43</v>
      </c>
    </row>
    <row r="200" spans="1:14" x14ac:dyDescent="0.25">
      <c r="A200" s="6">
        <v>44595</v>
      </c>
      <c r="B200" s="5">
        <v>29</v>
      </c>
      <c r="C200" s="5">
        <v>15</v>
      </c>
      <c r="D200" s="5" t="s">
        <v>5</v>
      </c>
      <c r="E200" s="5">
        <v>0.1</v>
      </c>
      <c r="F200" s="5">
        <v>0.7</v>
      </c>
      <c r="G200" s="5">
        <v>1.25</v>
      </c>
      <c r="H200" s="5">
        <v>0</v>
      </c>
      <c r="I200" s="5">
        <v>0</v>
      </c>
      <c r="J200" s="5">
        <v>0.4</v>
      </c>
      <c r="K200" s="5">
        <v>0.4</v>
      </c>
      <c r="N200" s="5" t="s">
        <v>31</v>
      </c>
    </row>
    <row r="201" spans="1:14" x14ac:dyDescent="0.25">
      <c r="A201" s="1">
        <v>44652</v>
      </c>
      <c r="B201">
        <v>30</v>
      </c>
      <c r="C201">
        <v>8</v>
      </c>
      <c r="D201" t="s">
        <v>5</v>
      </c>
      <c r="E201">
        <v>0.01</v>
      </c>
      <c r="F201">
        <v>7.0000000000000007E-2</v>
      </c>
      <c r="G201">
        <v>12.5</v>
      </c>
      <c r="H201">
        <v>0</v>
      </c>
      <c r="I201">
        <v>0</v>
      </c>
      <c r="J201">
        <v>1.1000000000000001</v>
      </c>
      <c r="K201">
        <v>0.4</v>
      </c>
      <c r="N201" t="s">
        <v>53</v>
      </c>
    </row>
    <row r="202" spans="1:14" x14ac:dyDescent="0.25">
      <c r="A202" s="6">
        <v>44652</v>
      </c>
      <c r="B202" s="5">
        <v>30</v>
      </c>
      <c r="C202" s="5">
        <v>9</v>
      </c>
      <c r="D202" s="5" t="s">
        <v>5</v>
      </c>
      <c r="E202" s="5">
        <v>5.0000000000000001E-3</v>
      </c>
      <c r="F202" s="5">
        <v>3.5000000000000003E-2</v>
      </c>
      <c r="G202" s="5">
        <v>25</v>
      </c>
      <c r="H202" s="5">
        <v>0</v>
      </c>
      <c r="I202" s="5">
        <v>0</v>
      </c>
      <c r="J202" s="5">
        <v>1.1000000000000001</v>
      </c>
      <c r="K202" s="5">
        <v>0.4</v>
      </c>
      <c r="N202" s="5" t="s">
        <v>53</v>
      </c>
    </row>
    <row r="203" spans="1:14" x14ac:dyDescent="0.25">
      <c r="A203" s="6">
        <v>44652</v>
      </c>
      <c r="B203" s="5">
        <v>30</v>
      </c>
      <c r="C203" s="5">
        <v>10</v>
      </c>
      <c r="D203" s="5" t="s">
        <v>5</v>
      </c>
      <c r="E203" s="5">
        <v>1.4999999999999999E-2</v>
      </c>
      <c r="F203" s="5">
        <v>8.5000000000000006E-2</v>
      </c>
      <c r="G203" s="5">
        <v>10</v>
      </c>
      <c r="H203" s="5">
        <v>0</v>
      </c>
      <c r="I203" s="5">
        <v>0</v>
      </c>
      <c r="J203" s="5">
        <v>1.1000000000000001</v>
      </c>
      <c r="K203" s="5">
        <v>0.4</v>
      </c>
      <c r="N203" s="5" t="s">
        <v>53</v>
      </c>
    </row>
    <row r="204" spans="1:14" x14ac:dyDescent="0.25">
      <c r="A204" s="6">
        <v>44652</v>
      </c>
      <c r="B204" s="5">
        <v>30</v>
      </c>
      <c r="C204" s="5">
        <v>11</v>
      </c>
      <c r="D204" s="5" t="s">
        <v>5</v>
      </c>
      <c r="E204" s="5">
        <v>1.4999999999999999E-2</v>
      </c>
      <c r="F204" s="5">
        <v>0.105</v>
      </c>
      <c r="G204" s="5">
        <v>8.33</v>
      </c>
      <c r="H204" s="5">
        <v>0</v>
      </c>
      <c r="I204" s="5">
        <v>0</v>
      </c>
      <c r="J204" s="5">
        <v>1.1000000000000001</v>
      </c>
      <c r="K204" s="5">
        <v>0.4</v>
      </c>
      <c r="N204" s="5" t="s">
        <v>53</v>
      </c>
    </row>
    <row r="205" spans="1:14" x14ac:dyDescent="0.25">
      <c r="A205" s="6">
        <v>44652</v>
      </c>
      <c r="B205" s="5">
        <v>30</v>
      </c>
      <c r="C205" s="5">
        <v>12</v>
      </c>
      <c r="D205" s="5" t="s">
        <v>5</v>
      </c>
      <c r="E205" s="5">
        <f>4*1/200</f>
        <v>0.02</v>
      </c>
      <c r="F205" s="5">
        <f>28*1/200</f>
        <v>0.14000000000000001</v>
      </c>
      <c r="G205" s="5">
        <f t="shared" ref="G205" si="19">1/(E205+F205)</f>
        <v>6.25</v>
      </c>
      <c r="H205" s="5">
        <v>0</v>
      </c>
      <c r="I205" s="5">
        <v>0</v>
      </c>
      <c r="J205" s="5">
        <v>1</v>
      </c>
      <c r="K205" s="5">
        <v>0.4</v>
      </c>
      <c r="N205" t="s">
        <v>53</v>
      </c>
    </row>
    <row r="206" spans="1:14" x14ac:dyDescent="0.25">
      <c r="A206" s="6">
        <v>44652</v>
      </c>
      <c r="B206" s="5">
        <v>30</v>
      </c>
      <c r="C206" s="5">
        <v>16</v>
      </c>
      <c r="D206" s="5" t="s">
        <v>5</v>
      </c>
      <c r="E206" s="5">
        <v>0.01</v>
      </c>
      <c r="F206" s="5">
        <v>7.0000000000000007E-2</v>
      </c>
      <c r="G206" s="5">
        <v>12.5</v>
      </c>
      <c r="H206" s="5">
        <v>0</v>
      </c>
      <c r="I206" s="5">
        <v>0</v>
      </c>
      <c r="J206" s="5">
        <v>1.1000000000000001</v>
      </c>
      <c r="K206" s="5">
        <v>0.4</v>
      </c>
      <c r="N206" s="5" t="s">
        <v>54</v>
      </c>
    </row>
    <row r="207" spans="1:14" x14ac:dyDescent="0.25">
      <c r="A207" s="6">
        <v>44652</v>
      </c>
      <c r="B207" s="5">
        <v>30</v>
      </c>
      <c r="C207" s="5">
        <v>17</v>
      </c>
      <c r="D207" s="5" t="s">
        <v>5</v>
      </c>
      <c r="E207" s="5">
        <v>1.4999999999999999E-2</v>
      </c>
      <c r="F207" s="5">
        <v>8.5000000000000006E-2</v>
      </c>
      <c r="G207" s="5">
        <v>10</v>
      </c>
      <c r="H207" s="5">
        <v>0</v>
      </c>
      <c r="I207" s="5">
        <v>0</v>
      </c>
      <c r="J207" s="5">
        <v>1.1000000000000001</v>
      </c>
      <c r="K207" s="5">
        <v>0.4</v>
      </c>
      <c r="N207" s="5" t="s">
        <v>54</v>
      </c>
    </row>
    <row r="208" spans="1:14" x14ac:dyDescent="0.25">
      <c r="A208" s="6">
        <v>44652</v>
      </c>
      <c r="B208" s="5">
        <v>30</v>
      </c>
      <c r="C208" s="5">
        <v>18</v>
      </c>
      <c r="D208" s="5" t="s">
        <v>5</v>
      </c>
      <c r="E208" s="5">
        <v>5.0000000000000001E-3</v>
      </c>
      <c r="F208" s="5">
        <v>3.5000000000000003E-2</v>
      </c>
      <c r="G208" s="5">
        <v>25</v>
      </c>
      <c r="H208" s="5">
        <v>0</v>
      </c>
      <c r="I208" s="5">
        <v>0</v>
      </c>
      <c r="J208" s="5">
        <v>1.1000000000000001</v>
      </c>
      <c r="K208" s="5">
        <v>0.4</v>
      </c>
      <c r="N208" s="5" t="s">
        <v>54</v>
      </c>
    </row>
    <row r="209" spans="1:14" x14ac:dyDescent="0.25">
      <c r="A209" s="6">
        <v>44652</v>
      </c>
      <c r="B209" s="5">
        <v>30</v>
      </c>
      <c r="C209" s="5">
        <v>19</v>
      </c>
      <c r="D209" s="5" t="s">
        <v>5</v>
      </c>
      <c r="E209" s="5">
        <v>1.4999999999999999E-2</v>
      </c>
      <c r="F209" s="5">
        <v>0.105</v>
      </c>
      <c r="G209" s="5">
        <v>8.33</v>
      </c>
      <c r="H209" s="5">
        <v>0</v>
      </c>
      <c r="I209" s="5">
        <v>0</v>
      </c>
      <c r="J209" s="5">
        <v>1.1000000000000001</v>
      </c>
      <c r="K209" s="5">
        <v>0.4</v>
      </c>
      <c r="N209" s="5" t="s">
        <v>54</v>
      </c>
    </row>
    <row r="210" spans="1:14" x14ac:dyDescent="0.25">
      <c r="A210" s="6">
        <v>44652</v>
      </c>
      <c r="B210" s="5">
        <v>30</v>
      </c>
      <c r="C210" s="5">
        <v>21</v>
      </c>
      <c r="D210" s="5" t="s">
        <v>5</v>
      </c>
      <c r="E210" s="5">
        <f>4*1/200</f>
        <v>0.02</v>
      </c>
      <c r="F210" s="5">
        <f>28*1/200</f>
        <v>0.14000000000000001</v>
      </c>
      <c r="G210" s="5">
        <f t="shared" ref="G210" si="20">1/(E210+F210)</f>
        <v>6.25</v>
      </c>
      <c r="H210" s="5">
        <v>0</v>
      </c>
      <c r="I210" s="5">
        <v>0</v>
      </c>
      <c r="J210" s="5">
        <v>1</v>
      </c>
      <c r="K210" s="5">
        <v>0.4</v>
      </c>
      <c r="N210" s="5" t="s">
        <v>54</v>
      </c>
    </row>
    <row r="211" spans="1:14" x14ac:dyDescent="0.25">
      <c r="A211" s="6">
        <v>44652</v>
      </c>
      <c r="B211" s="5">
        <v>30</v>
      </c>
      <c r="C211" s="5">
        <v>25</v>
      </c>
      <c r="D211" s="5" t="s">
        <v>5</v>
      </c>
      <c r="E211" s="5">
        <f>4*1/200</f>
        <v>0.02</v>
      </c>
      <c r="F211" s="5">
        <f>28*1/200</f>
        <v>0.14000000000000001</v>
      </c>
      <c r="G211" s="5">
        <f t="shared" ref="G211" si="21">1/(E211+F211)</f>
        <v>6.25</v>
      </c>
      <c r="H211" s="5">
        <v>0</v>
      </c>
      <c r="I211" s="5">
        <v>0</v>
      </c>
      <c r="J211" s="5">
        <v>1</v>
      </c>
      <c r="K211" s="5">
        <v>0.4</v>
      </c>
      <c r="N211" s="5" t="s">
        <v>55</v>
      </c>
    </row>
    <row r="212" spans="1:14" x14ac:dyDescent="0.25">
      <c r="A212" s="6">
        <v>44652</v>
      </c>
      <c r="B212" s="5">
        <v>30</v>
      </c>
      <c r="C212" s="5">
        <v>26</v>
      </c>
      <c r="D212" s="5" t="s">
        <v>5</v>
      </c>
      <c r="E212" s="5">
        <v>1.4999999999999999E-2</v>
      </c>
      <c r="F212" s="5">
        <v>0.105</v>
      </c>
      <c r="G212" s="5">
        <v>8.33</v>
      </c>
      <c r="H212" s="5">
        <v>0</v>
      </c>
      <c r="I212" s="5">
        <v>0</v>
      </c>
      <c r="J212" s="5">
        <v>1.1000000000000001</v>
      </c>
      <c r="K212" s="5">
        <v>0.4</v>
      </c>
      <c r="N212" s="5" t="s">
        <v>55</v>
      </c>
    </row>
    <row r="213" spans="1:14" x14ac:dyDescent="0.25">
      <c r="A213" s="6">
        <v>44652</v>
      </c>
      <c r="B213" s="5">
        <v>30</v>
      </c>
      <c r="C213" s="5">
        <v>27</v>
      </c>
      <c r="D213" s="5" t="s">
        <v>5</v>
      </c>
      <c r="E213" s="5">
        <v>1.4999999999999999E-2</v>
      </c>
      <c r="F213" s="5">
        <v>8.5000000000000006E-2</v>
      </c>
      <c r="G213" s="5">
        <v>10</v>
      </c>
      <c r="H213" s="5">
        <v>0</v>
      </c>
      <c r="I213" s="5">
        <v>0</v>
      </c>
      <c r="J213" s="5">
        <v>1.1000000000000001</v>
      </c>
      <c r="K213" s="5">
        <v>0.4</v>
      </c>
      <c r="N213" s="5" t="s">
        <v>55</v>
      </c>
    </row>
    <row r="214" spans="1:14" x14ac:dyDescent="0.25">
      <c r="A214" s="6">
        <v>44652</v>
      </c>
      <c r="B214" s="5">
        <v>30</v>
      </c>
      <c r="C214" s="5">
        <v>28</v>
      </c>
      <c r="D214" s="5" t="s">
        <v>5</v>
      </c>
      <c r="E214" s="5">
        <v>0.01</v>
      </c>
      <c r="F214" s="5">
        <v>7.0000000000000007E-2</v>
      </c>
      <c r="G214" s="5">
        <v>12.5</v>
      </c>
      <c r="H214" s="5">
        <v>0</v>
      </c>
      <c r="I214" s="5">
        <v>0</v>
      </c>
      <c r="J214" s="5">
        <v>1.1000000000000001</v>
      </c>
      <c r="K214" s="5">
        <v>0.4</v>
      </c>
      <c r="N214" s="5" t="s">
        <v>55</v>
      </c>
    </row>
    <row r="215" spans="1:14" x14ac:dyDescent="0.25">
      <c r="A215" s="6">
        <v>44652</v>
      </c>
      <c r="B215" s="5">
        <v>30</v>
      </c>
      <c r="C215" s="5">
        <v>29</v>
      </c>
      <c r="D215" s="5" t="s">
        <v>5</v>
      </c>
      <c r="E215" s="5">
        <v>5.0000000000000001E-3</v>
      </c>
      <c r="F215" s="5">
        <v>3.5000000000000003E-2</v>
      </c>
      <c r="G215" s="5">
        <v>25</v>
      </c>
      <c r="H215" s="5">
        <v>0</v>
      </c>
      <c r="I215" s="5">
        <v>0</v>
      </c>
      <c r="J215" s="5">
        <v>1.1000000000000001</v>
      </c>
      <c r="K215" s="5">
        <v>0.4</v>
      </c>
      <c r="N215" s="5" t="s">
        <v>55</v>
      </c>
    </row>
    <row r="216" spans="1:14" x14ac:dyDescent="0.25">
      <c r="A216" s="6">
        <v>44652</v>
      </c>
      <c r="B216" s="5">
        <v>30</v>
      </c>
      <c r="C216" s="5">
        <v>30</v>
      </c>
      <c r="D216" s="5" t="s">
        <v>5</v>
      </c>
      <c r="E216" s="5">
        <v>0.01</v>
      </c>
      <c r="F216" s="5">
        <v>7.0000000000000007E-2</v>
      </c>
      <c r="G216" s="5">
        <v>12.5</v>
      </c>
      <c r="H216" s="5">
        <v>0</v>
      </c>
      <c r="I216" s="5">
        <v>-1</v>
      </c>
      <c r="J216" s="5">
        <v>1.2</v>
      </c>
      <c r="K216" s="5">
        <v>0.4</v>
      </c>
      <c r="N216" s="5" t="s">
        <v>43</v>
      </c>
    </row>
    <row r="217" spans="1:14" x14ac:dyDescent="0.25">
      <c r="A217" s="6">
        <v>44652</v>
      </c>
      <c r="B217" s="5">
        <v>30</v>
      </c>
      <c r="C217" s="5">
        <v>31</v>
      </c>
      <c r="D217" s="5" t="s">
        <v>5</v>
      </c>
      <c r="E217" s="5">
        <f>4*1/200</f>
        <v>0.02</v>
      </c>
      <c r="F217" s="5">
        <f>28*1/200</f>
        <v>0.14000000000000001</v>
      </c>
      <c r="G217" s="5">
        <f t="shared" ref="G217" si="22">1/(E217+F217)</f>
        <v>6.25</v>
      </c>
      <c r="H217" s="5">
        <v>0</v>
      </c>
      <c r="I217" s="5">
        <v>0</v>
      </c>
      <c r="J217" s="5">
        <v>1</v>
      </c>
      <c r="K217" s="5">
        <v>0.4</v>
      </c>
      <c r="N217" s="5" t="s">
        <v>43</v>
      </c>
    </row>
    <row r="218" spans="1:14" x14ac:dyDescent="0.25">
      <c r="A218" s="6">
        <v>44652</v>
      </c>
      <c r="B218" s="5">
        <v>30</v>
      </c>
      <c r="C218" s="5">
        <v>32</v>
      </c>
      <c r="D218" s="5" t="s">
        <v>5</v>
      </c>
      <c r="E218" s="5">
        <v>5.0000000000000001E-3</v>
      </c>
      <c r="F218" s="5">
        <v>3.5000000000000003E-2</v>
      </c>
      <c r="G218" s="5">
        <v>25</v>
      </c>
      <c r="H218" s="5">
        <v>1</v>
      </c>
      <c r="I218" s="5">
        <v>0</v>
      </c>
      <c r="J218" s="5">
        <v>1.1000000000000001</v>
      </c>
      <c r="K218" s="5">
        <v>0.4</v>
      </c>
      <c r="N218" s="5" t="s">
        <v>61</v>
      </c>
    </row>
    <row r="219" spans="1:14" x14ac:dyDescent="0.25">
      <c r="A219" s="6">
        <v>44652</v>
      </c>
      <c r="B219" s="5">
        <v>31</v>
      </c>
      <c r="C219" s="5">
        <v>39</v>
      </c>
      <c r="D219" s="5" t="s">
        <v>5</v>
      </c>
      <c r="E219" s="5">
        <f>4*1/200</f>
        <v>0.02</v>
      </c>
      <c r="F219" s="5">
        <f>28*1/200</f>
        <v>0.14000000000000001</v>
      </c>
      <c r="G219" s="5">
        <f t="shared" ref="G219" si="23">1/(E219+F219)</f>
        <v>6.25</v>
      </c>
      <c r="H219" s="5">
        <v>0</v>
      </c>
      <c r="I219" s="5">
        <v>0</v>
      </c>
      <c r="J219" s="5">
        <v>1</v>
      </c>
      <c r="K219" s="5">
        <v>0.4</v>
      </c>
      <c r="N219" s="5" t="s">
        <v>53</v>
      </c>
    </row>
    <row r="220" spans="1:14" x14ac:dyDescent="0.25">
      <c r="A220" s="6">
        <v>44652</v>
      </c>
      <c r="B220" s="5">
        <v>31</v>
      </c>
      <c r="C220" s="5">
        <v>40</v>
      </c>
      <c r="D220" s="5" t="s">
        <v>5</v>
      </c>
      <c r="E220" s="5">
        <v>1.4999999999999999E-2</v>
      </c>
      <c r="F220" s="5">
        <v>0.105</v>
      </c>
      <c r="G220" s="5">
        <v>8.33</v>
      </c>
      <c r="H220" s="5">
        <v>0</v>
      </c>
      <c r="I220" s="5">
        <v>0</v>
      </c>
      <c r="J220" s="5">
        <v>1.1000000000000001</v>
      </c>
      <c r="K220" s="5">
        <v>0.4</v>
      </c>
      <c r="N220" s="5" t="s">
        <v>53</v>
      </c>
    </row>
    <row r="221" spans="1:14" x14ac:dyDescent="0.25">
      <c r="A221" s="6">
        <v>44652</v>
      </c>
      <c r="B221" s="5">
        <v>31</v>
      </c>
      <c r="C221" s="5">
        <v>41</v>
      </c>
      <c r="D221" s="5" t="s">
        <v>5</v>
      </c>
      <c r="E221" s="5">
        <v>1.4999999999999999E-2</v>
      </c>
      <c r="F221" s="5">
        <v>8.5000000000000006E-2</v>
      </c>
      <c r="G221" s="5">
        <v>10</v>
      </c>
      <c r="H221" s="5">
        <v>0</v>
      </c>
      <c r="I221" s="5">
        <v>0</v>
      </c>
      <c r="J221" s="5">
        <v>1.1000000000000001</v>
      </c>
      <c r="K221" s="5">
        <v>0.4</v>
      </c>
      <c r="N221" s="5" t="s">
        <v>53</v>
      </c>
    </row>
    <row r="222" spans="1:14" x14ac:dyDescent="0.25">
      <c r="A222" s="6">
        <v>44652</v>
      </c>
      <c r="B222" s="5">
        <v>31</v>
      </c>
      <c r="C222" s="5">
        <v>42</v>
      </c>
      <c r="D222" s="5" t="s">
        <v>5</v>
      </c>
      <c r="E222" s="5">
        <v>0.01</v>
      </c>
      <c r="F222" s="5">
        <v>7.0000000000000007E-2</v>
      </c>
      <c r="G222" s="5">
        <v>12.5</v>
      </c>
      <c r="H222" s="5">
        <v>0</v>
      </c>
      <c r="I222" s="5">
        <v>0</v>
      </c>
      <c r="J222" s="5">
        <v>1.1000000000000001</v>
      </c>
      <c r="K222" s="5">
        <v>0.4</v>
      </c>
      <c r="N222" s="5" t="s">
        <v>53</v>
      </c>
    </row>
    <row r="223" spans="1:14" x14ac:dyDescent="0.25">
      <c r="A223" s="6">
        <v>44652</v>
      </c>
      <c r="B223" s="5">
        <v>31</v>
      </c>
      <c r="C223" s="5">
        <v>43</v>
      </c>
      <c r="D223" s="5" t="s">
        <v>5</v>
      </c>
      <c r="E223" s="5">
        <v>5.0000000000000001E-3</v>
      </c>
      <c r="F223" s="5">
        <v>3.5000000000000003E-2</v>
      </c>
      <c r="G223" s="5">
        <v>25</v>
      </c>
      <c r="H223" s="5">
        <v>0</v>
      </c>
      <c r="I223" s="5">
        <v>0</v>
      </c>
      <c r="J223" s="5">
        <v>1.1000000000000001</v>
      </c>
      <c r="K223" s="5">
        <v>0.4</v>
      </c>
      <c r="N223" s="5" t="s">
        <v>53</v>
      </c>
    </row>
    <row r="224" spans="1:14" x14ac:dyDescent="0.25">
      <c r="A224" s="6">
        <v>44652</v>
      </c>
      <c r="B224" s="5">
        <v>31</v>
      </c>
      <c r="C224" s="5">
        <v>44</v>
      </c>
      <c r="D224" s="5" t="s">
        <v>5</v>
      </c>
      <c r="E224" s="5">
        <v>1.4999999999999999E-2</v>
      </c>
      <c r="F224" s="5">
        <v>8.5000000000000006E-2</v>
      </c>
      <c r="G224" s="5">
        <v>10</v>
      </c>
      <c r="H224" s="5">
        <v>0</v>
      </c>
      <c r="I224" s="5">
        <v>0</v>
      </c>
      <c r="J224" s="5">
        <v>1.1000000000000001</v>
      </c>
      <c r="K224" s="5">
        <v>0.4</v>
      </c>
      <c r="N224" s="5" t="s">
        <v>56</v>
      </c>
    </row>
    <row r="225" spans="1:14" x14ac:dyDescent="0.25">
      <c r="A225" s="1">
        <v>44658</v>
      </c>
      <c r="B225">
        <v>32</v>
      </c>
      <c r="C225">
        <v>9</v>
      </c>
      <c r="D225" t="s">
        <v>5</v>
      </c>
      <c r="E225">
        <v>0.01</v>
      </c>
      <c r="F225">
        <v>7.0000000000000007E-2</v>
      </c>
      <c r="G225">
        <v>12.5</v>
      </c>
      <c r="H225">
        <v>0</v>
      </c>
      <c r="I225">
        <v>0</v>
      </c>
      <c r="J225">
        <v>1.1000000000000001</v>
      </c>
      <c r="K225">
        <v>0.4</v>
      </c>
      <c r="N225" t="s">
        <v>57</v>
      </c>
    </row>
    <row r="226" spans="1:14" x14ac:dyDescent="0.25">
      <c r="A226" s="1">
        <v>44658</v>
      </c>
      <c r="B226">
        <v>32</v>
      </c>
      <c r="C226">
        <v>10</v>
      </c>
      <c r="D226" t="s">
        <v>5</v>
      </c>
      <c r="E226">
        <v>1.4999999999999999E-2</v>
      </c>
      <c r="F226">
        <v>8.5000000000000006E-2</v>
      </c>
      <c r="G226">
        <v>10</v>
      </c>
      <c r="H226">
        <v>0</v>
      </c>
      <c r="I226">
        <v>0</v>
      </c>
      <c r="J226">
        <v>1.1000000000000001</v>
      </c>
      <c r="K226">
        <v>0.4</v>
      </c>
      <c r="N226" t="s">
        <v>57</v>
      </c>
    </row>
    <row r="227" spans="1:14" x14ac:dyDescent="0.25">
      <c r="A227" s="1">
        <v>44658</v>
      </c>
      <c r="B227">
        <v>32</v>
      </c>
      <c r="C227">
        <v>11</v>
      </c>
      <c r="D227" t="s">
        <v>5</v>
      </c>
      <c r="E227">
        <v>1.4999999999999999E-2</v>
      </c>
      <c r="F227">
        <v>0.105</v>
      </c>
      <c r="G227">
        <v>8.33</v>
      </c>
      <c r="H227">
        <v>0</v>
      </c>
      <c r="I227">
        <v>-2</v>
      </c>
      <c r="J227">
        <v>1.3</v>
      </c>
      <c r="K227">
        <v>0.4</v>
      </c>
      <c r="N227" t="s">
        <v>57</v>
      </c>
    </row>
    <row r="228" spans="1:14" x14ac:dyDescent="0.25">
      <c r="A228" s="1">
        <v>44658</v>
      </c>
      <c r="B228">
        <v>32</v>
      </c>
      <c r="C228">
        <v>19</v>
      </c>
      <c r="D228" t="s">
        <v>5</v>
      </c>
      <c r="E228">
        <v>0.01</v>
      </c>
      <c r="F228">
        <v>7.0000000000000007E-2</v>
      </c>
      <c r="G228">
        <v>12.5</v>
      </c>
      <c r="H228">
        <v>0</v>
      </c>
      <c r="I228">
        <v>0</v>
      </c>
      <c r="J228">
        <v>1.1000000000000001</v>
      </c>
      <c r="K228">
        <v>0.4</v>
      </c>
      <c r="N228" t="s">
        <v>58</v>
      </c>
    </row>
    <row r="229" spans="1:14" x14ac:dyDescent="0.25">
      <c r="A229" s="1">
        <v>44658</v>
      </c>
      <c r="B229">
        <v>32</v>
      </c>
      <c r="C229">
        <v>20</v>
      </c>
      <c r="D229" t="s">
        <v>5</v>
      </c>
      <c r="E229">
        <v>5.0000000000000001E-3</v>
      </c>
      <c r="F229">
        <v>3.5000000000000003E-2</v>
      </c>
      <c r="G229">
        <v>25</v>
      </c>
      <c r="H229">
        <v>0</v>
      </c>
      <c r="I229">
        <v>0</v>
      </c>
      <c r="J229">
        <v>1.1000000000000001</v>
      </c>
      <c r="K229">
        <v>0.4</v>
      </c>
      <c r="N229" t="s">
        <v>58</v>
      </c>
    </row>
    <row r="230" spans="1:14" x14ac:dyDescent="0.25">
      <c r="A230" s="1">
        <v>44658</v>
      </c>
      <c r="B230">
        <v>32</v>
      </c>
      <c r="C230">
        <v>21</v>
      </c>
      <c r="D230" t="s">
        <v>5</v>
      </c>
      <c r="E230">
        <v>5.0000000000000001E-3</v>
      </c>
      <c r="F230">
        <v>3.5000000000000003E-2</v>
      </c>
      <c r="G230">
        <v>25</v>
      </c>
      <c r="H230">
        <v>0</v>
      </c>
      <c r="I230">
        <v>0</v>
      </c>
      <c r="J230">
        <v>1.1000000000000001</v>
      </c>
      <c r="K230">
        <v>0.4</v>
      </c>
      <c r="N230" t="s">
        <v>57</v>
      </c>
    </row>
    <row r="231" spans="1:14" x14ac:dyDescent="0.25">
      <c r="A231" s="1">
        <v>44658</v>
      </c>
      <c r="B231">
        <v>32</v>
      </c>
      <c r="C231">
        <v>22</v>
      </c>
      <c r="D231" t="s">
        <v>5</v>
      </c>
      <c r="E231">
        <v>0.01</v>
      </c>
      <c r="F231">
        <v>7.0000000000000007E-2</v>
      </c>
      <c r="G231">
        <v>12.5</v>
      </c>
      <c r="H231">
        <v>0</v>
      </c>
      <c r="I231">
        <v>0</v>
      </c>
      <c r="J231">
        <v>1.1000000000000001</v>
      </c>
      <c r="K231">
        <v>0.4</v>
      </c>
      <c r="N231" t="s">
        <v>59</v>
      </c>
    </row>
    <row r="232" spans="1:14" x14ac:dyDescent="0.25">
      <c r="A232" s="1">
        <v>44658</v>
      </c>
      <c r="B232">
        <v>32</v>
      </c>
      <c r="C232">
        <v>24</v>
      </c>
      <c r="D232" t="s">
        <v>5</v>
      </c>
      <c r="E232">
        <v>0.02</v>
      </c>
      <c r="F232">
        <v>0.14000000000000001</v>
      </c>
      <c r="G232">
        <v>6.25</v>
      </c>
      <c r="H232">
        <v>0</v>
      </c>
      <c r="I232">
        <v>0</v>
      </c>
      <c r="J232">
        <v>1</v>
      </c>
      <c r="K232">
        <v>0.4</v>
      </c>
      <c r="N232" t="s">
        <v>57</v>
      </c>
    </row>
    <row r="233" spans="1:14" x14ac:dyDescent="0.25">
      <c r="A233" s="1">
        <v>44658</v>
      </c>
      <c r="B233">
        <v>32</v>
      </c>
      <c r="C233">
        <v>25</v>
      </c>
      <c r="D233" t="s">
        <v>5</v>
      </c>
      <c r="E233">
        <v>0.02</v>
      </c>
      <c r="F233">
        <v>0.14000000000000001</v>
      </c>
      <c r="G233">
        <v>6.25</v>
      </c>
      <c r="H233">
        <v>0</v>
      </c>
      <c r="I233">
        <v>0</v>
      </c>
      <c r="J233">
        <v>1.1000000000000001</v>
      </c>
      <c r="K233">
        <v>0.4</v>
      </c>
      <c r="N233" t="s">
        <v>59</v>
      </c>
    </row>
    <row r="234" spans="1:14" x14ac:dyDescent="0.25">
      <c r="A234" s="1">
        <v>44659</v>
      </c>
      <c r="B234">
        <v>33</v>
      </c>
      <c r="C234">
        <v>9</v>
      </c>
      <c r="D234" t="s">
        <v>5</v>
      </c>
      <c r="E234">
        <v>0.01</v>
      </c>
      <c r="F234">
        <v>7.0000000000000007E-2</v>
      </c>
      <c r="G234">
        <v>12.5</v>
      </c>
      <c r="H234">
        <v>0</v>
      </c>
      <c r="I234">
        <v>0</v>
      </c>
      <c r="J234">
        <v>1.1000000000000001</v>
      </c>
      <c r="K234">
        <v>0.4</v>
      </c>
      <c r="N234" t="s">
        <v>57</v>
      </c>
    </row>
    <row r="235" spans="1:14" x14ac:dyDescent="0.25">
      <c r="A235" s="1">
        <v>44659</v>
      </c>
      <c r="B235">
        <v>33</v>
      </c>
      <c r="C235">
        <v>10</v>
      </c>
      <c r="D235" t="s">
        <v>5</v>
      </c>
      <c r="E235">
        <v>1.4999999999999999E-2</v>
      </c>
      <c r="F235">
        <v>8.5000000000000006E-2</v>
      </c>
      <c r="G235">
        <v>10</v>
      </c>
      <c r="H235">
        <v>0</v>
      </c>
      <c r="I235">
        <v>-1.5</v>
      </c>
      <c r="J235">
        <v>1.4</v>
      </c>
      <c r="K235">
        <v>0.4</v>
      </c>
      <c r="N235" t="s">
        <v>57</v>
      </c>
    </row>
    <row r="236" spans="1:14" x14ac:dyDescent="0.25">
      <c r="A236" s="1">
        <v>44659</v>
      </c>
      <c r="B236">
        <v>33</v>
      </c>
      <c r="C236">
        <v>11</v>
      </c>
      <c r="D236" t="s">
        <v>5</v>
      </c>
      <c r="E236">
        <v>5.0000000000000001E-3</v>
      </c>
      <c r="F236">
        <v>3.5000000000000003E-2</v>
      </c>
      <c r="G236">
        <v>25</v>
      </c>
      <c r="H236">
        <v>0</v>
      </c>
      <c r="I236">
        <v>0</v>
      </c>
      <c r="J236">
        <v>1.1000000000000001</v>
      </c>
      <c r="K236">
        <v>0.4</v>
      </c>
      <c r="N236" t="s">
        <v>57</v>
      </c>
    </row>
    <row r="237" spans="1:14" x14ac:dyDescent="0.25">
      <c r="A237" s="1">
        <v>44659</v>
      </c>
      <c r="B237">
        <v>33</v>
      </c>
      <c r="C237">
        <v>19</v>
      </c>
      <c r="D237" t="s">
        <v>5</v>
      </c>
      <c r="E237">
        <v>0.01</v>
      </c>
      <c r="F237">
        <v>7.0000000000000007E-2</v>
      </c>
      <c r="G237">
        <v>12.5</v>
      </c>
      <c r="H237">
        <v>0</v>
      </c>
      <c r="I237">
        <v>-1</v>
      </c>
      <c r="J237">
        <v>1.1000000000000001</v>
      </c>
      <c r="K237">
        <v>0.4</v>
      </c>
      <c r="N237" t="s">
        <v>58</v>
      </c>
    </row>
    <row r="238" spans="1:14" x14ac:dyDescent="0.25">
      <c r="A238" s="1">
        <v>44659</v>
      </c>
      <c r="B238">
        <v>33</v>
      </c>
      <c r="C238">
        <v>20</v>
      </c>
      <c r="D238" t="s">
        <v>5</v>
      </c>
      <c r="E238">
        <v>1.4999999999999999E-2</v>
      </c>
      <c r="F238">
        <v>8.5000000000000006E-2</v>
      </c>
      <c r="G238">
        <v>10</v>
      </c>
      <c r="H238">
        <v>0</v>
      </c>
      <c r="I238">
        <v>0</v>
      </c>
      <c r="J238">
        <v>1.1000000000000001</v>
      </c>
      <c r="K238">
        <v>0.4</v>
      </c>
      <c r="N238" t="s">
        <v>58</v>
      </c>
    </row>
    <row r="239" spans="1:14" x14ac:dyDescent="0.25">
      <c r="A239" s="1">
        <v>44659</v>
      </c>
      <c r="B239">
        <v>33</v>
      </c>
      <c r="C239">
        <v>21</v>
      </c>
      <c r="D239" t="s">
        <v>5</v>
      </c>
      <c r="E239">
        <v>5.0000000000000001E-3</v>
      </c>
      <c r="F239">
        <v>3.5000000000000003E-2</v>
      </c>
      <c r="G239">
        <v>25</v>
      </c>
      <c r="H239">
        <v>0</v>
      </c>
      <c r="I239">
        <v>0</v>
      </c>
      <c r="J239">
        <v>1.1000000000000001</v>
      </c>
      <c r="K239">
        <v>0.4</v>
      </c>
      <c r="N239" t="s">
        <v>58</v>
      </c>
    </row>
    <row r="240" spans="1:14" x14ac:dyDescent="0.25">
      <c r="A240" s="1">
        <v>44818</v>
      </c>
      <c r="B240">
        <v>34</v>
      </c>
      <c r="C240">
        <v>11</v>
      </c>
      <c r="D240" t="s">
        <v>5</v>
      </c>
      <c r="E240">
        <v>0.02</v>
      </c>
      <c r="F240">
        <v>0.14000000000000001</v>
      </c>
      <c r="G240">
        <v>6.25</v>
      </c>
      <c r="H240">
        <v>0</v>
      </c>
      <c r="I240" s="5">
        <v>0</v>
      </c>
      <c r="J240" s="5">
        <v>1</v>
      </c>
      <c r="K240">
        <v>1</v>
      </c>
      <c r="N240" t="s">
        <v>62</v>
      </c>
    </row>
    <row r="241" spans="1:14" x14ac:dyDescent="0.25">
      <c r="A241" s="1">
        <v>44818</v>
      </c>
      <c r="B241">
        <v>34</v>
      </c>
      <c r="C241">
        <v>12</v>
      </c>
      <c r="D241" t="s">
        <v>5</v>
      </c>
      <c r="E241">
        <v>0.02</v>
      </c>
      <c r="F241">
        <v>0.14000000000000001</v>
      </c>
      <c r="G241">
        <v>6.25</v>
      </c>
      <c r="H241">
        <v>0</v>
      </c>
      <c r="I241" s="5">
        <v>0</v>
      </c>
      <c r="J241" s="5">
        <v>1</v>
      </c>
      <c r="K241">
        <v>1</v>
      </c>
      <c r="N241" t="s">
        <v>63</v>
      </c>
    </row>
    <row r="242" spans="1:14" x14ac:dyDescent="0.25">
      <c r="A242" s="1">
        <v>44818</v>
      </c>
      <c r="B242">
        <v>34</v>
      </c>
      <c r="C242">
        <v>13</v>
      </c>
      <c r="D242" t="s">
        <v>5</v>
      </c>
      <c r="E242">
        <v>0.01</v>
      </c>
      <c r="F242">
        <v>7.0000000000000007E-2</v>
      </c>
      <c r="G242">
        <v>12.5</v>
      </c>
      <c r="H242">
        <v>0</v>
      </c>
      <c r="I242" s="5">
        <v>0</v>
      </c>
      <c r="J242" s="5">
        <v>1</v>
      </c>
      <c r="K242">
        <v>1</v>
      </c>
      <c r="N242" t="s">
        <v>62</v>
      </c>
    </row>
    <row r="243" spans="1:14" x14ac:dyDescent="0.25">
      <c r="A243" s="1">
        <v>44818</v>
      </c>
      <c r="B243">
        <v>34</v>
      </c>
      <c r="C243">
        <v>14</v>
      </c>
      <c r="D243" t="s">
        <v>5</v>
      </c>
      <c r="E243">
        <v>0.01</v>
      </c>
      <c r="F243">
        <v>7.0000000000000007E-2</v>
      </c>
      <c r="G243">
        <v>12.5</v>
      </c>
      <c r="H243">
        <v>0</v>
      </c>
      <c r="I243" s="5">
        <v>0</v>
      </c>
      <c r="J243" s="5">
        <v>1</v>
      </c>
      <c r="K243">
        <v>1</v>
      </c>
      <c r="N243" t="s">
        <v>63</v>
      </c>
    </row>
    <row r="244" spans="1:14" x14ac:dyDescent="0.25">
      <c r="A244" s="1">
        <v>44818</v>
      </c>
      <c r="B244">
        <v>34</v>
      </c>
      <c r="C244">
        <v>15</v>
      </c>
      <c r="D244" t="s">
        <v>5</v>
      </c>
      <c r="E244">
        <v>0.01</v>
      </c>
      <c r="F244">
        <v>7.0000000000000007E-2</v>
      </c>
      <c r="G244">
        <v>12.5</v>
      </c>
      <c r="H244">
        <v>1</v>
      </c>
      <c r="I244">
        <v>0</v>
      </c>
      <c r="J244">
        <v>1</v>
      </c>
      <c r="K244">
        <v>1</v>
      </c>
      <c r="N244" t="s">
        <v>62</v>
      </c>
    </row>
    <row r="245" spans="1:14" x14ac:dyDescent="0.25">
      <c r="A245" s="1">
        <v>44818</v>
      </c>
      <c r="B245">
        <v>34</v>
      </c>
      <c r="C245">
        <v>16</v>
      </c>
      <c r="D245" t="s">
        <v>5</v>
      </c>
      <c r="E245">
        <v>0.01</v>
      </c>
      <c r="F245">
        <v>7.0000000000000007E-2</v>
      </c>
      <c r="G245">
        <v>12.5</v>
      </c>
      <c r="H245">
        <v>1</v>
      </c>
      <c r="I245">
        <v>0</v>
      </c>
      <c r="J245">
        <v>1</v>
      </c>
      <c r="K245">
        <v>1</v>
      </c>
      <c r="N245" t="s">
        <v>63</v>
      </c>
    </row>
    <row r="246" spans="1:14" x14ac:dyDescent="0.25">
      <c r="A246" s="1">
        <v>44823</v>
      </c>
      <c r="B246">
        <v>35</v>
      </c>
      <c r="C246">
        <v>45</v>
      </c>
      <c r="D246" t="s">
        <v>5</v>
      </c>
      <c r="E246">
        <v>0.02</v>
      </c>
      <c r="F246">
        <v>0.14000000000000001</v>
      </c>
      <c r="G246">
        <v>6.25</v>
      </c>
      <c r="H246">
        <v>0</v>
      </c>
      <c r="I246">
        <v>0</v>
      </c>
      <c r="J246">
        <v>1</v>
      </c>
      <c r="K246">
        <v>1</v>
      </c>
      <c r="N246" t="s">
        <v>62</v>
      </c>
    </row>
    <row r="247" spans="1:14" x14ac:dyDescent="0.25">
      <c r="A247" s="1">
        <v>44823</v>
      </c>
      <c r="B247">
        <v>35</v>
      </c>
      <c r="C247">
        <v>46</v>
      </c>
      <c r="D247" t="s">
        <v>5</v>
      </c>
      <c r="E247">
        <v>0.02</v>
      </c>
      <c r="F247">
        <v>0.14000000000000001</v>
      </c>
      <c r="G247">
        <v>6.25</v>
      </c>
      <c r="H247">
        <v>0</v>
      </c>
      <c r="I247">
        <v>0</v>
      </c>
      <c r="J247">
        <v>1</v>
      </c>
      <c r="K247">
        <v>1</v>
      </c>
      <c r="N247" t="s">
        <v>63</v>
      </c>
    </row>
    <row r="248" spans="1:14" x14ac:dyDescent="0.25">
      <c r="A248" s="1">
        <v>44823</v>
      </c>
      <c r="B248">
        <v>35</v>
      </c>
      <c r="C248">
        <v>48</v>
      </c>
      <c r="D248" t="s">
        <v>5</v>
      </c>
      <c r="E248">
        <v>0.01</v>
      </c>
      <c r="F248">
        <v>7.0000000000000007E-2</v>
      </c>
      <c r="G248">
        <v>12.5</v>
      </c>
      <c r="H248">
        <v>0</v>
      </c>
      <c r="I248">
        <v>0</v>
      </c>
      <c r="J248">
        <v>1.1000000000000001</v>
      </c>
      <c r="K248">
        <v>1</v>
      </c>
      <c r="N248" t="s">
        <v>62</v>
      </c>
    </row>
    <row r="249" spans="1:14" x14ac:dyDescent="0.25">
      <c r="A249" s="1">
        <v>44823</v>
      </c>
      <c r="B249">
        <v>35</v>
      </c>
      <c r="C249">
        <v>50</v>
      </c>
      <c r="D249" t="s">
        <v>5</v>
      </c>
      <c r="E249">
        <v>0.01</v>
      </c>
      <c r="F249">
        <v>7.0000000000000007E-2</v>
      </c>
      <c r="G249">
        <v>12.5</v>
      </c>
      <c r="H249">
        <v>0</v>
      </c>
      <c r="I249">
        <v>0</v>
      </c>
      <c r="J249">
        <v>1.1000000000000001</v>
      </c>
      <c r="K249">
        <v>1</v>
      </c>
      <c r="N249" t="s">
        <v>63</v>
      </c>
    </row>
    <row r="250" spans="1:14" x14ac:dyDescent="0.25">
      <c r="A250" s="1">
        <v>44824</v>
      </c>
      <c r="B250">
        <v>36</v>
      </c>
      <c r="C250">
        <v>41</v>
      </c>
      <c r="D250" t="s">
        <v>5</v>
      </c>
      <c r="E250">
        <v>0.02</v>
      </c>
      <c r="F250">
        <v>0.14000000000000001</v>
      </c>
      <c r="G250">
        <v>6.25</v>
      </c>
      <c r="H250">
        <v>0</v>
      </c>
      <c r="I250">
        <v>0</v>
      </c>
      <c r="J250">
        <v>1</v>
      </c>
      <c r="K250">
        <v>1</v>
      </c>
      <c r="N250" t="s">
        <v>62</v>
      </c>
    </row>
    <row r="251" spans="1:14" x14ac:dyDescent="0.25">
      <c r="A251" s="1">
        <v>44824</v>
      </c>
      <c r="B251">
        <v>36</v>
      </c>
      <c r="C251">
        <v>42</v>
      </c>
      <c r="D251" t="s">
        <v>5</v>
      </c>
      <c r="E251">
        <v>0.02</v>
      </c>
      <c r="F251">
        <v>0.14000000000000001</v>
      </c>
      <c r="G251">
        <v>6.25</v>
      </c>
      <c r="H251">
        <v>0</v>
      </c>
      <c r="I251">
        <v>0</v>
      </c>
      <c r="J251">
        <v>1</v>
      </c>
      <c r="K251">
        <v>1</v>
      </c>
      <c r="N251" t="s">
        <v>63</v>
      </c>
    </row>
    <row r="252" spans="1:14" x14ac:dyDescent="0.25">
      <c r="A252" s="1">
        <v>44824</v>
      </c>
      <c r="B252">
        <v>36</v>
      </c>
      <c r="C252">
        <v>43</v>
      </c>
      <c r="D252" t="s">
        <v>5</v>
      </c>
      <c r="E252">
        <v>0.01</v>
      </c>
      <c r="F252">
        <v>7.0000000000000007E-2</v>
      </c>
      <c r="G252">
        <v>12.5</v>
      </c>
      <c r="H252">
        <v>0</v>
      </c>
      <c r="I252">
        <v>0</v>
      </c>
      <c r="J252">
        <v>1.1000000000000001</v>
      </c>
      <c r="K252">
        <v>1</v>
      </c>
      <c r="N252" t="s">
        <v>62</v>
      </c>
    </row>
    <row r="253" spans="1:14" x14ac:dyDescent="0.25">
      <c r="A253" s="1">
        <v>44824</v>
      </c>
      <c r="B253">
        <v>36</v>
      </c>
      <c r="C253">
        <v>44</v>
      </c>
      <c r="D253" t="s">
        <v>5</v>
      </c>
      <c r="E253">
        <v>0.01</v>
      </c>
      <c r="F253">
        <v>7.0000000000000007E-2</v>
      </c>
      <c r="G253">
        <v>12.5</v>
      </c>
      <c r="H253">
        <v>0</v>
      </c>
      <c r="I253">
        <v>0</v>
      </c>
      <c r="J253">
        <v>1.1000000000000001</v>
      </c>
      <c r="K253">
        <v>1</v>
      </c>
      <c r="N253" t="s">
        <v>63</v>
      </c>
    </row>
    <row r="254" spans="1:14" x14ac:dyDescent="0.25">
      <c r="A254" s="1">
        <v>44824</v>
      </c>
      <c r="B254">
        <v>36</v>
      </c>
      <c r="C254">
        <v>45</v>
      </c>
      <c r="D254" t="s">
        <v>5</v>
      </c>
      <c r="E254">
        <v>5.0000000000000001E-3</v>
      </c>
      <c r="F254">
        <v>3.5000000000000003E-2</v>
      </c>
      <c r="G254">
        <v>25</v>
      </c>
      <c r="H254">
        <v>0</v>
      </c>
      <c r="I254">
        <v>0</v>
      </c>
      <c r="J254">
        <v>1.1000000000000001</v>
      </c>
      <c r="K254">
        <v>1</v>
      </c>
      <c r="N254" t="s">
        <v>62</v>
      </c>
    </row>
    <row r="255" spans="1:14" x14ac:dyDescent="0.25">
      <c r="A255" s="1">
        <v>44824</v>
      </c>
      <c r="B255">
        <v>36</v>
      </c>
      <c r="C255">
        <v>46</v>
      </c>
      <c r="D255" t="s">
        <v>5</v>
      </c>
      <c r="E255">
        <v>5.0000000000000001E-3</v>
      </c>
      <c r="F255">
        <v>3.5000000000000003E-2</v>
      </c>
      <c r="G255">
        <v>25</v>
      </c>
      <c r="H255">
        <v>0</v>
      </c>
      <c r="I255">
        <v>0</v>
      </c>
      <c r="J255">
        <v>1.1000000000000001</v>
      </c>
      <c r="K255">
        <v>1</v>
      </c>
      <c r="N255" t="s">
        <v>63</v>
      </c>
    </row>
    <row r="256" spans="1:14" x14ac:dyDescent="0.25">
      <c r="A256" s="1">
        <v>44824</v>
      </c>
      <c r="B256">
        <v>36</v>
      </c>
      <c r="C256">
        <v>47</v>
      </c>
      <c r="D256" t="s">
        <v>5</v>
      </c>
      <c r="E256">
        <v>0.1</v>
      </c>
      <c r="F256">
        <v>0.7</v>
      </c>
      <c r="G256">
        <v>1.25</v>
      </c>
      <c r="H256">
        <v>0</v>
      </c>
      <c r="I256">
        <v>0</v>
      </c>
      <c r="J256">
        <v>0.4</v>
      </c>
      <c r="K256">
        <v>1</v>
      </c>
      <c r="N256" t="s">
        <v>62</v>
      </c>
    </row>
    <row r="257" spans="1:14" x14ac:dyDescent="0.25">
      <c r="A257" s="1">
        <v>44824</v>
      </c>
      <c r="B257">
        <v>36</v>
      </c>
      <c r="C257">
        <v>48</v>
      </c>
      <c r="D257" t="s">
        <v>5</v>
      </c>
      <c r="E257">
        <v>0.1</v>
      </c>
      <c r="F257">
        <v>0.7</v>
      </c>
      <c r="G257">
        <v>1.25</v>
      </c>
      <c r="H257">
        <v>0</v>
      </c>
      <c r="I257">
        <v>0</v>
      </c>
      <c r="J257">
        <v>0.4</v>
      </c>
      <c r="K257">
        <v>1</v>
      </c>
      <c r="N257" t="s">
        <v>63</v>
      </c>
    </row>
    <row r="258" spans="1:14" x14ac:dyDescent="0.25">
      <c r="A258" s="1">
        <v>44839</v>
      </c>
      <c r="B258">
        <v>37</v>
      </c>
      <c r="C258">
        <v>9</v>
      </c>
      <c r="D258" t="s">
        <v>5</v>
      </c>
      <c r="E258">
        <v>0.02</v>
      </c>
      <c r="F258">
        <v>0.14000000000000001</v>
      </c>
      <c r="G258">
        <v>6.25</v>
      </c>
      <c r="H258">
        <v>0</v>
      </c>
      <c r="I258">
        <v>0</v>
      </c>
      <c r="J258">
        <v>1</v>
      </c>
      <c r="K258">
        <v>1</v>
      </c>
      <c r="N258" t="s">
        <v>62</v>
      </c>
    </row>
    <row r="259" spans="1:14" x14ac:dyDescent="0.25">
      <c r="A259" s="1">
        <v>44839</v>
      </c>
      <c r="B259">
        <v>37</v>
      </c>
      <c r="C259">
        <v>10</v>
      </c>
      <c r="D259" t="s">
        <v>5</v>
      </c>
      <c r="E259">
        <v>0.02</v>
      </c>
      <c r="F259">
        <v>0.14000000000000001</v>
      </c>
      <c r="G259">
        <v>6.25</v>
      </c>
      <c r="H259">
        <v>0</v>
      </c>
      <c r="I259">
        <v>0</v>
      </c>
      <c r="J259">
        <v>1</v>
      </c>
      <c r="K259">
        <v>1</v>
      </c>
      <c r="N259" t="s">
        <v>63</v>
      </c>
    </row>
    <row r="260" spans="1:14" x14ac:dyDescent="0.25">
      <c r="A260" s="1">
        <v>44839</v>
      </c>
      <c r="B260">
        <v>37</v>
      </c>
      <c r="C260">
        <v>27</v>
      </c>
      <c r="D260" t="s">
        <v>5</v>
      </c>
      <c r="E260">
        <v>0.1</v>
      </c>
      <c r="F260">
        <v>0.7</v>
      </c>
      <c r="G260">
        <v>1.25</v>
      </c>
      <c r="H260">
        <v>0</v>
      </c>
      <c r="I260">
        <v>0</v>
      </c>
      <c r="J260">
        <v>0.4</v>
      </c>
      <c r="K260">
        <v>1.5</v>
      </c>
      <c r="N260" t="s">
        <v>63</v>
      </c>
    </row>
    <row r="261" spans="1:14" x14ac:dyDescent="0.25">
      <c r="A261" s="1">
        <v>44839</v>
      </c>
      <c r="B261">
        <v>37</v>
      </c>
      <c r="C261">
        <v>28</v>
      </c>
      <c r="D261" t="s">
        <v>5</v>
      </c>
      <c r="E261">
        <v>0.01</v>
      </c>
      <c r="F261">
        <v>7.0000000000000007E-2</v>
      </c>
      <c r="G261">
        <v>12.5</v>
      </c>
      <c r="H261">
        <v>0</v>
      </c>
      <c r="I261">
        <v>0</v>
      </c>
      <c r="J261">
        <v>1.1000000000000001</v>
      </c>
      <c r="K261">
        <v>1</v>
      </c>
      <c r="N261" t="s">
        <v>62</v>
      </c>
    </row>
    <row r="262" spans="1:14" x14ac:dyDescent="0.25">
      <c r="A262" s="1">
        <v>44839</v>
      </c>
      <c r="B262">
        <v>37</v>
      </c>
      <c r="C262">
        <v>29</v>
      </c>
      <c r="D262" t="s">
        <v>5</v>
      </c>
      <c r="E262">
        <v>0.01</v>
      </c>
      <c r="F262">
        <v>7.0000000000000007E-2</v>
      </c>
      <c r="G262">
        <v>12.5</v>
      </c>
      <c r="H262">
        <v>0</v>
      </c>
      <c r="I262">
        <v>0</v>
      </c>
      <c r="J262">
        <v>1.1000000000000001</v>
      </c>
      <c r="K262">
        <v>1</v>
      </c>
      <c r="N262" t="s">
        <v>63</v>
      </c>
    </row>
    <row r="263" spans="1:14" x14ac:dyDescent="0.25">
      <c r="A263" s="1">
        <v>44839</v>
      </c>
      <c r="B263">
        <v>37</v>
      </c>
      <c r="C263">
        <v>30</v>
      </c>
      <c r="D263" t="s">
        <v>5</v>
      </c>
      <c r="E263">
        <v>5.0000000000000001E-3</v>
      </c>
      <c r="F263">
        <v>3.5000000000000003E-2</v>
      </c>
      <c r="G263">
        <v>25</v>
      </c>
      <c r="H263">
        <v>0</v>
      </c>
      <c r="I263">
        <v>0</v>
      </c>
      <c r="J263">
        <v>1.1000000000000001</v>
      </c>
      <c r="K263">
        <v>1</v>
      </c>
      <c r="N263" t="s">
        <v>62</v>
      </c>
    </row>
    <row r="264" spans="1:14" x14ac:dyDescent="0.25">
      <c r="A264" s="1">
        <v>44839</v>
      </c>
      <c r="B264">
        <v>37</v>
      </c>
      <c r="C264">
        <v>31</v>
      </c>
      <c r="D264" t="s">
        <v>5</v>
      </c>
      <c r="E264">
        <v>5.0000000000000001E-3</v>
      </c>
      <c r="F264">
        <v>3.5000000000000003E-2</v>
      </c>
      <c r="G264">
        <v>25</v>
      </c>
      <c r="H264">
        <v>0</v>
      </c>
      <c r="I264">
        <v>0</v>
      </c>
      <c r="J264">
        <v>1.1000000000000001</v>
      </c>
      <c r="K264">
        <v>1</v>
      </c>
      <c r="N264" t="s">
        <v>63</v>
      </c>
    </row>
    <row r="265" spans="1:14" x14ac:dyDescent="0.25">
      <c r="A265" s="1">
        <v>44839</v>
      </c>
      <c r="B265">
        <v>38</v>
      </c>
      <c r="C265">
        <v>41</v>
      </c>
      <c r="D265" t="s">
        <v>5</v>
      </c>
      <c r="E265">
        <v>0.02</v>
      </c>
      <c r="F265">
        <v>0.14000000000000001</v>
      </c>
      <c r="G265">
        <v>6.25</v>
      </c>
      <c r="H265">
        <v>0</v>
      </c>
      <c r="I265">
        <v>0</v>
      </c>
      <c r="J265">
        <v>1</v>
      </c>
      <c r="K265">
        <v>1</v>
      </c>
      <c r="N265" t="s">
        <v>62</v>
      </c>
    </row>
    <row r="266" spans="1:14" x14ac:dyDescent="0.25">
      <c r="A266" s="1">
        <v>44839</v>
      </c>
      <c r="B266">
        <v>38</v>
      </c>
      <c r="C266">
        <v>42</v>
      </c>
      <c r="D266" t="s">
        <v>5</v>
      </c>
      <c r="E266">
        <v>0.02</v>
      </c>
      <c r="F266">
        <v>0.14000000000000001</v>
      </c>
      <c r="G266">
        <v>6.25</v>
      </c>
      <c r="H266">
        <v>0</v>
      </c>
      <c r="I266">
        <v>0</v>
      </c>
      <c r="J266">
        <v>1</v>
      </c>
      <c r="K266">
        <v>1</v>
      </c>
      <c r="N266" t="s">
        <v>63</v>
      </c>
    </row>
    <row r="267" spans="1:14" x14ac:dyDescent="0.25">
      <c r="A267" s="1">
        <v>44839</v>
      </c>
      <c r="B267">
        <v>38</v>
      </c>
      <c r="C267">
        <v>51</v>
      </c>
      <c r="D267" t="s">
        <v>5</v>
      </c>
      <c r="E267">
        <v>0.01</v>
      </c>
      <c r="F267">
        <v>7.0000000000000007E-2</v>
      </c>
      <c r="G267">
        <v>12.5</v>
      </c>
      <c r="H267">
        <v>0</v>
      </c>
      <c r="I267">
        <v>0</v>
      </c>
      <c r="J267">
        <v>1.1000000000000001</v>
      </c>
      <c r="K267">
        <v>1</v>
      </c>
      <c r="N267" t="s">
        <v>62</v>
      </c>
    </row>
    <row r="268" spans="1:14" x14ac:dyDescent="0.25">
      <c r="A268" s="1">
        <v>44839</v>
      </c>
      <c r="B268">
        <v>38</v>
      </c>
      <c r="C268">
        <v>52</v>
      </c>
      <c r="D268" t="s">
        <v>5</v>
      </c>
      <c r="E268">
        <v>0.01</v>
      </c>
      <c r="F268">
        <v>7.0000000000000007E-2</v>
      </c>
      <c r="G268">
        <v>12.5</v>
      </c>
      <c r="H268">
        <v>0</v>
      </c>
      <c r="I268">
        <v>-1</v>
      </c>
      <c r="J268">
        <v>1.1000000000000001</v>
      </c>
      <c r="K268">
        <v>1.4</v>
      </c>
      <c r="N268" t="s">
        <v>63</v>
      </c>
    </row>
    <row r="269" spans="1:14" x14ac:dyDescent="0.25">
      <c r="A269" s="1">
        <v>44839</v>
      </c>
      <c r="B269">
        <v>38</v>
      </c>
      <c r="C269">
        <v>61</v>
      </c>
      <c r="D269" t="s">
        <v>5</v>
      </c>
      <c r="E269">
        <v>5.0000000000000001E-3</v>
      </c>
      <c r="F269">
        <v>3.5000000000000003E-2</v>
      </c>
      <c r="G269">
        <v>25</v>
      </c>
      <c r="H269">
        <v>0</v>
      </c>
      <c r="I269">
        <v>0</v>
      </c>
      <c r="J269">
        <v>1.1000000000000001</v>
      </c>
      <c r="K269">
        <v>1</v>
      </c>
      <c r="N269" t="s">
        <v>62</v>
      </c>
    </row>
    <row r="270" spans="1:14" x14ac:dyDescent="0.25">
      <c r="A270" s="1">
        <v>44839</v>
      </c>
      <c r="B270">
        <v>38</v>
      </c>
      <c r="C270">
        <v>62</v>
      </c>
      <c r="D270" t="s">
        <v>5</v>
      </c>
      <c r="E270">
        <v>5.0000000000000001E-3</v>
      </c>
      <c r="F270">
        <v>3.5000000000000003E-2</v>
      </c>
      <c r="G270">
        <v>25</v>
      </c>
      <c r="H270">
        <v>0</v>
      </c>
      <c r="I270">
        <v>0</v>
      </c>
      <c r="J270">
        <v>1.1000000000000001</v>
      </c>
      <c r="K270">
        <v>1</v>
      </c>
      <c r="N270" t="s">
        <v>63</v>
      </c>
    </row>
    <row r="271" spans="1:14" x14ac:dyDescent="0.25">
      <c r="A271" s="1">
        <v>44839</v>
      </c>
      <c r="B271">
        <v>38</v>
      </c>
      <c r="C271">
        <v>63</v>
      </c>
      <c r="D271" t="s">
        <v>5</v>
      </c>
      <c r="E271">
        <v>0.01</v>
      </c>
      <c r="F271">
        <v>7.0000000000000007E-2</v>
      </c>
      <c r="G271">
        <v>12.5</v>
      </c>
      <c r="H271">
        <v>0</v>
      </c>
      <c r="I271">
        <v>-0.5</v>
      </c>
      <c r="J271">
        <v>1.1000000000000001</v>
      </c>
      <c r="K271">
        <v>1.4</v>
      </c>
      <c r="N271" t="s">
        <v>64</v>
      </c>
    </row>
    <row r="272" spans="1:14" x14ac:dyDescent="0.25">
      <c r="A272" s="1">
        <v>44839</v>
      </c>
      <c r="B272">
        <v>38</v>
      </c>
      <c r="C272">
        <v>64</v>
      </c>
      <c r="D272" t="s">
        <v>5</v>
      </c>
      <c r="E272">
        <v>0.01</v>
      </c>
      <c r="F272">
        <v>7.0000000000000007E-2</v>
      </c>
      <c r="G272">
        <v>12.5</v>
      </c>
      <c r="H272">
        <v>0</v>
      </c>
      <c r="I272">
        <v>-1</v>
      </c>
      <c r="J272">
        <v>1.1000000000000001</v>
      </c>
      <c r="K272">
        <v>1.4</v>
      </c>
      <c r="N272" t="s">
        <v>65</v>
      </c>
    </row>
    <row r="273" spans="1:14" x14ac:dyDescent="0.25">
      <c r="A273" s="6">
        <v>44839</v>
      </c>
      <c r="B273">
        <v>38</v>
      </c>
      <c r="C273">
        <v>65</v>
      </c>
      <c r="D273" t="s">
        <v>5</v>
      </c>
      <c r="E273" s="5">
        <v>0.01</v>
      </c>
      <c r="F273" s="5">
        <v>7.0000000000000007E-2</v>
      </c>
      <c r="G273" s="5">
        <v>12.5</v>
      </c>
      <c r="H273" s="5">
        <v>0</v>
      </c>
      <c r="I273" s="5">
        <v>-0.5</v>
      </c>
      <c r="J273" s="5">
        <v>1.1000000000000001</v>
      </c>
      <c r="K273" s="5">
        <v>1.4</v>
      </c>
      <c r="L273">
        <v>1</v>
      </c>
      <c r="M273">
        <v>5</v>
      </c>
      <c r="N273" t="s">
        <v>66</v>
      </c>
    </row>
    <row r="274" spans="1:14" x14ac:dyDescent="0.25">
      <c r="A274" s="6">
        <v>44839</v>
      </c>
      <c r="B274">
        <v>38</v>
      </c>
      <c r="C274">
        <v>66</v>
      </c>
      <c r="D274" s="5" t="s">
        <v>5</v>
      </c>
      <c r="E274" s="5">
        <v>0.01</v>
      </c>
      <c r="F274" s="5">
        <v>7.0000000000000007E-2</v>
      </c>
      <c r="G274" s="5">
        <v>12.5</v>
      </c>
      <c r="H274" s="5">
        <v>0</v>
      </c>
      <c r="I274" s="5">
        <v>-0.5</v>
      </c>
      <c r="J274" s="5">
        <v>1.1000000000000001</v>
      </c>
      <c r="K274" s="5">
        <v>1.4</v>
      </c>
      <c r="L274">
        <v>1</v>
      </c>
      <c r="M274">
        <v>10</v>
      </c>
      <c r="N274" t="s">
        <v>66</v>
      </c>
    </row>
    <row r="275" spans="1:14" x14ac:dyDescent="0.25">
      <c r="A275" s="6">
        <v>44839</v>
      </c>
      <c r="B275">
        <v>38</v>
      </c>
      <c r="C275">
        <v>67</v>
      </c>
      <c r="D275" s="5" t="s">
        <v>5</v>
      </c>
      <c r="E275" s="5">
        <v>0.01</v>
      </c>
      <c r="F275" s="5">
        <v>7.0000000000000007E-2</v>
      </c>
      <c r="G275" s="5">
        <v>12.5</v>
      </c>
      <c r="H275" s="5">
        <v>0</v>
      </c>
      <c r="I275" s="5">
        <v>-0.5</v>
      </c>
      <c r="J275" s="5">
        <v>1.1000000000000001</v>
      </c>
      <c r="K275" s="5">
        <v>1.4</v>
      </c>
      <c r="L275">
        <v>1</v>
      </c>
      <c r="M275">
        <v>10</v>
      </c>
      <c r="N275" t="s">
        <v>67</v>
      </c>
    </row>
    <row r="276" spans="1:14" x14ac:dyDescent="0.25">
      <c r="A276" s="6">
        <v>44839</v>
      </c>
      <c r="B276">
        <v>38</v>
      </c>
      <c r="C276">
        <v>68</v>
      </c>
      <c r="D276" s="5" t="s">
        <v>5</v>
      </c>
      <c r="E276" s="5">
        <v>0.01</v>
      </c>
      <c r="F276" s="5">
        <v>7.0000000000000007E-2</v>
      </c>
      <c r="G276" s="5">
        <v>12.5</v>
      </c>
      <c r="H276" s="5">
        <v>0</v>
      </c>
      <c r="I276" s="5">
        <v>-0.5</v>
      </c>
      <c r="J276" s="5">
        <v>1.1000000000000001</v>
      </c>
      <c r="K276" s="5">
        <v>1.4</v>
      </c>
      <c r="L276">
        <v>1</v>
      </c>
      <c r="M276">
        <v>5</v>
      </c>
      <c r="N276" t="s">
        <v>67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Queensland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Dinis Gokaydin</dc:creator>
  <cp:lastModifiedBy>Dinis Gokaydin</cp:lastModifiedBy>
  <dcterms:created xsi:type="dcterms:W3CDTF">2021-11-30T05:32:26Z</dcterms:created>
  <dcterms:modified xsi:type="dcterms:W3CDTF">2022-10-11T03:11:16Z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f488380-630a-4f55-a077-a19445e3f360_Enabled">
    <vt:lpwstr>true</vt:lpwstr>
  </property>
  <property fmtid="{D5CDD505-2E9C-101B-9397-08002B2CF9AE}" pid="3" name="MSIP_Label_0f488380-630a-4f55-a077-a19445e3f360_SetDate">
    <vt:lpwstr>2022-01-14T03:16:33Z</vt:lpwstr>
  </property>
  <property fmtid="{D5CDD505-2E9C-101B-9397-08002B2CF9AE}" pid="4" name="MSIP_Label_0f488380-630a-4f55-a077-a19445e3f360_Method">
    <vt:lpwstr>Standard</vt:lpwstr>
  </property>
  <property fmtid="{D5CDD505-2E9C-101B-9397-08002B2CF9AE}" pid="5" name="MSIP_Label_0f488380-630a-4f55-a077-a19445e3f360_Name">
    <vt:lpwstr>OFFICIAL - INTERNAL</vt:lpwstr>
  </property>
  <property fmtid="{D5CDD505-2E9C-101B-9397-08002B2CF9AE}" pid="6" name="MSIP_Label_0f488380-630a-4f55-a077-a19445e3f360_SiteId">
    <vt:lpwstr>b6e377cf-9db3-46cb-91a2-fad9605bb15c</vt:lpwstr>
  </property>
  <property fmtid="{D5CDD505-2E9C-101B-9397-08002B2CF9AE}" pid="7" name="MSIP_Label_0f488380-630a-4f55-a077-a19445e3f360_ActionId">
    <vt:lpwstr>bc8caae1-2304-4e72-a576-7a6770f3aefc</vt:lpwstr>
  </property>
  <property fmtid="{D5CDD505-2E9C-101B-9397-08002B2CF9AE}" pid="8" name="MSIP_Label_0f488380-630a-4f55-a077-a19445e3f360_ContentBits">
    <vt:lpwstr>0</vt:lpwstr>
  </property>
</Properties>
</file>