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Dinis\Sequential Effects ERP\"/>
    </mc:Choice>
  </mc:AlternateContent>
  <xr:revisionPtr revIDLastSave="0" documentId="13_ncr:1_{7515193D-6EBE-4BF2-A92F-E90EFC9625CE}" xr6:coauthVersionLast="36" xr6:coauthVersionMax="36" xr10:uidLastSave="{00000000-0000-0000-0000-000000000000}"/>
  <bookViews>
    <workbookView xWindow="0" yWindow="0" windowWidth="10800" windowHeight="519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8" i="1" l="1"/>
  <c r="E188" i="1"/>
  <c r="G188" i="1" s="1"/>
  <c r="F169" i="1" l="1"/>
  <c r="E169" i="1"/>
  <c r="F165" i="1"/>
  <c r="E165" i="1"/>
  <c r="F162" i="1"/>
  <c r="E162" i="1"/>
  <c r="F161" i="1"/>
  <c r="E161" i="1"/>
  <c r="F157" i="1"/>
  <c r="E157" i="1"/>
  <c r="F156" i="1"/>
  <c r="E156" i="1"/>
  <c r="F152" i="1"/>
  <c r="E152" i="1"/>
  <c r="F151" i="1"/>
  <c r="E151" i="1"/>
  <c r="F183" i="1"/>
  <c r="E183" i="1"/>
  <c r="F182" i="1"/>
  <c r="E182" i="1"/>
  <c r="F180" i="1"/>
  <c r="E180" i="1"/>
  <c r="F178" i="1"/>
  <c r="E178" i="1"/>
  <c r="F172" i="1"/>
  <c r="E172" i="1"/>
  <c r="F171" i="1"/>
  <c r="E171" i="1"/>
  <c r="F168" i="1"/>
  <c r="E168" i="1"/>
  <c r="F164" i="1"/>
  <c r="E164" i="1"/>
  <c r="F148" i="1"/>
  <c r="E148" i="1"/>
  <c r="F147" i="1"/>
  <c r="E147" i="1"/>
  <c r="F144" i="1"/>
  <c r="E144" i="1"/>
  <c r="F143" i="1"/>
  <c r="E143" i="1"/>
  <c r="F140" i="1"/>
  <c r="E140" i="1"/>
  <c r="F139" i="1"/>
  <c r="E139" i="1"/>
  <c r="F136" i="1"/>
  <c r="E136" i="1"/>
  <c r="F135" i="1"/>
  <c r="E135" i="1"/>
  <c r="F132" i="1"/>
  <c r="E132" i="1"/>
  <c r="F129" i="1"/>
  <c r="E129" i="1"/>
  <c r="F128" i="1"/>
  <c r="E128" i="1"/>
  <c r="G182" i="1" l="1"/>
  <c r="G183" i="1"/>
  <c r="F125" i="1"/>
  <c r="E125" i="1"/>
  <c r="G125" i="1" s="1"/>
  <c r="F124" i="1"/>
  <c r="E124" i="1"/>
  <c r="G124" i="1" s="1"/>
  <c r="G123" i="1"/>
  <c r="F123" i="1"/>
  <c r="E123" i="1"/>
  <c r="G122" i="1"/>
  <c r="F122" i="1"/>
  <c r="E122" i="1"/>
  <c r="F121" i="1"/>
  <c r="E121" i="1"/>
  <c r="F120" i="1"/>
  <c r="E120" i="1"/>
  <c r="F119" i="1"/>
  <c r="E119" i="1"/>
  <c r="G119" i="1" s="1"/>
  <c r="F118" i="1"/>
  <c r="E118" i="1"/>
  <c r="G118" i="1" s="1"/>
  <c r="F117" i="1"/>
  <c r="E117" i="1"/>
  <c r="G117" i="1" s="1"/>
  <c r="F116" i="1"/>
  <c r="E116" i="1"/>
  <c r="F115" i="1"/>
  <c r="E115" i="1"/>
  <c r="G115" i="1" s="1"/>
  <c r="F114" i="1"/>
  <c r="E114" i="1"/>
  <c r="G116" i="1" l="1"/>
  <c r="G121" i="1"/>
  <c r="G114" i="1"/>
  <c r="G120" i="1"/>
  <c r="G109" i="1"/>
  <c r="G108" i="1"/>
  <c r="G99" i="1"/>
  <c r="G98" i="1"/>
  <c r="G87" i="1"/>
  <c r="G86" i="1"/>
  <c r="G69" i="1"/>
  <c r="G68" i="1"/>
  <c r="F113" i="1" l="1"/>
  <c r="E113" i="1"/>
  <c r="G113" i="1" s="1"/>
  <c r="F112" i="1"/>
  <c r="E112" i="1"/>
  <c r="G112" i="1" s="1"/>
  <c r="F111" i="1"/>
  <c r="E111" i="1"/>
  <c r="F110" i="1"/>
  <c r="E110" i="1"/>
  <c r="G110" i="1" s="1"/>
  <c r="F109" i="1"/>
  <c r="E109" i="1"/>
  <c r="F108" i="1"/>
  <c r="E108" i="1"/>
  <c r="F107" i="1"/>
  <c r="E107" i="1"/>
  <c r="G107" i="1" s="1"/>
  <c r="F106" i="1"/>
  <c r="E106" i="1"/>
  <c r="G106" i="1" s="1"/>
  <c r="F105" i="1"/>
  <c r="E105" i="1"/>
  <c r="F104" i="1"/>
  <c r="E104" i="1"/>
  <c r="G104" i="1" s="1"/>
  <c r="F103" i="1"/>
  <c r="E103" i="1"/>
  <c r="G103" i="1" s="1"/>
  <c r="F102" i="1"/>
  <c r="E102" i="1"/>
  <c r="G102" i="1" s="1"/>
  <c r="G105" i="1" l="1"/>
  <c r="G111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G80" i="1"/>
  <c r="G82" i="1"/>
  <c r="G83" i="1"/>
  <c r="G84" i="1"/>
  <c r="G85" i="1"/>
  <c r="F91" i="1"/>
  <c r="E91" i="1"/>
  <c r="F90" i="1"/>
  <c r="E90" i="1"/>
  <c r="F89" i="1"/>
  <c r="E89" i="1"/>
  <c r="F88" i="1"/>
  <c r="E88" i="1"/>
  <c r="G88" i="1" s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G81" i="1" s="1"/>
  <c r="F80" i="1"/>
  <c r="E80" i="1"/>
  <c r="F79" i="1"/>
  <c r="F78" i="1"/>
  <c r="E79" i="1"/>
  <c r="G79" i="1" s="1"/>
  <c r="E78" i="1"/>
  <c r="G78" i="1" s="1"/>
  <c r="F73" i="1"/>
  <c r="F72" i="1"/>
  <c r="F71" i="1"/>
  <c r="F70" i="1"/>
  <c r="F75" i="1"/>
  <c r="F74" i="1"/>
  <c r="E75" i="1"/>
  <c r="E74" i="1"/>
  <c r="E73" i="1"/>
  <c r="E72" i="1"/>
  <c r="E71" i="1"/>
  <c r="E70" i="1"/>
  <c r="E69" i="1"/>
  <c r="F69" i="1"/>
  <c r="F68" i="1"/>
  <c r="E68" i="1"/>
  <c r="E77" i="1"/>
  <c r="F77" i="1"/>
  <c r="F76" i="1"/>
  <c r="E76" i="1"/>
  <c r="G96" i="1" l="1"/>
  <c r="G91" i="1"/>
  <c r="G92" i="1"/>
  <c r="G90" i="1"/>
  <c r="G89" i="1"/>
  <c r="G97" i="1"/>
  <c r="G100" i="1"/>
  <c r="G101" i="1"/>
  <c r="G77" i="1"/>
  <c r="G94" i="1"/>
  <c r="G93" i="1"/>
  <c r="G95" i="1"/>
  <c r="G76" i="1"/>
  <c r="G71" i="1"/>
  <c r="G75" i="1"/>
  <c r="G70" i="1"/>
  <c r="G73" i="1"/>
  <c r="G74" i="1"/>
  <c r="G72" i="1"/>
  <c r="F67" i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<sst xmlns="http://schemas.openxmlformats.org/spreadsheetml/2006/main" count="327" uniqueCount="49">
  <si>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</si>
  <si>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</si>
  <si>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</si>
  <si>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</si>
  <si>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</si>
  <si>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</si>
  <si>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</si>
  <si>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</si>
  <si>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</si>
  <si>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</si>
  <si>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</si>
  <si>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</si>
  <si>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</si>
  <si>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</si>
  <si>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</si>
  <si>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</si>
  <si>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</si>
  <si>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</si>
  <si>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</si>
  <si>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</si>
  <si>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</si>
  <si>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</si>
  <si>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</si>
  <si>
    <t>Crashed around 50 mins</t>
  </si>
  <si>
    <t>Glued legs not cut</t>
  </si>
  <si>
    <t>Data a bit iffy</t>
  </si>
  <si>
    <t>Glued legs not cut; Jitter due to clicking another window</t>
  </si>
  <si>
    <t>First couple of minutes noisy; LED noise throughout</t>
  </si>
  <si>
    <t>red light on</t>
  </si>
  <si>
    <t>Red light on</t>
  </si>
  <si>
    <t>recovery</t>
  </si>
  <si>
    <t>baseline</t>
  </si>
  <si>
    <t>baseline again</t>
  </si>
  <si>
    <t>baseline; fly 25 has been fed ATR for 2 days since birth</t>
  </si>
  <si>
    <t>baseline; fly 24 has been fed ATR for 2 days since birth</t>
  </si>
  <si>
    <t>Baseline, Only recording from Optic lobe</t>
  </si>
  <si>
    <t>Red light on, Only recording from Optic lobe</t>
  </si>
  <si>
    <t>Baseline, Only recording from Central Complex</t>
  </si>
  <si>
    <t>Red light on, Only recording from Central Complex</t>
  </si>
  <si>
    <t>red light on, only 2min recording</t>
  </si>
  <si>
    <r>
      <t xml:space="preserve">Baseline, ATR-fed 2 days after birth, </t>
    </r>
    <r>
      <rPr>
        <b/>
        <sz val="11"/>
        <color theme="1"/>
        <rFont val="Calibri"/>
        <family val="2"/>
        <scheme val="minor"/>
      </rPr>
      <t>2 channels: Ch1 CX, Ch2 OL</t>
    </r>
  </si>
  <si>
    <r>
      <t xml:space="preserve">baseline; fly 26 is a non-ATR control; </t>
    </r>
    <r>
      <rPr>
        <b/>
        <sz val="11"/>
        <color theme="1"/>
        <rFont val="Calibri"/>
        <family val="2"/>
        <scheme val="minor"/>
      </rPr>
      <t>2 LFP channels: ch1 CX, ch2, OL</t>
    </r>
  </si>
  <si>
    <t>baseline, regular</t>
  </si>
  <si>
    <t>jittering</t>
  </si>
  <si>
    <t>regular</t>
  </si>
  <si>
    <t>alternating to calibrate</t>
  </si>
  <si>
    <t>Threshold</t>
  </si>
  <si>
    <t>Window1</t>
  </si>
  <si>
    <t>Window2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</si>
</sst>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L200"/>
  <sheetViews>
    <sheetView tabSelected="1" workbookViewId="0">
      <selection activeCell="I3" sqref="I3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11" max="11" width="9.85546875" bestFit="1" customWidth="1"/>
    <col min="12" max="12" width="61.5703125" customWidth="1"/>
  </cols>
  <sheetData>
    <row r="1" spans="1:12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47</v>
      </c>
      <c r="J1" s="3" t="s">
        <v>48</v>
      </c>
      <c r="K1" s="3" t="s">
        <v>46</v>
      </c>
      <c r="L1" s="3" t="s">
        <v>7</v>
      </c>
    </row>
    <row r="2" spans="1:12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  <c r="I2">
        <v>0</v>
      </c>
      <c r="J2">
        <v>1</v>
      </c>
      <c r="K2">
        <v>0.4</v>
      </c>
    </row>
    <row r="3" spans="1:12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12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</row>
    <row r="5" spans="1:12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12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</row>
    <row r="7" spans="1:12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12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</row>
    <row r="9" spans="1:12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</row>
    <row r="10" spans="1:12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12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</row>
    <row r="12" spans="1:12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L12" t="s">
        <v>17</v>
      </c>
    </row>
    <row r="13" spans="1:12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</row>
    <row r="14" spans="1:12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12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L15" t="s">
        <v>21</v>
      </c>
    </row>
    <row r="16" spans="1:12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L16" t="s">
        <v>22</v>
      </c>
    </row>
    <row r="17" spans="1:12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L17" t="s">
        <v>20</v>
      </c>
    </row>
    <row r="18" spans="1:12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</row>
    <row r="19" spans="1:12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12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</row>
    <row r="21" spans="1:12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</row>
    <row r="22" spans="1:12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  <c r="L22" t="s">
        <v>25</v>
      </c>
    </row>
    <row r="23" spans="1:12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12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</row>
    <row r="25" spans="1:12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</row>
    <row r="26" spans="1:12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12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</row>
    <row r="28" spans="1:12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12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</row>
    <row r="30" spans="1:12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12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</row>
    <row r="32" spans="1:12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12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</row>
    <row r="34" spans="1:12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L34" t="s">
        <v>18</v>
      </c>
    </row>
    <row r="35" spans="1:12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12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12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12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12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12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12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L41" t="s">
        <v>8</v>
      </c>
    </row>
    <row r="42" spans="1:12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L42" t="s">
        <v>8</v>
      </c>
    </row>
    <row r="43" spans="1:12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12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L44" t="s">
        <v>9</v>
      </c>
    </row>
    <row r="45" spans="1:12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L45" t="s">
        <v>10</v>
      </c>
    </row>
    <row r="46" spans="1:12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12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12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12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12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L50" t="s">
        <v>8</v>
      </c>
    </row>
    <row r="51" spans="1:12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L51" t="s">
        <v>8</v>
      </c>
    </row>
    <row r="52" spans="1:12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L52" t="s">
        <v>10</v>
      </c>
    </row>
    <row r="53" spans="1:12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L53" t="s">
        <v>10</v>
      </c>
    </row>
    <row r="54" spans="1:12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L54" t="s">
        <v>11</v>
      </c>
    </row>
    <row r="55" spans="1:12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L55" t="s">
        <v>11</v>
      </c>
    </row>
    <row r="56" spans="1:12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L56" t="s">
        <v>12</v>
      </c>
    </row>
    <row r="57" spans="1:12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L57" t="s">
        <v>12</v>
      </c>
    </row>
    <row r="58" spans="1:12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L58" t="s">
        <v>13</v>
      </c>
    </row>
    <row r="59" spans="1:12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L59" t="s">
        <v>13</v>
      </c>
    </row>
    <row r="60" spans="1:12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L60" s="4" t="s">
        <v>14</v>
      </c>
    </row>
    <row r="61" spans="1:12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L61" t="s">
        <v>14</v>
      </c>
    </row>
    <row r="62" spans="1:12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L62" t="s">
        <v>14</v>
      </c>
    </row>
    <row r="63" spans="1:12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L63" t="s">
        <v>14</v>
      </c>
    </row>
    <row r="64" spans="1:12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L64" t="s">
        <v>14</v>
      </c>
    </row>
    <row r="65" spans="1:12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L65" t="s">
        <v>14</v>
      </c>
    </row>
    <row r="66" spans="1:12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L66" t="s">
        <v>14</v>
      </c>
    </row>
    <row r="67" spans="1:12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L67" t="s">
        <v>14</v>
      </c>
    </row>
    <row r="68" spans="1:12" x14ac:dyDescent="0.25">
      <c r="A68" s="1">
        <v>44532</v>
      </c>
      <c r="B68">
        <v>19</v>
      </c>
      <c r="C68">
        <v>3</v>
      </c>
      <c r="D68" s="4" t="s">
        <v>5</v>
      </c>
      <c r="E68">
        <f>1/200</f>
        <v>5.0000000000000001E-3</v>
      </c>
      <c r="F68">
        <f>5*1/200</f>
        <v>2.5000000000000001E-2</v>
      </c>
      <c r="G68">
        <f>33.3</f>
        <v>33.299999999999997</v>
      </c>
      <c r="H68">
        <v>0</v>
      </c>
    </row>
    <row r="69" spans="1:12" x14ac:dyDescent="0.25">
      <c r="A69" s="1">
        <v>44532</v>
      </c>
      <c r="B69" s="4">
        <v>19</v>
      </c>
      <c r="C69">
        <v>8</v>
      </c>
      <c r="D69" s="4" t="s">
        <v>6</v>
      </c>
      <c r="E69" s="4">
        <f>1/200</f>
        <v>5.0000000000000001E-3</v>
      </c>
      <c r="F69" s="4">
        <f>5*1/200</f>
        <v>2.5000000000000001E-2</v>
      </c>
      <c r="G69" s="4">
        <f>33.3</f>
        <v>33.299999999999997</v>
      </c>
      <c r="H69" s="4">
        <v>0</v>
      </c>
    </row>
    <row r="70" spans="1:12" x14ac:dyDescent="0.25">
      <c r="A70" s="1">
        <v>44532</v>
      </c>
      <c r="B70" s="4">
        <v>19</v>
      </c>
      <c r="C70">
        <v>6</v>
      </c>
      <c r="D70" s="4" t="s">
        <v>5</v>
      </c>
      <c r="E70">
        <f>1/200</f>
        <v>5.0000000000000001E-3</v>
      </c>
      <c r="F70">
        <f>7*1/200</f>
        <v>3.5000000000000003E-2</v>
      </c>
      <c r="G70" s="4">
        <f t="shared" ref="G70:G113" si="10">1/(E70+F70)</f>
        <v>25</v>
      </c>
      <c r="H70" s="4">
        <v>0</v>
      </c>
    </row>
    <row r="71" spans="1:12" x14ac:dyDescent="0.25">
      <c r="A71" s="1">
        <v>44532</v>
      </c>
      <c r="B71" s="4">
        <v>19</v>
      </c>
      <c r="C71">
        <v>7</v>
      </c>
      <c r="D71" s="4" t="s">
        <v>6</v>
      </c>
      <c r="E71" s="4">
        <f>1/200</f>
        <v>5.0000000000000001E-3</v>
      </c>
      <c r="F71" s="4">
        <f>7*1/200</f>
        <v>3.5000000000000003E-2</v>
      </c>
      <c r="G71" s="4">
        <f t="shared" si="10"/>
        <v>25</v>
      </c>
      <c r="H71" s="4">
        <v>0</v>
      </c>
    </row>
    <row r="72" spans="1:12" x14ac:dyDescent="0.25">
      <c r="A72" s="1">
        <v>44532</v>
      </c>
      <c r="B72" s="4">
        <v>19</v>
      </c>
      <c r="C72">
        <v>9</v>
      </c>
      <c r="D72" s="4" t="s">
        <v>5</v>
      </c>
      <c r="E72">
        <f>2*1/200</f>
        <v>0.01</v>
      </c>
      <c r="F72">
        <f>14*1/200</f>
        <v>7.0000000000000007E-2</v>
      </c>
      <c r="G72" s="4">
        <f t="shared" si="10"/>
        <v>12.5</v>
      </c>
      <c r="H72" s="4">
        <v>0</v>
      </c>
    </row>
    <row r="73" spans="1:12" x14ac:dyDescent="0.25">
      <c r="A73" s="1">
        <v>44532</v>
      </c>
      <c r="B73" s="4">
        <v>19</v>
      </c>
      <c r="C73">
        <v>10</v>
      </c>
      <c r="D73" s="4" t="s">
        <v>6</v>
      </c>
      <c r="E73" s="4">
        <f>2*1/200</f>
        <v>0.01</v>
      </c>
      <c r="F73" s="4">
        <f>14*1/200</f>
        <v>7.0000000000000007E-2</v>
      </c>
      <c r="G73" s="4">
        <f t="shared" si="10"/>
        <v>12.5</v>
      </c>
      <c r="H73" s="4">
        <v>0</v>
      </c>
    </row>
    <row r="74" spans="1:12" x14ac:dyDescent="0.25">
      <c r="A74" s="1">
        <v>44532</v>
      </c>
      <c r="B74" s="4">
        <v>19</v>
      </c>
      <c r="C74">
        <v>11</v>
      </c>
      <c r="D74" s="4" t="s">
        <v>5</v>
      </c>
      <c r="E74">
        <f>4*1/200</f>
        <v>0.02</v>
      </c>
      <c r="F74">
        <f>28*1/200</f>
        <v>0.14000000000000001</v>
      </c>
      <c r="G74" s="4">
        <f t="shared" si="10"/>
        <v>6.25</v>
      </c>
      <c r="H74" s="4">
        <v>0</v>
      </c>
    </row>
    <row r="75" spans="1:12" x14ac:dyDescent="0.25">
      <c r="A75" s="1">
        <v>44532</v>
      </c>
      <c r="B75" s="4">
        <v>19</v>
      </c>
      <c r="C75">
        <v>12</v>
      </c>
      <c r="D75" s="4" t="s">
        <v>6</v>
      </c>
      <c r="E75" s="4">
        <f>4*1/200</f>
        <v>0.02</v>
      </c>
      <c r="F75" s="4">
        <f>28*1/200</f>
        <v>0.14000000000000001</v>
      </c>
      <c r="G75" s="4">
        <f t="shared" si="10"/>
        <v>6.25</v>
      </c>
      <c r="H75" s="4">
        <v>0</v>
      </c>
    </row>
    <row r="76" spans="1:12" x14ac:dyDescent="0.25">
      <c r="A76" s="1">
        <v>44532</v>
      </c>
      <c r="B76" s="4">
        <v>19</v>
      </c>
      <c r="C76">
        <v>13</v>
      </c>
      <c r="D76" s="4" t="s">
        <v>5</v>
      </c>
      <c r="E76">
        <f>20*1/200</f>
        <v>0.1</v>
      </c>
      <c r="F76">
        <f>140*1/200</f>
        <v>0.7</v>
      </c>
      <c r="G76" s="4">
        <f t="shared" si="10"/>
        <v>1.25</v>
      </c>
      <c r="H76" s="4">
        <v>0</v>
      </c>
    </row>
    <row r="77" spans="1:12" x14ac:dyDescent="0.25">
      <c r="A77" s="1">
        <v>44532</v>
      </c>
      <c r="B77" s="4">
        <v>19</v>
      </c>
      <c r="C77">
        <v>14</v>
      </c>
      <c r="D77" s="4" t="s">
        <v>6</v>
      </c>
      <c r="E77" s="4">
        <f>20*1/200</f>
        <v>0.1</v>
      </c>
      <c r="F77" s="4">
        <f>140*1/200</f>
        <v>0.7</v>
      </c>
      <c r="G77" s="4">
        <f t="shared" si="10"/>
        <v>1.25</v>
      </c>
      <c r="H77" s="4">
        <v>0</v>
      </c>
    </row>
    <row r="78" spans="1:12" x14ac:dyDescent="0.25">
      <c r="A78" s="1">
        <v>44532</v>
      </c>
      <c r="B78" s="4">
        <v>19</v>
      </c>
      <c r="C78">
        <v>15</v>
      </c>
      <c r="D78" s="4" t="s">
        <v>5</v>
      </c>
      <c r="E78">
        <f>1*1/200</f>
        <v>5.0000000000000001E-3</v>
      </c>
      <c r="F78">
        <f>4*1/200</f>
        <v>0.02</v>
      </c>
      <c r="G78" s="4">
        <f t="shared" si="10"/>
        <v>40</v>
      </c>
      <c r="H78" s="4">
        <v>0</v>
      </c>
    </row>
    <row r="79" spans="1:12" x14ac:dyDescent="0.25">
      <c r="A79" s="1">
        <v>44532</v>
      </c>
      <c r="B79" s="4">
        <v>19</v>
      </c>
      <c r="C79">
        <v>16</v>
      </c>
      <c r="D79" s="4" t="s">
        <v>6</v>
      </c>
      <c r="E79" s="4">
        <f>1*1/200</f>
        <v>5.0000000000000001E-3</v>
      </c>
      <c r="F79" s="4">
        <f>4*1/200</f>
        <v>0.02</v>
      </c>
      <c r="G79" s="4">
        <f t="shared" si="10"/>
        <v>40</v>
      </c>
      <c r="H79" s="4">
        <v>0</v>
      </c>
    </row>
    <row r="80" spans="1:12" x14ac:dyDescent="0.25">
      <c r="A80" s="1">
        <v>44538</v>
      </c>
      <c r="B80">
        <v>20</v>
      </c>
      <c r="C80">
        <v>8</v>
      </c>
      <c r="D80" s="4" t="s">
        <v>5</v>
      </c>
      <c r="E80" s="4">
        <f>2*1/200</f>
        <v>0.01</v>
      </c>
      <c r="F80" s="4">
        <f>14*1/200</f>
        <v>7.0000000000000007E-2</v>
      </c>
      <c r="G80" s="4">
        <f t="shared" si="10"/>
        <v>12.5</v>
      </c>
      <c r="H80" s="4">
        <v>0</v>
      </c>
    </row>
    <row r="81" spans="1:12" x14ac:dyDescent="0.25">
      <c r="A81" s="1">
        <v>44538</v>
      </c>
      <c r="B81" s="4">
        <v>20</v>
      </c>
      <c r="C81">
        <v>9</v>
      </c>
      <c r="D81" s="4" t="s">
        <v>6</v>
      </c>
      <c r="E81" s="4">
        <f>2*1/200</f>
        <v>0.01</v>
      </c>
      <c r="F81" s="4">
        <f>14*1/200</f>
        <v>7.0000000000000007E-2</v>
      </c>
      <c r="G81" s="4">
        <f t="shared" si="10"/>
        <v>12.5</v>
      </c>
      <c r="H81" s="4">
        <v>0</v>
      </c>
    </row>
    <row r="82" spans="1:12" x14ac:dyDescent="0.25">
      <c r="A82" s="1">
        <v>44538</v>
      </c>
      <c r="B82" s="4">
        <v>20</v>
      </c>
      <c r="C82">
        <v>10</v>
      </c>
      <c r="D82" s="4" t="s">
        <v>5</v>
      </c>
      <c r="E82" s="4">
        <f>4*1/200</f>
        <v>0.02</v>
      </c>
      <c r="F82" s="4">
        <f>28*1/200</f>
        <v>0.14000000000000001</v>
      </c>
      <c r="G82" s="4">
        <f t="shared" si="10"/>
        <v>6.25</v>
      </c>
      <c r="H82" s="4">
        <v>0</v>
      </c>
    </row>
    <row r="83" spans="1:12" x14ac:dyDescent="0.25">
      <c r="A83" s="1">
        <v>44538</v>
      </c>
      <c r="B83" s="4">
        <v>20</v>
      </c>
      <c r="C83">
        <v>11</v>
      </c>
      <c r="D83" s="4" t="s">
        <v>6</v>
      </c>
      <c r="E83" s="4">
        <f>4*1/200</f>
        <v>0.02</v>
      </c>
      <c r="F83" s="4">
        <f>28*1/200</f>
        <v>0.14000000000000001</v>
      </c>
      <c r="G83" s="4">
        <f t="shared" si="10"/>
        <v>6.25</v>
      </c>
      <c r="H83" s="4">
        <v>0</v>
      </c>
    </row>
    <row r="84" spans="1:12" x14ac:dyDescent="0.25">
      <c r="A84" s="1">
        <v>44538</v>
      </c>
      <c r="B84" s="4">
        <v>20</v>
      </c>
      <c r="C84">
        <v>12</v>
      </c>
      <c r="D84" s="4" t="s">
        <v>5</v>
      </c>
      <c r="E84" s="4">
        <f>1/200</f>
        <v>5.0000000000000001E-3</v>
      </c>
      <c r="F84" s="4">
        <f>7*1/200</f>
        <v>3.5000000000000003E-2</v>
      </c>
      <c r="G84" s="4">
        <f t="shared" si="10"/>
        <v>25</v>
      </c>
      <c r="H84" s="4">
        <v>0</v>
      </c>
    </row>
    <row r="85" spans="1:12" x14ac:dyDescent="0.25">
      <c r="A85" s="1">
        <v>44538</v>
      </c>
      <c r="B85" s="4">
        <v>20</v>
      </c>
      <c r="C85">
        <v>13</v>
      </c>
      <c r="D85" s="4" t="s">
        <v>6</v>
      </c>
      <c r="E85" s="4">
        <f>1/200</f>
        <v>5.0000000000000001E-3</v>
      </c>
      <c r="F85" s="4">
        <f>7*1/200</f>
        <v>3.5000000000000003E-2</v>
      </c>
      <c r="G85" s="4">
        <f t="shared" si="10"/>
        <v>25</v>
      </c>
      <c r="H85" s="4">
        <v>0</v>
      </c>
    </row>
    <row r="86" spans="1:12" x14ac:dyDescent="0.25">
      <c r="A86" s="1">
        <v>44538</v>
      </c>
      <c r="B86" s="4">
        <v>20</v>
      </c>
      <c r="C86">
        <v>14</v>
      </c>
      <c r="D86" s="4" t="s">
        <v>5</v>
      </c>
      <c r="E86" s="4">
        <f>1/200</f>
        <v>5.0000000000000001E-3</v>
      </c>
      <c r="F86" s="4">
        <f>5*1/200</f>
        <v>2.5000000000000001E-2</v>
      </c>
      <c r="G86" s="4">
        <f t="shared" ref="G86:G87" si="11">33.3</f>
        <v>33.299999999999997</v>
      </c>
      <c r="H86" s="4">
        <v>0</v>
      </c>
    </row>
    <row r="87" spans="1:12" x14ac:dyDescent="0.25">
      <c r="A87" s="1">
        <v>44538</v>
      </c>
      <c r="B87" s="4">
        <v>20</v>
      </c>
      <c r="C87">
        <v>15</v>
      </c>
      <c r="D87" s="4" t="s">
        <v>6</v>
      </c>
      <c r="E87" s="4">
        <f>1/200</f>
        <v>5.0000000000000001E-3</v>
      </c>
      <c r="F87" s="4">
        <f>5*1/200</f>
        <v>2.5000000000000001E-2</v>
      </c>
      <c r="G87" s="4">
        <f t="shared" si="11"/>
        <v>33.299999999999997</v>
      </c>
      <c r="H87" s="4">
        <v>0</v>
      </c>
    </row>
    <row r="88" spans="1:12" x14ac:dyDescent="0.25">
      <c r="A88" s="1">
        <v>44538</v>
      </c>
      <c r="B88" s="4">
        <v>20</v>
      </c>
      <c r="C88">
        <v>16</v>
      </c>
      <c r="D88" s="4" t="s">
        <v>5</v>
      </c>
      <c r="E88" s="4">
        <f>1*1/200</f>
        <v>5.0000000000000001E-3</v>
      </c>
      <c r="F88" s="4">
        <f>4*1/200</f>
        <v>0.02</v>
      </c>
      <c r="G88" s="4">
        <f t="shared" si="10"/>
        <v>40</v>
      </c>
      <c r="H88" s="4">
        <v>0</v>
      </c>
    </row>
    <row r="89" spans="1:12" x14ac:dyDescent="0.25">
      <c r="A89" s="1">
        <v>44538</v>
      </c>
      <c r="B89" s="4">
        <v>20</v>
      </c>
      <c r="C89">
        <v>17</v>
      </c>
      <c r="D89" s="4" t="s">
        <v>6</v>
      </c>
      <c r="E89" s="4">
        <f>1*1/200</f>
        <v>5.0000000000000001E-3</v>
      </c>
      <c r="F89" s="4">
        <f>4*1/200</f>
        <v>0.02</v>
      </c>
      <c r="G89" s="4">
        <f t="shared" si="10"/>
        <v>40</v>
      </c>
      <c r="H89" s="4">
        <v>0</v>
      </c>
    </row>
    <row r="90" spans="1:12" x14ac:dyDescent="0.25">
      <c r="A90" s="1">
        <v>44538</v>
      </c>
      <c r="B90" s="4">
        <v>20</v>
      </c>
      <c r="C90">
        <v>23</v>
      </c>
      <c r="D90" s="4" t="s">
        <v>5</v>
      </c>
      <c r="E90" s="4">
        <f>20*1/200</f>
        <v>0.1</v>
      </c>
      <c r="F90" s="4">
        <f>140*1/200</f>
        <v>0.7</v>
      </c>
      <c r="G90" s="4">
        <f t="shared" si="10"/>
        <v>1.25</v>
      </c>
      <c r="H90" s="4">
        <v>0</v>
      </c>
      <c r="L90" t="s">
        <v>23</v>
      </c>
    </row>
    <row r="91" spans="1:12" x14ac:dyDescent="0.25">
      <c r="A91" s="1">
        <v>44538</v>
      </c>
      <c r="B91" s="4">
        <v>20</v>
      </c>
      <c r="C91">
        <v>24</v>
      </c>
      <c r="D91" s="4" t="s">
        <v>6</v>
      </c>
      <c r="E91" s="4">
        <f>20*1/200</f>
        <v>0.1</v>
      </c>
      <c r="F91" s="4">
        <f>140*1/200</f>
        <v>0.7</v>
      </c>
      <c r="G91" s="4">
        <f t="shared" si="10"/>
        <v>1.25</v>
      </c>
      <c r="H91" s="4">
        <v>0</v>
      </c>
    </row>
    <row r="92" spans="1:12" x14ac:dyDescent="0.25">
      <c r="A92" s="1">
        <v>44538</v>
      </c>
      <c r="B92">
        <v>21</v>
      </c>
      <c r="C92">
        <v>29</v>
      </c>
      <c r="D92" s="4" t="s">
        <v>5</v>
      </c>
      <c r="E92" s="4">
        <f>4*1/200</f>
        <v>0.02</v>
      </c>
      <c r="F92" s="4">
        <f>28*1/200</f>
        <v>0.14000000000000001</v>
      </c>
      <c r="G92" s="4">
        <f t="shared" si="10"/>
        <v>6.25</v>
      </c>
      <c r="H92" s="4">
        <v>0</v>
      </c>
    </row>
    <row r="93" spans="1:12" x14ac:dyDescent="0.25">
      <c r="A93" s="1">
        <v>44538</v>
      </c>
      <c r="B93" s="4">
        <v>21</v>
      </c>
      <c r="C93">
        <v>30</v>
      </c>
      <c r="D93" s="4" t="s">
        <v>6</v>
      </c>
      <c r="E93" s="4">
        <f>4*1/200</f>
        <v>0.02</v>
      </c>
      <c r="F93" s="4">
        <f>28*1/200</f>
        <v>0.14000000000000001</v>
      </c>
      <c r="G93" s="4">
        <f t="shared" si="10"/>
        <v>6.25</v>
      </c>
      <c r="H93" s="4">
        <v>0</v>
      </c>
    </row>
    <row r="94" spans="1:12" x14ac:dyDescent="0.25">
      <c r="A94" s="1">
        <v>44538</v>
      </c>
      <c r="B94" s="4">
        <v>21</v>
      </c>
      <c r="C94">
        <v>31</v>
      </c>
      <c r="D94" s="4" t="s">
        <v>5</v>
      </c>
      <c r="E94" s="4">
        <f>2*1/200</f>
        <v>0.01</v>
      </c>
      <c r="F94" s="4">
        <f>14*1/200</f>
        <v>7.0000000000000007E-2</v>
      </c>
      <c r="G94" s="4">
        <f t="shared" si="10"/>
        <v>12.5</v>
      </c>
      <c r="H94" s="4">
        <v>0</v>
      </c>
    </row>
    <row r="95" spans="1:12" x14ac:dyDescent="0.25">
      <c r="A95" s="1">
        <v>44538</v>
      </c>
      <c r="B95" s="4">
        <v>21</v>
      </c>
      <c r="C95">
        <v>32</v>
      </c>
      <c r="D95" s="4" t="s">
        <v>6</v>
      </c>
      <c r="E95" s="4">
        <f>2*1/200</f>
        <v>0.01</v>
      </c>
      <c r="F95" s="4">
        <f>14*1/200</f>
        <v>7.0000000000000007E-2</v>
      </c>
      <c r="G95" s="4">
        <f t="shared" si="10"/>
        <v>12.5</v>
      </c>
      <c r="H95" s="4">
        <v>0</v>
      </c>
    </row>
    <row r="96" spans="1:12" x14ac:dyDescent="0.25">
      <c r="A96" s="1">
        <v>44538</v>
      </c>
      <c r="B96" s="4">
        <v>21</v>
      </c>
      <c r="C96">
        <v>33</v>
      </c>
      <c r="D96" s="4" t="s">
        <v>5</v>
      </c>
      <c r="E96" s="4">
        <f>1/200</f>
        <v>5.0000000000000001E-3</v>
      </c>
      <c r="F96" s="4">
        <f>7*1/200</f>
        <v>3.5000000000000003E-2</v>
      </c>
      <c r="G96" s="4">
        <f t="shared" si="10"/>
        <v>25</v>
      </c>
      <c r="H96" s="4">
        <v>0</v>
      </c>
    </row>
    <row r="97" spans="1:12" x14ac:dyDescent="0.25">
      <c r="A97" s="1">
        <v>44538</v>
      </c>
      <c r="B97" s="4">
        <v>21</v>
      </c>
      <c r="C97">
        <v>34</v>
      </c>
      <c r="D97" s="4" t="s">
        <v>6</v>
      </c>
      <c r="E97" s="4">
        <f>1/200</f>
        <v>5.0000000000000001E-3</v>
      </c>
      <c r="F97" s="4">
        <f>7*1/200</f>
        <v>3.5000000000000003E-2</v>
      </c>
      <c r="G97" s="4">
        <f t="shared" si="10"/>
        <v>25</v>
      </c>
      <c r="H97" s="4">
        <v>0</v>
      </c>
    </row>
    <row r="98" spans="1:12" x14ac:dyDescent="0.25">
      <c r="A98" s="1">
        <v>44538</v>
      </c>
      <c r="B98" s="4">
        <v>21</v>
      </c>
      <c r="C98">
        <v>35</v>
      </c>
      <c r="D98" s="4" t="s">
        <v>5</v>
      </c>
      <c r="E98" s="4">
        <f>1/200</f>
        <v>5.0000000000000001E-3</v>
      </c>
      <c r="F98" s="4">
        <f>5*1/200</f>
        <v>2.5000000000000001E-2</v>
      </c>
      <c r="G98" s="4">
        <f t="shared" ref="G98:G99" si="12">33.3</f>
        <v>33.299999999999997</v>
      </c>
      <c r="H98" s="4">
        <v>0</v>
      </c>
    </row>
    <row r="99" spans="1:12" x14ac:dyDescent="0.25">
      <c r="A99" s="1">
        <v>44538</v>
      </c>
      <c r="B99" s="4">
        <v>21</v>
      </c>
      <c r="C99">
        <v>36</v>
      </c>
      <c r="D99" s="4" t="s">
        <v>6</v>
      </c>
      <c r="E99" s="4">
        <f>1/200</f>
        <v>5.0000000000000001E-3</v>
      </c>
      <c r="F99" s="4">
        <f>5*1/200</f>
        <v>2.5000000000000001E-2</v>
      </c>
      <c r="G99" s="4">
        <f t="shared" si="12"/>
        <v>33.299999999999997</v>
      </c>
      <c r="H99" s="4">
        <v>0</v>
      </c>
    </row>
    <row r="100" spans="1:12" x14ac:dyDescent="0.25">
      <c r="A100" s="1">
        <v>44538</v>
      </c>
      <c r="B100" s="4">
        <v>21</v>
      </c>
      <c r="C100">
        <v>37</v>
      </c>
      <c r="D100" s="4" t="s">
        <v>5</v>
      </c>
      <c r="E100" s="4">
        <f>1*1/200</f>
        <v>5.0000000000000001E-3</v>
      </c>
      <c r="F100" s="4">
        <f>4*1/200</f>
        <v>0.02</v>
      </c>
      <c r="G100" s="4">
        <f t="shared" si="10"/>
        <v>40</v>
      </c>
      <c r="H100" s="4">
        <v>0</v>
      </c>
    </row>
    <row r="101" spans="1:12" x14ac:dyDescent="0.25">
      <c r="A101" s="1">
        <v>44538</v>
      </c>
      <c r="B101" s="4">
        <v>21</v>
      </c>
      <c r="C101">
        <v>38</v>
      </c>
      <c r="D101" s="4" t="s">
        <v>6</v>
      </c>
      <c r="E101" s="4">
        <f>1*1/200</f>
        <v>5.0000000000000001E-3</v>
      </c>
      <c r="F101" s="4">
        <f>4*1/200</f>
        <v>0.02</v>
      </c>
      <c r="G101" s="4">
        <f t="shared" si="10"/>
        <v>40</v>
      </c>
      <c r="H101" s="4">
        <v>0</v>
      </c>
    </row>
    <row r="102" spans="1:12" x14ac:dyDescent="0.25">
      <c r="A102" s="1">
        <v>44547</v>
      </c>
      <c r="B102" s="4">
        <v>22</v>
      </c>
      <c r="C102">
        <v>7</v>
      </c>
      <c r="D102" s="4" t="s">
        <v>5</v>
      </c>
      <c r="E102" s="4">
        <f>4*1/200</f>
        <v>0.02</v>
      </c>
      <c r="F102" s="4">
        <f>28*1/200</f>
        <v>0.14000000000000001</v>
      </c>
      <c r="G102" s="4">
        <f t="shared" si="10"/>
        <v>6.25</v>
      </c>
      <c r="H102" s="4">
        <v>0</v>
      </c>
      <c r="L102" t="s">
        <v>24</v>
      </c>
    </row>
    <row r="103" spans="1:12" x14ac:dyDescent="0.25">
      <c r="A103" s="1">
        <v>44547</v>
      </c>
      <c r="B103" s="4">
        <v>22</v>
      </c>
      <c r="C103">
        <v>8</v>
      </c>
      <c r="D103" s="4" t="s">
        <v>6</v>
      </c>
      <c r="E103" s="4">
        <f>4*1/200</f>
        <v>0.02</v>
      </c>
      <c r="F103" s="4">
        <f>28*1/200</f>
        <v>0.14000000000000001</v>
      </c>
      <c r="G103" s="4">
        <f t="shared" si="10"/>
        <v>6.25</v>
      </c>
      <c r="H103" s="4">
        <v>0</v>
      </c>
      <c r="L103" s="4" t="s">
        <v>24</v>
      </c>
    </row>
    <row r="104" spans="1:12" x14ac:dyDescent="0.25">
      <c r="A104" s="1">
        <v>44547</v>
      </c>
      <c r="B104" s="4">
        <v>22</v>
      </c>
      <c r="C104">
        <v>9</v>
      </c>
      <c r="D104" s="4" t="s">
        <v>5</v>
      </c>
      <c r="E104" s="4">
        <f>2*1/200</f>
        <v>0.01</v>
      </c>
      <c r="F104" s="4">
        <f>14*1/200</f>
        <v>7.0000000000000007E-2</v>
      </c>
      <c r="G104" s="4">
        <f t="shared" si="10"/>
        <v>12.5</v>
      </c>
      <c r="H104" s="4">
        <v>0</v>
      </c>
      <c r="L104" s="4" t="s">
        <v>24</v>
      </c>
    </row>
    <row r="105" spans="1:12" x14ac:dyDescent="0.25">
      <c r="A105" s="1">
        <v>44547</v>
      </c>
      <c r="B105" s="4">
        <v>22</v>
      </c>
      <c r="C105">
        <v>10</v>
      </c>
      <c r="D105" s="4" t="s">
        <v>6</v>
      </c>
      <c r="E105" s="4">
        <f>2*1/200</f>
        <v>0.01</v>
      </c>
      <c r="F105" s="4">
        <f>14*1/200</f>
        <v>7.0000000000000007E-2</v>
      </c>
      <c r="G105" s="4">
        <f t="shared" si="10"/>
        <v>12.5</v>
      </c>
      <c r="H105" s="4">
        <v>0</v>
      </c>
      <c r="L105" s="4" t="s">
        <v>24</v>
      </c>
    </row>
    <row r="106" spans="1:12" x14ac:dyDescent="0.25">
      <c r="A106" s="1">
        <v>44547</v>
      </c>
      <c r="B106" s="4">
        <v>22</v>
      </c>
      <c r="C106">
        <v>11</v>
      </c>
      <c r="D106" s="4" t="s">
        <v>5</v>
      </c>
      <c r="E106" s="4">
        <f>1/200</f>
        <v>5.0000000000000001E-3</v>
      </c>
      <c r="F106" s="4">
        <f>7*1/200</f>
        <v>3.5000000000000003E-2</v>
      </c>
      <c r="G106" s="4">
        <f t="shared" si="10"/>
        <v>25</v>
      </c>
      <c r="H106" s="4">
        <v>0</v>
      </c>
      <c r="L106" s="4" t="s">
        <v>24</v>
      </c>
    </row>
    <row r="107" spans="1:12" x14ac:dyDescent="0.25">
      <c r="A107" s="1">
        <v>44547</v>
      </c>
      <c r="B107" s="4">
        <v>22</v>
      </c>
      <c r="C107">
        <v>12</v>
      </c>
      <c r="D107" s="4" t="s">
        <v>6</v>
      </c>
      <c r="E107" s="4">
        <f>1/200</f>
        <v>5.0000000000000001E-3</v>
      </c>
      <c r="F107" s="4">
        <f>7*1/200</f>
        <v>3.5000000000000003E-2</v>
      </c>
      <c r="G107" s="4">
        <f t="shared" si="10"/>
        <v>25</v>
      </c>
      <c r="H107" s="4">
        <v>0</v>
      </c>
      <c r="L107" s="4" t="s">
        <v>24</v>
      </c>
    </row>
    <row r="108" spans="1:12" x14ac:dyDescent="0.25">
      <c r="A108" s="1">
        <v>44547</v>
      </c>
      <c r="B108" s="4">
        <v>22</v>
      </c>
      <c r="C108">
        <v>13</v>
      </c>
      <c r="D108" s="4" t="s">
        <v>5</v>
      </c>
      <c r="E108" s="4">
        <f>1/200</f>
        <v>5.0000000000000001E-3</v>
      </c>
      <c r="F108" s="4">
        <f>5*1/200</f>
        <v>2.5000000000000001E-2</v>
      </c>
      <c r="G108" s="4">
        <f t="shared" ref="G108:G109" si="13">33.3</f>
        <v>33.299999999999997</v>
      </c>
      <c r="H108" s="4">
        <v>0</v>
      </c>
      <c r="L108" s="4" t="s">
        <v>24</v>
      </c>
    </row>
    <row r="109" spans="1:12" x14ac:dyDescent="0.25">
      <c r="A109" s="1">
        <v>44547</v>
      </c>
      <c r="B109" s="4">
        <v>22</v>
      </c>
      <c r="C109">
        <v>14</v>
      </c>
      <c r="D109" s="4" t="s">
        <v>6</v>
      </c>
      <c r="E109" s="4">
        <f>1/200</f>
        <v>5.0000000000000001E-3</v>
      </c>
      <c r="F109" s="4">
        <f>5*1/200</f>
        <v>2.5000000000000001E-2</v>
      </c>
      <c r="G109" s="4">
        <f t="shared" si="13"/>
        <v>33.299999999999997</v>
      </c>
      <c r="H109" s="4">
        <v>0</v>
      </c>
      <c r="L109" s="4" t="s">
        <v>24</v>
      </c>
    </row>
    <row r="110" spans="1:12" x14ac:dyDescent="0.25">
      <c r="A110" s="1">
        <v>44547</v>
      </c>
      <c r="B110" s="4">
        <v>22</v>
      </c>
      <c r="C110">
        <v>15</v>
      </c>
      <c r="D110" s="4" t="s">
        <v>5</v>
      </c>
      <c r="E110" s="4">
        <f>1*1/200</f>
        <v>5.0000000000000001E-3</v>
      </c>
      <c r="F110" s="4">
        <f>4*1/200</f>
        <v>0.02</v>
      </c>
      <c r="G110" s="4">
        <f t="shared" si="10"/>
        <v>40</v>
      </c>
      <c r="H110" s="4">
        <v>0</v>
      </c>
      <c r="L110" s="4" t="s">
        <v>24</v>
      </c>
    </row>
    <row r="111" spans="1:12" x14ac:dyDescent="0.25">
      <c r="A111" s="1">
        <v>44547</v>
      </c>
      <c r="B111" s="4">
        <v>22</v>
      </c>
      <c r="C111">
        <v>16</v>
      </c>
      <c r="D111" s="4" t="s">
        <v>6</v>
      </c>
      <c r="E111" s="4">
        <f>1*1/200</f>
        <v>5.0000000000000001E-3</v>
      </c>
      <c r="F111" s="4">
        <f>4*1/200</f>
        <v>0.02</v>
      </c>
      <c r="G111" s="4">
        <f t="shared" si="10"/>
        <v>40</v>
      </c>
      <c r="H111" s="4">
        <v>0</v>
      </c>
      <c r="L111" s="4" t="s">
        <v>24</v>
      </c>
    </row>
    <row r="112" spans="1:12" x14ac:dyDescent="0.25">
      <c r="A112" s="1">
        <v>44547</v>
      </c>
      <c r="B112" s="4">
        <v>22</v>
      </c>
      <c r="C112">
        <v>17</v>
      </c>
      <c r="D112" s="4" t="s">
        <v>5</v>
      </c>
      <c r="E112" s="4">
        <f>20*1/200</f>
        <v>0.1</v>
      </c>
      <c r="F112" s="4">
        <f>140*1/200</f>
        <v>0.7</v>
      </c>
      <c r="G112" s="4">
        <f t="shared" si="10"/>
        <v>1.25</v>
      </c>
      <c r="H112" s="4">
        <v>0</v>
      </c>
      <c r="L112" s="4" t="s">
        <v>24</v>
      </c>
    </row>
    <row r="113" spans="1:12" x14ac:dyDescent="0.25">
      <c r="A113" s="1">
        <v>44547</v>
      </c>
      <c r="B113" s="4">
        <v>22</v>
      </c>
      <c r="C113">
        <v>18</v>
      </c>
      <c r="D113" s="4" t="s">
        <v>6</v>
      </c>
      <c r="E113" s="4">
        <f>20*1/200</f>
        <v>0.1</v>
      </c>
      <c r="F113" s="4">
        <f>140*1/200</f>
        <v>0.7</v>
      </c>
      <c r="G113" s="4">
        <f t="shared" si="10"/>
        <v>1.25</v>
      </c>
      <c r="H113" s="4">
        <v>0</v>
      </c>
      <c r="L113" s="4" t="s">
        <v>26</v>
      </c>
    </row>
    <row r="114" spans="1:12" x14ac:dyDescent="0.25">
      <c r="A114" s="1">
        <v>44552</v>
      </c>
      <c r="B114">
        <v>23</v>
      </c>
      <c r="C114">
        <v>5</v>
      </c>
      <c r="D114" s="4" t="s">
        <v>5</v>
      </c>
      <c r="E114" s="4">
        <f>20*1/200</f>
        <v>0.1</v>
      </c>
      <c r="F114" s="4">
        <f>140*1/200</f>
        <v>0.7</v>
      </c>
      <c r="G114" s="4">
        <f t="shared" ref="G114:G121" si="14">1/(E114+F114)</f>
        <v>1.25</v>
      </c>
      <c r="H114" s="4">
        <v>0</v>
      </c>
      <c r="L114" t="s">
        <v>27</v>
      </c>
    </row>
    <row r="115" spans="1:12" x14ac:dyDescent="0.25">
      <c r="A115" s="1">
        <v>44552</v>
      </c>
      <c r="B115" s="4">
        <v>23</v>
      </c>
      <c r="C115">
        <v>6</v>
      </c>
      <c r="D115" s="4" t="s">
        <v>6</v>
      </c>
      <c r="E115" s="4">
        <f>20*1/200</f>
        <v>0.1</v>
      </c>
      <c r="F115" s="4">
        <f>140*1/200</f>
        <v>0.7</v>
      </c>
      <c r="G115" s="4">
        <f t="shared" si="14"/>
        <v>1.25</v>
      </c>
      <c r="H115" s="4">
        <v>0</v>
      </c>
    </row>
    <row r="116" spans="1:12" x14ac:dyDescent="0.25">
      <c r="A116" s="1">
        <v>44552</v>
      </c>
      <c r="B116" s="4">
        <v>23</v>
      </c>
      <c r="C116">
        <v>7</v>
      </c>
      <c r="D116" s="4" t="s">
        <v>5</v>
      </c>
      <c r="E116" s="4">
        <f>4*1/200</f>
        <v>0.02</v>
      </c>
      <c r="F116" s="4">
        <f>28*1/200</f>
        <v>0.14000000000000001</v>
      </c>
      <c r="G116" s="4">
        <f t="shared" si="14"/>
        <v>6.25</v>
      </c>
      <c r="H116" s="4">
        <v>0</v>
      </c>
    </row>
    <row r="117" spans="1:12" x14ac:dyDescent="0.25">
      <c r="A117" s="1">
        <v>44552</v>
      </c>
      <c r="B117" s="4">
        <v>23</v>
      </c>
      <c r="C117">
        <v>8</v>
      </c>
      <c r="D117" s="4" t="s">
        <v>6</v>
      </c>
      <c r="E117" s="4">
        <f>4*1/200</f>
        <v>0.02</v>
      </c>
      <c r="F117" s="4">
        <f>28*1/200</f>
        <v>0.14000000000000001</v>
      </c>
      <c r="G117" s="4">
        <f t="shared" si="14"/>
        <v>6.25</v>
      </c>
      <c r="H117" s="4">
        <v>0</v>
      </c>
    </row>
    <row r="118" spans="1:12" x14ac:dyDescent="0.25">
      <c r="A118" s="1">
        <v>44552</v>
      </c>
      <c r="B118" s="4">
        <v>23</v>
      </c>
      <c r="C118">
        <v>9</v>
      </c>
      <c r="D118" s="4" t="s">
        <v>5</v>
      </c>
      <c r="E118" s="4">
        <f>2*1/200</f>
        <v>0.01</v>
      </c>
      <c r="F118" s="4">
        <f>14*1/200</f>
        <v>7.0000000000000007E-2</v>
      </c>
      <c r="G118" s="4">
        <f t="shared" si="14"/>
        <v>12.5</v>
      </c>
      <c r="H118" s="4">
        <v>0</v>
      </c>
    </row>
    <row r="119" spans="1:12" x14ac:dyDescent="0.25">
      <c r="A119" s="1">
        <v>44552</v>
      </c>
      <c r="B119" s="4">
        <v>23</v>
      </c>
      <c r="C119">
        <v>10</v>
      </c>
      <c r="D119" s="4" t="s">
        <v>6</v>
      </c>
      <c r="E119" s="4">
        <f>2*1/200</f>
        <v>0.01</v>
      </c>
      <c r="F119" s="4">
        <f>14*1/200</f>
        <v>7.0000000000000007E-2</v>
      </c>
      <c r="G119" s="4">
        <f t="shared" si="14"/>
        <v>12.5</v>
      </c>
      <c r="H119" s="4">
        <v>0</v>
      </c>
    </row>
    <row r="120" spans="1:12" x14ac:dyDescent="0.25">
      <c r="A120" s="1">
        <v>44552</v>
      </c>
      <c r="B120" s="4">
        <v>23</v>
      </c>
      <c r="C120">
        <v>11</v>
      </c>
      <c r="D120" s="4" t="s">
        <v>5</v>
      </c>
      <c r="E120" s="4">
        <f>1/200</f>
        <v>5.0000000000000001E-3</v>
      </c>
      <c r="F120" s="4">
        <f>7*1/200</f>
        <v>3.5000000000000003E-2</v>
      </c>
      <c r="G120" s="4">
        <f t="shared" si="14"/>
        <v>25</v>
      </c>
      <c r="H120" s="4">
        <v>0</v>
      </c>
    </row>
    <row r="121" spans="1:12" x14ac:dyDescent="0.25">
      <c r="A121" s="1">
        <v>44552</v>
      </c>
      <c r="B121" s="4">
        <v>23</v>
      </c>
      <c r="C121">
        <v>12</v>
      </c>
      <c r="D121" s="4" t="s">
        <v>6</v>
      </c>
      <c r="E121" s="4">
        <f>1/200</f>
        <v>5.0000000000000001E-3</v>
      </c>
      <c r="F121" s="4">
        <f>7*1/200</f>
        <v>3.5000000000000003E-2</v>
      </c>
      <c r="G121" s="4">
        <f t="shared" si="14"/>
        <v>25</v>
      </c>
      <c r="H121" s="4">
        <v>0</v>
      </c>
    </row>
    <row r="122" spans="1:12" x14ac:dyDescent="0.25">
      <c r="A122" s="1">
        <v>44552</v>
      </c>
      <c r="B122" s="4">
        <v>23</v>
      </c>
      <c r="C122">
        <v>13</v>
      </c>
      <c r="D122" s="4" t="s">
        <v>5</v>
      </c>
      <c r="E122" s="4">
        <f>1/200</f>
        <v>5.0000000000000001E-3</v>
      </c>
      <c r="F122" s="4">
        <f>5*1/200</f>
        <v>2.5000000000000001E-2</v>
      </c>
      <c r="G122" s="4">
        <f t="shared" ref="G122:G123" si="15">33.3</f>
        <v>33.299999999999997</v>
      </c>
      <c r="H122" s="4">
        <v>0</v>
      </c>
    </row>
    <row r="123" spans="1:12" x14ac:dyDescent="0.25">
      <c r="A123" s="1">
        <v>44552</v>
      </c>
      <c r="B123" s="4">
        <v>23</v>
      </c>
      <c r="C123">
        <v>14</v>
      </c>
      <c r="D123" s="4" t="s">
        <v>6</v>
      </c>
      <c r="E123" s="4">
        <f>1/200</f>
        <v>5.0000000000000001E-3</v>
      </c>
      <c r="F123" s="4">
        <f>5*1/200</f>
        <v>2.5000000000000001E-2</v>
      </c>
      <c r="G123" s="4">
        <f t="shared" si="15"/>
        <v>33.299999999999997</v>
      </c>
      <c r="H123" s="4">
        <v>0</v>
      </c>
    </row>
    <row r="124" spans="1:12" x14ac:dyDescent="0.25">
      <c r="A124" s="1">
        <v>44552</v>
      </c>
      <c r="B124">
        <v>23</v>
      </c>
      <c r="C124">
        <v>15</v>
      </c>
      <c r="D124" s="4" t="s">
        <v>5</v>
      </c>
      <c r="E124" s="4">
        <f>1*1/200</f>
        <v>5.0000000000000001E-3</v>
      </c>
      <c r="F124" s="4">
        <f>4*1/200</f>
        <v>0.02</v>
      </c>
      <c r="G124" s="4">
        <f t="shared" ref="G124:G125" si="16">1/(E124+F124)</f>
        <v>40</v>
      </c>
      <c r="H124" s="4">
        <v>0</v>
      </c>
    </row>
    <row r="125" spans="1:12" x14ac:dyDescent="0.25">
      <c r="A125" s="1">
        <v>44552</v>
      </c>
      <c r="B125">
        <v>23</v>
      </c>
      <c r="C125">
        <v>16</v>
      </c>
      <c r="D125" s="4" t="s">
        <v>6</v>
      </c>
      <c r="E125" s="4">
        <f>1*1/200</f>
        <v>5.0000000000000001E-3</v>
      </c>
      <c r="F125" s="4">
        <f>4*1/200</f>
        <v>0.02</v>
      </c>
      <c r="G125" s="4">
        <f t="shared" si="16"/>
        <v>40</v>
      </c>
      <c r="H125" s="4">
        <v>0</v>
      </c>
    </row>
    <row r="126" spans="1:12" x14ac:dyDescent="0.25">
      <c r="A126" s="1">
        <v>44575</v>
      </c>
      <c r="B126">
        <v>24</v>
      </c>
      <c r="C126">
        <v>3</v>
      </c>
      <c r="D126" t="s">
        <v>5</v>
      </c>
      <c r="E126">
        <v>5.0000000000000001E-3</v>
      </c>
      <c r="F126">
        <v>3.5000000000000003E-2</v>
      </c>
      <c r="G126">
        <v>25</v>
      </c>
      <c r="H126">
        <v>0</v>
      </c>
      <c r="L126" t="s">
        <v>34</v>
      </c>
    </row>
    <row r="127" spans="1:12" x14ac:dyDescent="0.25">
      <c r="A127" s="1">
        <v>44575</v>
      </c>
      <c r="B127">
        <v>24</v>
      </c>
      <c r="C127">
        <v>4</v>
      </c>
      <c r="D127" t="s">
        <v>6</v>
      </c>
      <c r="E127">
        <v>5.0000000000000001E-3</v>
      </c>
      <c r="F127">
        <v>3.5000000000000003E-2</v>
      </c>
      <c r="G127">
        <v>25</v>
      </c>
      <c r="H127">
        <v>0</v>
      </c>
      <c r="L127" t="s">
        <v>31</v>
      </c>
    </row>
    <row r="128" spans="1:12" x14ac:dyDescent="0.25">
      <c r="A128" s="1">
        <v>44575</v>
      </c>
      <c r="B128" s="4">
        <v>24</v>
      </c>
      <c r="C128" s="4">
        <v>5</v>
      </c>
      <c r="D128" s="4" t="s">
        <v>5</v>
      </c>
      <c r="E128" s="4">
        <f>2*1/200</f>
        <v>0.01</v>
      </c>
      <c r="F128" s="4">
        <f>14*1/200</f>
        <v>7.0000000000000007E-2</v>
      </c>
      <c r="G128" s="4">
        <v>12.5</v>
      </c>
      <c r="H128" s="4">
        <v>0</v>
      </c>
      <c r="L128" t="s">
        <v>31</v>
      </c>
    </row>
    <row r="129" spans="1:12" x14ac:dyDescent="0.25">
      <c r="A129" s="1">
        <v>44575</v>
      </c>
      <c r="B129" s="4">
        <v>24</v>
      </c>
      <c r="C129" s="4">
        <v>6</v>
      </c>
      <c r="D129" s="4" t="s">
        <v>6</v>
      </c>
      <c r="E129" s="4">
        <f>2*1/200</f>
        <v>0.01</v>
      </c>
      <c r="F129" s="4">
        <f>14*1/200</f>
        <v>7.0000000000000007E-2</v>
      </c>
      <c r="G129" s="4">
        <v>12.5</v>
      </c>
      <c r="H129" s="4">
        <v>0</v>
      </c>
      <c r="L129" t="s">
        <v>31</v>
      </c>
    </row>
    <row r="130" spans="1:12" x14ac:dyDescent="0.25">
      <c r="A130" s="1">
        <v>44575</v>
      </c>
      <c r="B130" s="4">
        <v>24</v>
      </c>
      <c r="C130" s="4">
        <v>7</v>
      </c>
      <c r="D130" s="4" t="s">
        <v>5</v>
      </c>
      <c r="E130" s="4">
        <v>5.0000000000000001E-3</v>
      </c>
      <c r="F130" s="4">
        <v>3.5000000000000003E-2</v>
      </c>
      <c r="G130" s="4">
        <v>25</v>
      </c>
      <c r="H130" s="4">
        <v>0</v>
      </c>
      <c r="L130" t="s">
        <v>28</v>
      </c>
    </row>
    <row r="131" spans="1:12" x14ac:dyDescent="0.25">
      <c r="A131" s="1">
        <v>44575</v>
      </c>
      <c r="B131" s="4">
        <v>24</v>
      </c>
      <c r="C131" s="4">
        <v>8</v>
      </c>
      <c r="D131" s="4" t="s">
        <v>6</v>
      </c>
      <c r="E131" s="4">
        <v>5.0000000000000001E-3</v>
      </c>
      <c r="F131" s="4">
        <v>3.5000000000000003E-2</v>
      </c>
      <c r="G131" s="4">
        <v>25</v>
      </c>
      <c r="H131" s="4">
        <v>0</v>
      </c>
      <c r="L131" t="s">
        <v>28</v>
      </c>
    </row>
    <row r="132" spans="1:12" x14ac:dyDescent="0.25">
      <c r="A132" s="1">
        <v>44575</v>
      </c>
      <c r="B132" s="4">
        <v>24</v>
      </c>
      <c r="C132" s="4">
        <v>9</v>
      </c>
      <c r="D132" s="4" t="s">
        <v>5</v>
      </c>
      <c r="E132" s="4">
        <f>2*1/200</f>
        <v>0.01</v>
      </c>
      <c r="F132" s="4">
        <f>14*1/200</f>
        <v>7.0000000000000007E-2</v>
      </c>
      <c r="G132" s="4">
        <v>12.5</v>
      </c>
      <c r="H132" s="4">
        <v>0</v>
      </c>
      <c r="L132" s="4" t="s">
        <v>28</v>
      </c>
    </row>
    <row r="133" spans="1:12" x14ac:dyDescent="0.25">
      <c r="A133" s="1">
        <v>44575</v>
      </c>
      <c r="B133" s="4">
        <v>24</v>
      </c>
      <c r="C133" s="4">
        <v>10</v>
      </c>
      <c r="D133" s="4" t="s">
        <v>5</v>
      </c>
      <c r="E133" s="4">
        <v>5.0000000000000001E-3</v>
      </c>
      <c r="F133" s="4">
        <v>3.5000000000000003E-2</v>
      </c>
      <c r="G133" s="4">
        <v>25</v>
      </c>
      <c r="H133" s="4">
        <v>0</v>
      </c>
      <c r="L133" s="4" t="s">
        <v>30</v>
      </c>
    </row>
    <row r="134" spans="1:12" x14ac:dyDescent="0.25">
      <c r="A134" s="1">
        <v>44575</v>
      </c>
      <c r="B134" s="4">
        <v>24</v>
      </c>
      <c r="C134" s="4">
        <v>11</v>
      </c>
      <c r="D134" s="4" t="s">
        <v>6</v>
      </c>
      <c r="E134" s="4">
        <v>5.0000000000000001E-3</v>
      </c>
      <c r="F134" s="4">
        <v>3.5000000000000003E-2</v>
      </c>
      <c r="G134" s="4">
        <v>25</v>
      </c>
      <c r="H134">
        <v>0</v>
      </c>
      <c r="L134" t="s">
        <v>30</v>
      </c>
    </row>
    <row r="135" spans="1:12" x14ac:dyDescent="0.25">
      <c r="A135" s="1">
        <v>44575</v>
      </c>
      <c r="B135" s="4">
        <v>24</v>
      </c>
      <c r="C135" s="4">
        <v>12</v>
      </c>
      <c r="D135" s="4" t="s">
        <v>5</v>
      </c>
      <c r="E135" s="4">
        <f>2*1/200</f>
        <v>0.01</v>
      </c>
      <c r="F135" s="4">
        <f>14*1/200</f>
        <v>7.0000000000000007E-2</v>
      </c>
      <c r="G135" s="4">
        <v>12.5</v>
      </c>
      <c r="H135" s="4">
        <v>0</v>
      </c>
      <c r="L135" t="s">
        <v>30</v>
      </c>
    </row>
    <row r="136" spans="1:12" x14ac:dyDescent="0.25">
      <c r="A136" s="1">
        <v>44575</v>
      </c>
      <c r="B136" s="4">
        <v>24</v>
      </c>
      <c r="C136" s="4">
        <v>13</v>
      </c>
      <c r="D136" s="4" t="s">
        <v>6</v>
      </c>
      <c r="E136" s="4">
        <f>2*1/200</f>
        <v>0.01</v>
      </c>
      <c r="F136" s="4">
        <f>14*1/200</f>
        <v>7.0000000000000007E-2</v>
      </c>
      <c r="G136" s="4">
        <v>12.5</v>
      </c>
      <c r="H136" s="4">
        <v>0</v>
      </c>
      <c r="L136" t="s">
        <v>30</v>
      </c>
    </row>
    <row r="137" spans="1:12" x14ac:dyDescent="0.25">
      <c r="A137" s="1">
        <v>44575</v>
      </c>
      <c r="B137" s="4">
        <v>25</v>
      </c>
      <c r="C137" s="4">
        <v>29</v>
      </c>
      <c r="D137" s="4" t="s">
        <v>5</v>
      </c>
      <c r="E137" s="4">
        <v>5.0000000000000001E-3</v>
      </c>
      <c r="F137" s="4">
        <v>3.5000000000000003E-2</v>
      </c>
      <c r="G137" s="4">
        <v>25</v>
      </c>
      <c r="H137" s="4">
        <v>0</v>
      </c>
      <c r="L137" t="s">
        <v>33</v>
      </c>
    </row>
    <row r="138" spans="1:12" x14ac:dyDescent="0.25">
      <c r="A138" s="1">
        <v>44575</v>
      </c>
      <c r="B138" s="4">
        <v>25</v>
      </c>
      <c r="C138" s="4">
        <v>30</v>
      </c>
      <c r="D138" s="4" t="s">
        <v>6</v>
      </c>
      <c r="E138" s="4">
        <v>5.0000000000000001E-3</v>
      </c>
      <c r="F138" s="4">
        <v>3.5000000000000003E-2</v>
      </c>
      <c r="G138" s="4">
        <v>25</v>
      </c>
      <c r="H138" s="4">
        <v>0</v>
      </c>
      <c r="L138" t="s">
        <v>31</v>
      </c>
    </row>
    <row r="139" spans="1:12" x14ac:dyDescent="0.25">
      <c r="A139" s="1">
        <v>44575</v>
      </c>
      <c r="B139" s="4">
        <v>25</v>
      </c>
      <c r="C139" s="4">
        <v>31</v>
      </c>
      <c r="D139" s="4" t="s">
        <v>5</v>
      </c>
      <c r="E139" s="4">
        <f>2*1/200</f>
        <v>0.01</v>
      </c>
      <c r="F139" s="4">
        <f>14*1/200</f>
        <v>7.0000000000000007E-2</v>
      </c>
      <c r="G139" s="4">
        <v>12.5</v>
      </c>
      <c r="H139" s="4">
        <v>0</v>
      </c>
      <c r="L139" t="s">
        <v>31</v>
      </c>
    </row>
    <row r="140" spans="1:12" x14ac:dyDescent="0.25">
      <c r="A140" s="1">
        <v>44575</v>
      </c>
      <c r="B140" s="4">
        <v>25</v>
      </c>
      <c r="C140" s="4">
        <v>32</v>
      </c>
      <c r="D140" s="4" t="s">
        <v>6</v>
      </c>
      <c r="E140" s="4">
        <f>2*1/200</f>
        <v>0.01</v>
      </c>
      <c r="F140" s="4">
        <f>14*1/200</f>
        <v>7.0000000000000007E-2</v>
      </c>
      <c r="G140" s="4">
        <v>12.5</v>
      </c>
      <c r="H140" s="4">
        <v>0</v>
      </c>
      <c r="L140" t="s">
        <v>31</v>
      </c>
    </row>
    <row r="141" spans="1:12" x14ac:dyDescent="0.25">
      <c r="A141" s="1">
        <v>44575</v>
      </c>
      <c r="B141" s="4">
        <v>25</v>
      </c>
      <c r="C141" s="4">
        <v>34</v>
      </c>
      <c r="D141" s="4" t="s">
        <v>5</v>
      </c>
      <c r="E141" s="4">
        <v>5.0000000000000001E-3</v>
      </c>
      <c r="F141" s="4">
        <v>3.5000000000000003E-2</v>
      </c>
      <c r="G141" s="4">
        <v>25</v>
      </c>
      <c r="H141" s="4">
        <v>0</v>
      </c>
      <c r="L141" t="s">
        <v>29</v>
      </c>
    </row>
    <row r="142" spans="1:12" x14ac:dyDescent="0.25">
      <c r="A142" s="1">
        <v>44575</v>
      </c>
      <c r="B142" s="4">
        <v>25</v>
      </c>
      <c r="C142" s="4">
        <v>35</v>
      </c>
      <c r="D142" s="4" t="s">
        <v>6</v>
      </c>
      <c r="E142" s="4">
        <v>5.0000000000000001E-3</v>
      </c>
      <c r="F142" s="4">
        <v>3.5000000000000003E-2</v>
      </c>
      <c r="G142" s="4">
        <v>25</v>
      </c>
      <c r="H142" s="4">
        <v>0</v>
      </c>
      <c r="L142" t="s">
        <v>28</v>
      </c>
    </row>
    <row r="143" spans="1:12" x14ac:dyDescent="0.25">
      <c r="A143" s="1">
        <v>44575</v>
      </c>
      <c r="B143" s="4">
        <v>25</v>
      </c>
      <c r="C143" s="4">
        <v>36</v>
      </c>
      <c r="D143" s="4" t="s">
        <v>6</v>
      </c>
      <c r="E143" s="4">
        <f>2*1/200</f>
        <v>0.01</v>
      </c>
      <c r="F143" s="4">
        <f>14*1/200</f>
        <v>7.0000000000000007E-2</v>
      </c>
      <c r="G143" s="4">
        <v>12.5</v>
      </c>
      <c r="H143" s="4">
        <v>0</v>
      </c>
      <c r="L143" t="s">
        <v>28</v>
      </c>
    </row>
    <row r="144" spans="1:12" x14ac:dyDescent="0.25">
      <c r="A144" s="1">
        <v>44575</v>
      </c>
      <c r="B144" s="4">
        <v>25</v>
      </c>
      <c r="C144" s="4">
        <v>37</v>
      </c>
      <c r="D144" s="4" t="s">
        <v>5</v>
      </c>
      <c r="E144" s="4">
        <f>2*1/200</f>
        <v>0.01</v>
      </c>
      <c r="F144" s="4">
        <f>14*1/200</f>
        <v>7.0000000000000007E-2</v>
      </c>
      <c r="G144" s="4">
        <v>12.5</v>
      </c>
      <c r="H144" s="4">
        <v>0</v>
      </c>
      <c r="L144" t="s">
        <v>28</v>
      </c>
    </row>
    <row r="145" spans="1:12" x14ac:dyDescent="0.25">
      <c r="A145" s="1">
        <v>44575</v>
      </c>
      <c r="B145" s="4">
        <v>25</v>
      </c>
      <c r="C145" s="4">
        <v>38</v>
      </c>
      <c r="D145" s="4" t="s">
        <v>5</v>
      </c>
      <c r="E145" s="4">
        <v>5.0000000000000001E-3</v>
      </c>
      <c r="F145" s="4">
        <v>3.5000000000000003E-2</v>
      </c>
      <c r="G145" s="4">
        <v>25</v>
      </c>
      <c r="H145" s="4">
        <v>0</v>
      </c>
      <c r="L145" t="s">
        <v>30</v>
      </c>
    </row>
    <row r="146" spans="1:12" x14ac:dyDescent="0.25">
      <c r="A146" s="1">
        <v>44575</v>
      </c>
      <c r="B146" s="4">
        <v>25</v>
      </c>
      <c r="C146" s="4">
        <v>39</v>
      </c>
      <c r="D146" s="4" t="s">
        <v>6</v>
      </c>
      <c r="E146" s="4">
        <v>5.0000000000000001E-3</v>
      </c>
      <c r="F146" s="4">
        <v>3.5000000000000003E-2</v>
      </c>
      <c r="G146" s="4">
        <v>25</v>
      </c>
      <c r="H146" s="4">
        <v>0</v>
      </c>
      <c r="L146" t="s">
        <v>30</v>
      </c>
    </row>
    <row r="147" spans="1:12" x14ac:dyDescent="0.25">
      <c r="A147" s="1">
        <v>44575</v>
      </c>
      <c r="B147" s="4">
        <v>25</v>
      </c>
      <c r="C147" s="4">
        <v>40</v>
      </c>
      <c r="D147" s="4" t="s">
        <v>5</v>
      </c>
      <c r="E147" s="4">
        <f>2*1/200</f>
        <v>0.01</v>
      </c>
      <c r="F147" s="4">
        <f>14*1/200</f>
        <v>7.0000000000000007E-2</v>
      </c>
      <c r="G147" s="4">
        <v>12.5</v>
      </c>
      <c r="H147" s="4">
        <v>0</v>
      </c>
      <c r="L147" t="s">
        <v>30</v>
      </c>
    </row>
    <row r="148" spans="1:12" x14ac:dyDescent="0.25">
      <c r="A148" s="1">
        <v>44575</v>
      </c>
      <c r="B148" s="4">
        <v>25</v>
      </c>
      <c r="C148" s="4">
        <v>41</v>
      </c>
      <c r="D148" s="4" t="s">
        <v>6</v>
      </c>
      <c r="E148" s="4">
        <f>2*1/200</f>
        <v>0.01</v>
      </c>
      <c r="F148" s="4">
        <f>14*1/200</f>
        <v>7.0000000000000007E-2</v>
      </c>
      <c r="G148" s="4">
        <v>12.5</v>
      </c>
      <c r="H148" s="4">
        <v>0</v>
      </c>
      <c r="L148" t="s">
        <v>30</v>
      </c>
    </row>
    <row r="149" spans="1:12" x14ac:dyDescent="0.25">
      <c r="A149" s="1">
        <v>44580</v>
      </c>
      <c r="B149">
        <v>26</v>
      </c>
      <c r="C149">
        <v>5</v>
      </c>
      <c r="D149" t="s">
        <v>5</v>
      </c>
      <c r="E149">
        <v>5.0000000000000001E-3</v>
      </c>
      <c r="F149">
        <v>3.5000000000000003E-2</v>
      </c>
      <c r="G149">
        <v>25</v>
      </c>
      <c r="H149">
        <v>0</v>
      </c>
      <c r="L149" t="s">
        <v>41</v>
      </c>
    </row>
    <row r="150" spans="1:12" x14ac:dyDescent="0.25">
      <c r="A150" s="1">
        <v>44580</v>
      </c>
      <c r="B150" s="4">
        <v>26</v>
      </c>
      <c r="C150" s="4">
        <v>6</v>
      </c>
      <c r="D150" s="4" t="s">
        <v>6</v>
      </c>
      <c r="E150" s="4">
        <v>5.0000000000000001E-3</v>
      </c>
      <c r="F150" s="4">
        <v>3.5000000000000003E-2</v>
      </c>
      <c r="G150" s="4">
        <v>25</v>
      </c>
      <c r="H150" s="4">
        <v>0</v>
      </c>
      <c r="L150" t="s">
        <v>31</v>
      </c>
    </row>
    <row r="151" spans="1:12" x14ac:dyDescent="0.25">
      <c r="A151" s="1">
        <v>44580</v>
      </c>
      <c r="B151" s="4">
        <v>26</v>
      </c>
      <c r="C151" s="4">
        <v>7</v>
      </c>
      <c r="D151" s="4" t="s">
        <v>5</v>
      </c>
      <c r="E151" s="4">
        <f>2*1/200</f>
        <v>0.01</v>
      </c>
      <c r="F151" s="4">
        <f>14*1/200</f>
        <v>7.0000000000000007E-2</v>
      </c>
      <c r="G151" s="4">
        <v>12.5</v>
      </c>
      <c r="H151" s="4">
        <v>0</v>
      </c>
      <c r="L151" t="s">
        <v>31</v>
      </c>
    </row>
    <row r="152" spans="1:12" x14ac:dyDescent="0.25">
      <c r="A152" s="1">
        <v>44580</v>
      </c>
      <c r="B152" s="4">
        <v>26</v>
      </c>
      <c r="C152" s="4">
        <v>8</v>
      </c>
      <c r="D152" s="4" t="s">
        <v>6</v>
      </c>
      <c r="E152" s="4">
        <f>2*1/200</f>
        <v>0.01</v>
      </c>
      <c r="F152" s="4">
        <f>14*1/200</f>
        <v>7.0000000000000007E-2</v>
      </c>
      <c r="G152" s="4">
        <v>12.5</v>
      </c>
      <c r="H152" s="4">
        <v>0</v>
      </c>
      <c r="L152" t="s">
        <v>31</v>
      </c>
    </row>
    <row r="153" spans="1:12" x14ac:dyDescent="0.25">
      <c r="A153" s="1">
        <v>44580</v>
      </c>
      <c r="B153" s="4">
        <v>26</v>
      </c>
      <c r="C153" s="4">
        <v>11</v>
      </c>
      <c r="D153" s="4" t="s">
        <v>5</v>
      </c>
      <c r="E153" s="4">
        <v>5.0000000000000001E-3</v>
      </c>
      <c r="F153" s="4">
        <v>3.5000000000000003E-2</v>
      </c>
      <c r="G153" s="4">
        <v>25</v>
      </c>
      <c r="H153" s="4">
        <v>0</v>
      </c>
      <c r="L153" t="s">
        <v>32</v>
      </c>
    </row>
    <row r="154" spans="1:12" x14ac:dyDescent="0.25">
      <c r="A154" s="1">
        <v>44580</v>
      </c>
      <c r="B154" s="4">
        <v>26</v>
      </c>
      <c r="C154" s="4">
        <v>12</v>
      </c>
      <c r="D154" s="4" t="s">
        <v>6</v>
      </c>
      <c r="E154" s="4">
        <v>5.0000000000000001E-3</v>
      </c>
      <c r="F154" s="4">
        <v>3.5000000000000003E-2</v>
      </c>
      <c r="G154" s="4">
        <v>25</v>
      </c>
      <c r="H154" s="4">
        <v>0</v>
      </c>
      <c r="L154" t="s">
        <v>32</v>
      </c>
    </row>
    <row r="155" spans="1:12" x14ac:dyDescent="0.25">
      <c r="A155" s="1">
        <v>44580</v>
      </c>
      <c r="B155" s="4">
        <v>26</v>
      </c>
      <c r="C155" s="4">
        <v>13</v>
      </c>
      <c r="D155" s="4" t="s">
        <v>5</v>
      </c>
      <c r="E155" s="4">
        <v>5.0000000000000001E-3</v>
      </c>
      <c r="F155" s="4">
        <v>3.5000000000000003E-2</v>
      </c>
      <c r="G155" s="4">
        <v>25</v>
      </c>
      <c r="H155" s="4">
        <v>0</v>
      </c>
      <c r="L155" t="s">
        <v>28</v>
      </c>
    </row>
    <row r="156" spans="1:12" x14ac:dyDescent="0.25">
      <c r="A156" s="1">
        <v>44580</v>
      </c>
      <c r="B156" s="4">
        <v>26</v>
      </c>
      <c r="C156" s="4">
        <v>14</v>
      </c>
      <c r="D156" s="4" t="s">
        <v>5</v>
      </c>
      <c r="E156" s="4">
        <f>2*1/200</f>
        <v>0.01</v>
      </c>
      <c r="F156" s="4">
        <f>14*1/200</f>
        <v>7.0000000000000007E-2</v>
      </c>
      <c r="G156" s="4">
        <v>12.5</v>
      </c>
      <c r="H156" s="4">
        <v>0</v>
      </c>
      <c r="L156" t="s">
        <v>28</v>
      </c>
    </row>
    <row r="157" spans="1:12" x14ac:dyDescent="0.25">
      <c r="A157" s="1">
        <v>44580</v>
      </c>
      <c r="B157" s="4">
        <v>26</v>
      </c>
      <c r="C157" s="4">
        <v>15</v>
      </c>
      <c r="D157" s="4" t="s">
        <v>6</v>
      </c>
      <c r="E157" s="4">
        <f>2*1/200</f>
        <v>0.01</v>
      </c>
      <c r="F157" s="4">
        <f>14*1/200</f>
        <v>7.0000000000000007E-2</v>
      </c>
      <c r="G157" s="4">
        <v>12.5</v>
      </c>
      <c r="H157" s="4">
        <v>0</v>
      </c>
      <c r="L157" t="s">
        <v>28</v>
      </c>
    </row>
    <row r="158" spans="1:12" x14ac:dyDescent="0.25">
      <c r="A158" s="1">
        <v>44580</v>
      </c>
      <c r="B158" s="4">
        <v>26</v>
      </c>
      <c r="C158" s="4">
        <v>16</v>
      </c>
      <c r="D158" s="4" t="s">
        <v>6</v>
      </c>
      <c r="E158" s="4">
        <v>5.0000000000000001E-3</v>
      </c>
      <c r="F158" s="4">
        <v>3.5000000000000003E-2</v>
      </c>
      <c r="G158" s="4">
        <v>25</v>
      </c>
      <c r="H158" s="4">
        <v>0</v>
      </c>
      <c r="L158" s="4" t="s">
        <v>28</v>
      </c>
    </row>
    <row r="159" spans="1:12" x14ac:dyDescent="0.25">
      <c r="A159" s="1">
        <v>44580</v>
      </c>
      <c r="B159" s="4">
        <v>26</v>
      </c>
      <c r="C159" s="4">
        <v>19</v>
      </c>
      <c r="D159" s="4" t="s">
        <v>5</v>
      </c>
      <c r="E159" s="4">
        <v>5.0000000000000001E-3</v>
      </c>
      <c r="F159" s="4">
        <v>3.5000000000000003E-2</v>
      </c>
      <c r="G159" s="4">
        <v>25</v>
      </c>
      <c r="H159" s="4">
        <v>0</v>
      </c>
      <c r="L159" t="s">
        <v>30</v>
      </c>
    </row>
    <row r="160" spans="1:12" x14ac:dyDescent="0.25">
      <c r="A160" s="1">
        <v>44580</v>
      </c>
      <c r="B160" s="4">
        <v>26</v>
      </c>
      <c r="C160" s="4">
        <v>20</v>
      </c>
      <c r="D160" s="4" t="s">
        <v>6</v>
      </c>
      <c r="E160" s="4">
        <v>5.0000000000000001E-3</v>
      </c>
      <c r="F160" s="4">
        <v>3.5000000000000003E-2</v>
      </c>
      <c r="G160" s="4">
        <v>25</v>
      </c>
      <c r="H160" s="4">
        <v>0</v>
      </c>
      <c r="L160" t="s">
        <v>30</v>
      </c>
    </row>
    <row r="161" spans="1:12" x14ac:dyDescent="0.25">
      <c r="A161" s="1">
        <v>44580</v>
      </c>
      <c r="B161" s="4">
        <v>26</v>
      </c>
      <c r="C161" s="4">
        <v>21</v>
      </c>
      <c r="D161" s="4" t="s">
        <v>6</v>
      </c>
      <c r="E161" s="4">
        <f>2*1/200</f>
        <v>0.01</v>
      </c>
      <c r="F161" s="4">
        <f>14*1/200</f>
        <v>7.0000000000000007E-2</v>
      </c>
      <c r="G161" s="4">
        <v>12.5</v>
      </c>
      <c r="H161" s="4">
        <v>0</v>
      </c>
      <c r="L161" t="s">
        <v>30</v>
      </c>
    </row>
    <row r="162" spans="1:12" x14ac:dyDescent="0.25">
      <c r="A162" s="1">
        <v>44580</v>
      </c>
      <c r="B162" s="4">
        <v>26</v>
      </c>
      <c r="C162" s="4">
        <v>22</v>
      </c>
      <c r="D162" s="4" t="s">
        <v>5</v>
      </c>
      <c r="E162" s="4">
        <f>2*1/200</f>
        <v>0.01</v>
      </c>
      <c r="F162" s="4">
        <f>14*1/200</f>
        <v>7.0000000000000007E-2</v>
      </c>
      <c r="G162" s="4">
        <v>12.5</v>
      </c>
      <c r="H162" s="4">
        <v>0</v>
      </c>
      <c r="L162" t="s">
        <v>30</v>
      </c>
    </row>
    <row r="163" spans="1:12" x14ac:dyDescent="0.25">
      <c r="A163" s="1">
        <v>44580</v>
      </c>
      <c r="B163" s="4">
        <v>26</v>
      </c>
      <c r="C163" s="4">
        <v>43</v>
      </c>
      <c r="D163" s="4" t="s">
        <v>5</v>
      </c>
      <c r="E163" s="4">
        <v>5.0000000000000001E-3</v>
      </c>
      <c r="F163" s="4">
        <v>3.5000000000000003E-2</v>
      </c>
      <c r="G163" s="4">
        <v>25</v>
      </c>
      <c r="H163" s="4">
        <v>0</v>
      </c>
      <c r="L163" t="s">
        <v>35</v>
      </c>
    </row>
    <row r="164" spans="1:12" x14ac:dyDescent="0.25">
      <c r="A164" s="1">
        <v>44580</v>
      </c>
      <c r="B164" s="4">
        <v>26</v>
      </c>
      <c r="C164" s="4">
        <v>46</v>
      </c>
      <c r="D164" s="4" t="s">
        <v>5</v>
      </c>
      <c r="E164" s="4">
        <f>2*1/200</f>
        <v>0.01</v>
      </c>
      <c r="F164" s="4">
        <f>14*1/200</f>
        <v>7.0000000000000007E-2</v>
      </c>
      <c r="G164" s="4">
        <v>12.5</v>
      </c>
      <c r="H164" s="4">
        <v>0</v>
      </c>
      <c r="L164" s="4" t="s">
        <v>35</v>
      </c>
    </row>
    <row r="165" spans="1:12" x14ac:dyDescent="0.25">
      <c r="A165" s="1">
        <v>44580</v>
      </c>
      <c r="B165" s="4">
        <v>26</v>
      </c>
      <c r="C165" s="4">
        <v>47</v>
      </c>
      <c r="D165" s="4" t="s">
        <v>5</v>
      </c>
      <c r="E165" s="4">
        <f>2*1/200</f>
        <v>0.01</v>
      </c>
      <c r="F165" s="4">
        <f>14*1/200</f>
        <v>7.0000000000000007E-2</v>
      </c>
      <c r="G165" s="4">
        <v>12.5</v>
      </c>
      <c r="H165" s="4">
        <v>0</v>
      </c>
      <c r="L165" s="4" t="s">
        <v>36</v>
      </c>
    </row>
    <row r="166" spans="1:12" x14ac:dyDescent="0.25">
      <c r="A166" s="1">
        <v>44580</v>
      </c>
      <c r="B166" s="4">
        <v>26</v>
      </c>
      <c r="C166" s="4">
        <v>48</v>
      </c>
      <c r="D166" s="4" t="s">
        <v>5</v>
      </c>
      <c r="E166" s="4">
        <v>5.0000000000000001E-3</v>
      </c>
      <c r="F166" s="4">
        <v>3.5000000000000003E-2</v>
      </c>
      <c r="G166" s="4">
        <v>25</v>
      </c>
      <c r="H166" s="4">
        <v>0</v>
      </c>
      <c r="L166" s="4" t="s">
        <v>36</v>
      </c>
    </row>
    <row r="167" spans="1:12" x14ac:dyDescent="0.25">
      <c r="A167" s="1">
        <v>44580</v>
      </c>
      <c r="B167" s="4">
        <v>26</v>
      </c>
      <c r="C167" s="4">
        <v>53</v>
      </c>
      <c r="D167" s="4" t="s">
        <v>5</v>
      </c>
      <c r="E167" s="4">
        <v>5.0000000000000001E-3</v>
      </c>
      <c r="F167" s="4">
        <v>3.5000000000000003E-2</v>
      </c>
      <c r="G167" s="4">
        <v>25</v>
      </c>
      <c r="H167" s="4">
        <v>0</v>
      </c>
      <c r="L167" s="4" t="s">
        <v>37</v>
      </c>
    </row>
    <row r="168" spans="1:12" x14ac:dyDescent="0.25">
      <c r="A168" s="1">
        <v>44580</v>
      </c>
      <c r="B168" s="4">
        <v>26</v>
      </c>
      <c r="C168" s="4">
        <v>54</v>
      </c>
      <c r="D168" s="4" t="s">
        <v>5</v>
      </c>
      <c r="E168" s="4">
        <f>2*1/200</f>
        <v>0.01</v>
      </c>
      <c r="F168" s="4">
        <f>14*1/200</f>
        <v>7.0000000000000007E-2</v>
      </c>
      <c r="G168" s="4">
        <v>12.5</v>
      </c>
      <c r="H168" s="4">
        <v>0</v>
      </c>
      <c r="L168" s="4" t="s">
        <v>37</v>
      </c>
    </row>
    <row r="169" spans="1:12" x14ac:dyDescent="0.25">
      <c r="A169" s="1">
        <v>44580</v>
      </c>
      <c r="B169" s="4">
        <v>26</v>
      </c>
      <c r="C169" s="4">
        <v>55</v>
      </c>
      <c r="D169" s="4" t="s">
        <v>5</v>
      </c>
      <c r="E169" s="4">
        <f>2*1/200</f>
        <v>0.01</v>
      </c>
      <c r="F169" s="4">
        <f>14*1/200</f>
        <v>7.0000000000000007E-2</v>
      </c>
      <c r="G169" s="4">
        <v>12.5</v>
      </c>
      <c r="H169" s="4">
        <v>0</v>
      </c>
      <c r="L169" s="4" t="s">
        <v>38</v>
      </c>
    </row>
    <row r="170" spans="1:12" x14ac:dyDescent="0.25">
      <c r="A170" s="1">
        <v>44580</v>
      </c>
      <c r="B170" s="4">
        <v>26</v>
      </c>
      <c r="C170" s="4">
        <v>56</v>
      </c>
      <c r="D170" s="4" t="s">
        <v>5</v>
      </c>
      <c r="E170" s="4">
        <v>5.0000000000000001E-3</v>
      </c>
      <c r="F170" s="4">
        <v>3.5000000000000003E-2</v>
      </c>
      <c r="G170" s="4">
        <v>25</v>
      </c>
      <c r="H170" s="4">
        <v>0</v>
      </c>
      <c r="L170" s="4" t="s">
        <v>38</v>
      </c>
    </row>
    <row r="171" spans="1:12" x14ac:dyDescent="0.25">
      <c r="A171" s="1">
        <v>44581</v>
      </c>
      <c r="B171" s="4">
        <v>27</v>
      </c>
      <c r="C171" s="4">
        <v>16</v>
      </c>
      <c r="D171" s="4" t="s">
        <v>5</v>
      </c>
      <c r="E171" s="4">
        <f>2*1/200</f>
        <v>0.01</v>
      </c>
      <c r="F171" s="4">
        <f>14*1/200</f>
        <v>7.0000000000000007E-2</v>
      </c>
      <c r="G171" s="4">
        <v>12.5</v>
      </c>
      <c r="H171" s="4">
        <v>0</v>
      </c>
      <c r="L171" t="s">
        <v>40</v>
      </c>
    </row>
    <row r="172" spans="1:12" x14ac:dyDescent="0.25">
      <c r="A172" s="1">
        <v>44581</v>
      </c>
      <c r="B172" s="4">
        <v>27</v>
      </c>
      <c r="C172" s="4">
        <v>17</v>
      </c>
      <c r="D172" s="4" t="s">
        <v>6</v>
      </c>
      <c r="E172" s="4">
        <f>2*1/200</f>
        <v>0.01</v>
      </c>
      <c r="F172" s="4">
        <f>14*1/200</f>
        <v>7.0000000000000007E-2</v>
      </c>
      <c r="G172" s="4">
        <v>12.5</v>
      </c>
      <c r="H172" s="4">
        <v>0</v>
      </c>
      <c r="L172" t="s">
        <v>31</v>
      </c>
    </row>
    <row r="173" spans="1:12" x14ac:dyDescent="0.25">
      <c r="A173" s="1">
        <v>44581</v>
      </c>
      <c r="B173" s="4">
        <v>27</v>
      </c>
      <c r="C173" s="4">
        <v>18</v>
      </c>
      <c r="D173" s="4" t="s">
        <v>5</v>
      </c>
      <c r="E173" s="4">
        <v>5.0000000000000001E-3</v>
      </c>
      <c r="F173" s="4">
        <v>3.5000000000000003E-2</v>
      </c>
      <c r="G173" s="4">
        <v>25</v>
      </c>
      <c r="H173" s="4">
        <v>0</v>
      </c>
      <c r="L173" t="s">
        <v>31</v>
      </c>
    </row>
    <row r="174" spans="1:12" x14ac:dyDescent="0.25">
      <c r="A174" s="1">
        <v>44581</v>
      </c>
      <c r="B174" s="4">
        <v>27</v>
      </c>
      <c r="C174" s="4">
        <v>19</v>
      </c>
      <c r="D174" s="4" t="s">
        <v>6</v>
      </c>
      <c r="E174" s="4">
        <v>5.0000000000000001E-3</v>
      </c>
      <c r="F174" s="4">
        <v>3.5000000000000003E-2</v>
      </c>
      <c r="G174" s="4">
        <v>25</v>
      </c>
      <c r="H174" s="4">
        <v>0</v>
      </c>
      <c r="L174" t="s">
        <v>31</v>
      </c>
    </row>
    <row r="175" spans="1:12" x14ac:dyDescent="0.25">
      <c r="A175" s="1">
        <v>44581</v>
      </c>
      <c r="B175" s="4">
        <v>27</v>
      </c>
      <c r="C175" s="4">
        <v>20</v>
      </c>
      <c r="D175" s="4" t="s">
        <v>5</v>
      </c>
      <c r="E175" s="4">
        <v>5.0000000000000001E-3</v>
      </c>
      <c r="F175" s="4">
        <v>3.5000000000000003E-2</v>
      </c>
      <c r="G175" s="4">
        <v>25</v>
      </c>
      <c r="H175" s="4">
        <v>0</v>
      </c>
      <c r="L175" t="s">
        <v>28</v>
      </c>
    </row>
    <row r="176" spans="1:12" x14ac:dyDescent="0.25">
      <c r="A176" s="1">
        <v>44581</v>
      </c>
      <c r="B176" s="4">
        <v>27</v>
      </c>
      <c r="C176" s="4">
        <v>21</v>
      </c>
      <c r="D176" s="4" t="s">
        <v>6</v>
      </c>
      <c r="E176" s="4">
        <v>5.0000000000000001E-3</v>
      </c>
      <c r="F176" s="4">
        <v>3.5000000000000003E-2</v>
      </c>
      <c r="G176" s="4">
        <v>25</v>
      </c>
      <c r="H176" s="4">
        <v>0</v>
      </c>
      <c r="L176" t="s">
        <v>28</v>
      </c>
    </row>
    <row r="177" spans="1:12" x14ac:dyDescent="0.25">
      <c r="A177" s="1">
        <v>44581</v>
      </c>
      <c r="B177" s="4">
        <v>27</v>
      </c>
      <c r="C177" s="4">
        <v>22</v>
      </c>
      <c r="D177" s="4" t="s">
        <v>5</v>
      </c>
      <c r="E177" s="4">
        <v>5.0000000000000001E-3</v>
      </c>
      <c r="F177" s="4">
        <v>3.5000000000000003E-2</v>
      </c>
      <c r="G177" s="4">
        <v>25</v>
      </c>
      <c r="H177" s="4">
        <v>0</v>
      </c>
      <c r="L177" t="s">
        <v>39</v>
      </c>
    </row>
    <row r="178" spans="1:12" x14ac:dyDescent="0.25">
      <c r="A178" s="1">
        <v>44581</v>
      </c>
      <c r="B178" s="4">
        <v>27</v>
      </c>
      <c r="C178" s="4">
        <v>27</v>
      </c>
      <c r="D178" s="4" t="s">
        <v>5</v>
      </c>
      <c r="E178" s="4">
        <f>2*1/200</f>
        <v>0.01</v>
      </c>
      <c r="F178" s="4">
        <f>14*1/200</f>
        <v>7.0000000000000007E-2</v>
      </c>
      <c r="G178" s="4">
        <v>12.5</v>
      </c>
      <c r="H178" s="4">
        <v>0</v>
      </c>
      <c r="L178" t="s">
        <v>28</v>
      </c>
    </row>
    <row r="179" spans="1:12" x14ac:dyDescent="0.25">
      <c r="A179" s="1">
        <v>44581</v>
      </c>
      <c r="B179" s="4">
        <v>27</v>
      </c>
      <c r="C179" s="4">
        <v>28</v>
      </c>
      <c r="D179" s="4" t="s">
        <v>5</v>
      </c>
      <c r="E179" s="4">
        <v>5.0000000000000001E-3</v>
      </c>
      <c r="F179" s="4">
        <v>3.5000000000000003E-2</v>
      </c>
      <c r="G179" s="4">
        <v>25</v>
      </c>
      <c r="H179" s="4">
        <v>0</v>
      </c>
      <c r="L179" t="s">
        <v>30</v>
      </c>
    </row>
    <row r="180" spans="1:12" x14ac:dyDescent="0.25">
      <c r="A180" s="1">
        <v>44581</v>
      </c>
      <c r="B180" s="4">
        <v>27</v>
      </c>
      <c r="C180" s="4">
        <v>29</v>
      </c>
      <c r="D180" s="4" t="s">
        <v>5</v>
      </c>
      <c r="E180" s="4">
        <f>2*1/200</f>
        <v>0.01</v>
      </c>
      <c r="F180" s="4">
        <f>14*1/200</f>
        <v>7.0000000000000007E-2</v>
      </c>
      <c r="G180" s="4">
        <v>12.5</v>
      </c>
      <c r="H180" s="4">
        <v>0</v>
      </c>
      <c r="L180" t="s">
        <v>30</v>
      </c>
    </row>
    <row r="181" spans="1:12" x14ac:dyDescent="0.25">
      <c r="A181" s="1">
        <v>44581</v>
      </c>
      <c r="B181" s="4">
        <v>27</v>
      </c>
      <c r="C181" s="4">
        <v>30</v>
      </c>
      <c r="D181" s="4" t="s">
        <v>6</v>
      </c>
      <c r="E181" s="4">
        <v>5.0000000000000001E-3</v>
      </c>
      <c r="F181" s="4">
        <v>3.5000000000000003E-2</v>
      </c>
      <c r="G181" s="4">
        <v>25</v>
      </c>
      <c r="H181" s="4">
        <v>0</v>
      </c>
      <c r="L181" t="s">
        <v>30</v>
      </c>
    </row>
    <row r="182" spans="1:12" x14ac:dyDescent="0.25">
      <c r="A182" s="1">
        <v>44581</v>
      </c>
      <c r="B182" s="4">
        <v>27</v>
      </c>
      <c r="C182" s="4">
        <v>38</v>
      </c>
      <c r="D182" s="4" t="s">
        <v>6</v>
      </c>
      <c r="E182" s="4">
        <f>20*1/200</f>
        <v>0.1</v>
      </c>
      <c r="F182" s="4">
        <f>140*1/200</f>
        <v>0.7</v>
      </c>
      <c r="G182" s="4">
        <f>1/(E182+F182)</f>
        <v>1.25</v>
      </c>
      <c r="H182" s="4">
        <v>0</v>
      </c>
      <c r="L182" t="s">
        <v>31</v>
      </c>
    </row>
    <row r="183" spans="1:12" x14ac:dyDescent="0.25">
      <c r="A183" s="1">
        <v>44581</v>
      </c>
      <c r="B183" s="4">
        <v>27</v>
      </c>
      <c r="C183" s="4">
        <v>39</v>
      </c>
      <c r="D183" s="4" t="s">
        <v>5</v>
      </c>
      <c r="E183" s="4">
        <f>20*1/200</f>
        <v>0.1</v>
      </c>
      <c r="F183" s="4">
        <f>140*1/200</f>
        <v>0.7</v>
      </c>
      <c r="G183" s="4">
        <f t="shared" ref="G183" si="17">1/(E183+F183)</f>
        <v>1.25</v>
      </c>
      <c r="H183" s="4">
        <v>0</v>
      </c>
      <c r="L183" t="s">
        <v>31</v>
      </c>
    </row>
    <row r="184" spans="1:12" x14ac:dyDescent="0.25">
      <c r="A184" s="1">
        <v>44594</v>
      </c>
      <c r="B184">
        <v>28</v>
      </c>
      <c r="C184">
        <v>7</v>
      </c>
      <c r="D184" t="s">
        <v>5</v>
      </c>
      <c r="E184">
        <v>5.0000000000000001E-3</v>
      </c>
      <c r="F184">
        <v>3.5000000000000003E-2</v>
      </c>
      <c r="G184">
        <v>25</v>
      </c>
      <c r="H184">
        <v>0</v>
      </c>
      <c r="L184" t="s">
        <v>42</v>
      </c>
    </row>
    <row r="185" spans="1:12" x14ac:dyDescent="0.25">
      <c r="A185" s="1">
        <v>44594</v>
      </c>
      <c r="B185">
        <v>28</v>
      </c>
      <c r="C185">
        <v>8</v>
      </c>
      <c r="D185" t="s">
        <v>5</v>
      </c>
      <c r="E185">
        <v>5.0000000000000001E-3</v>
      </c>
      <c r="F185">
        <v>3.5000000000000003E-2</v>
      </c>
      <c r="G185">
        <v>25</v>
      </c>
      <c r="H185">
        <v>0</v>
      </c>
      <c r="L185" t="s">
        <v>43</v>
      </c>
    </row>
    <row r="186" spans="1:12" x14ac:dyDescent="0.25">
      <c r="A186" s="1">
        <v>44594</v>
      </c>
      <c r="B186">
        <v>28</v>
      </c>
      <c r="C186">
        <v>9</v>
      </c>
      <c r="D186" t="s">
        <v>5</v>
      </c>
      <c r="E186">
        <v>5.0000000000000001E-3</v>
      </c>
      <c r="F186">
        <v>3.5000000000000003E-2</v>
      </c>
      <c r="G186">
        <v>25</v>
      </c>
      <c r="H186">
        <v>0</v>
      </c>
      <c r="L186" t="s">
        <v>44</v>
      </c>
    </row>
    <row r="187" spans="1:12" x14ac:dyDescent="0.25">
      <c r="A187" s="6">
        <v>44594</v>
      </c>
      <c r="B187" s="5">
        <v>28</v>
      </c>
      <c r="C187" s="5">
        <v>10</v>
      </c>
      <c r="D187" s="5" t="s">
        <v>5</v>
      </c>
      <c r="E187" s="5">
        <v>0.01</v>
      </c>
      <c r="F187" s="5">
        <v>7.0000000000000007E-2</v>
      </c>
      <c r="G187" s="5">
        <v>12.5</v>
      </c>
      <c r="H187" s="5">
        <v>0</v>
      </c>
    </row>
    <row r="188" spans="1:12" x14ac:dyDescent="0.25">
      <c r="A188" s="6">
        <v>44595</v>
      </c>
      <c r="B188">
        <v>29</v>
      </c>
      <c r="C188">
        <v>1</v>
      </c>
      <c r="D188" s="5" t="s">
        <v>5</v>
      </c>
      <c r="E188" s="5">
        <f>1*1/200</f>
        <v>5.0000000000000001E-3</v>
      </c>
      <c r="F188" s="5">
        <f>4*1/200</f>
        <v>0.02</v>
      </c>
      <c r="G188" s="5">
        <f t="shared" ref="G188" si="18">1/(E188+F188)</f>
        <v>40</v>
      </c>
      <c r="H188" s="5">
        <v>0</v>
      </c>
      <c r="L188" s="5" t="s">
        <v>45</v>
      </c>
    </row>
    <row r="189" spans="1:12" x14ac:dyDescent="0.25">
      <c r="A189" s="6">
        <v>44595</v>
      </c>
      <c r="B189">
        <v>29</v>
      </c>
      <c r="C189">
        <v>2</v>
      </c>
      <c r="D189" s="5" t="s">
        <v>5</v>
      </c>
      <c r="E189" s="5">
        <v>5.0000000000000001E-3</v>
      </c>
      <c r="F189" s="5">
        <v>3.5000000000000003E-2</v>
      </c>
      <c r="G189" s="5">
        <v>25</v>
      </c>
      <c r="H189" s="5">
        <v>0</v>
      </c>
      <c r="L189" s="5" t="s">
        <v>45</v>
      </c>
    </row>
    <row r="190" spans="1:12" x14ac:dyDescent="0.25">
      <c r="A190" s="6">
        <v>44595</v>
      </c>
      <c r="B190">
        <v>29</v>
      </c>
      <c r="C190">
        <v>3</v>
      </c>
      <c r="D190" s="5" t="s">
        <v>5</v>
      </c>
      <c r="E190" s="5">
        <v>0.01</v>
      </c>
      <c r="F190" s="5">
        <v>7.0000000000000007E-2</v>
      </c>
      <c r="G190" s="5">
        <v>12.5</v>
      </c>
      <c r="H190" s="5">
        <v>0</v>
      </c>
      <c r="L190" s="5" t="s">
        <v>45</v>
      </c>
    </row>
    <row r="191" spans="1:12" x14ac:dyDescent="0.25">
      <c r="A191" s="6">
        <v>44595</v>
      </c>
      <c r="B191" s="5">
        <v>29</v>
      </c>
      <c r="C191" s="5">
        <v>4</v>
      </c>
      <c r="D191" s="5" t="s">
        <v>5</v>
      </c>
      <c r="E191" s="5">
        <v>5.0000000000000001E-3</v>
      </c>
      <c r="F191" s="5">
        <v>3.5000000000000003E-2</v>
      </c>
      <c r="G191" s="5">
        <v>25</v>
      </c>
      <c r="H191" s="5">
        <v>0</v>
      </c>
      <c r="L191" s="5" t="s">
        <v>44</v>
      </c>
    </row>
    <row r="192" spans="1:12" x14ac:dyDescent="0.25">
      <c r="A192" s="6">
        <v>44595</v>
      </c>
      <c r="B192" s="5">
        <v>29</v>
      </c>
      <c r="C192" s="5">
        <v>5</v>
      </c>
      <c r="D192" s="5" t="s">
        <v>5</v>
      </c>
      <c r="E192" s="5">
        <v>0.01</v>
      </c>
      <c r="F192" s="5">
        <v>7.0000000000000007E-2</v>
      </c>
      <c r="G192" s="5">
        <v>12.5</v>
      </c>
      <c r="H192" s="5">
        <v>0</v>
      </c>
      <c r="L192" s="5" t="s">
        <v>44</v>
      </c>
    </row>
    <row r="193" spans="1:12" x14ac:dyDescent="0.25">
      <c r="A193" s="6">
        <v>44595</v>
      </c>
      <c r="B193" s="5">
        <v>29</v>
      </c>
      <c r="C193">
        <v>6</v>
      </c>
      <c r="D193" s="5" t="s">
        <v>5</v>
      </c>
      <c r="E193" s="5">
        <v>5.0000000000000001E-3</v>
      </c>
      <c r="F193" s="5">
        <v>3.5000000000000003E-2</v>
      </c>
      <c r="G193" s="5">
        <v>25</v>
      </c>
      <c r="H193" s="5">
        <v>0</v>
      </c>
      <c r="L193" t="s">
        <v>43</v>
      </c>
    </row>
    <row r="194" spans="1:12" x14ac:dyDescent="0.25">
      <c r="A194" s="6">
        <v>44595</v>
      </c>
      <c r="B194" s="5">
        <v>29</v>
      </c>
      <c r="C194">
        <v>7</v>
      </c>
      <c r="D194" s="5" t="s">
        <v>5</v>
      </c>
      <c r="E194" s="5">
        <v>0.01</v>
      </c>
      <c r="F194" s="5">
        <v>7.0000000000000007E-2</v>
      </c>
      <c r="G194" s="5">
        <v>12.5</v>
      </c>
      <c r="H194" s="5">
        <v>0</v>
      </c>
      <c r="L194" t="s">
        <v>43</v>
      </c>
    </row>
    <row r="195" spans="1:12" x14ac:dyDescent="0.25">
      <c r="A195" s="6">
        <v>44595</v>
      </c>
      <c r="B195" s="5">
        <v>29</v>
      </c>
      <c r="C195" s="5">
        <v>8</v>
      </c>
      <c r="D195" s="5" t="s">
        <v>5</v>
      </c>
      <c r="E195" s="5">
        <v>5.0000000000000001E-3</v>
      </c>
      <c r="F195" s="5">
        <v>3.5000000000000003E-2</v>
      </c>
      <c r="G195" s="5">
        <v>25</v>
      </c>
      <c r="H195" s="5">
        <v>0</v>
      </c>
      <c r="L195" s="5" t="s">
        <v>29</v>
      </c>
    </row>
    <row r="196" spans="1:12" x14ac:dyDescent="0.25">
      <c r="A196" s="6">
        <v>44595</v>
      </c>
      <c r="B196" s="5">
        <v>29</v>
      </c>
      <c r="C196" s="5">
        <v>9</v>
      </c>
      <c r="D196" s="5" t="s">
        <v>5</v>
      </c>
      <c r="E196" s="5">
        <v>0.01</v>
      </c>
      <c r="F196" s="5">
        <v>7.0000000000000007E-2</v>
      </c>
      <c r="G196" s="5">
        <v>12.5</v>
      </c>
      <c r="H196" s="5">
        <v>0</v>
      </c>
      <c r="L196" s="5" t="s">
        <v>29</v>
      </c>
    </row>
    <row r="197" spans="1:12" x14ac:dyDescent="0.25">
      <c r="A197" s="6">
        <v>44595</v>
      </c>
      <c r="B197" s="5">
        <v>29</v>
      </c>
      <c r="C197" s="5">
        <v>12</v>
      </c>
      <c r="D197" s="5" t="s">
        <v>5</v>
      </c>
      <c r="E197" s="5">
        <v>0.01</v>
      </c>
      <c r="F197" s="5">
        <v>7.0000000000000007E-2</v>
      </c>
      <c r="G197" s="5">
        <v>12.5</v>
      </c>
      <c r="H197" s="5">
        <v>0</v>
      </c>
      <c r="L197" s="5" t="s">
        <v>44</v>
      </c>
    </row>
    <row r="198" spans="1:12" x14ac:dyDescent="0.25">
      <c r="A198" s="6">
        <v>44595</v>
      </c>
      <c r="B198" s="5">
        <v>29</v>
      </c>
      <c r="C198" s="5">
        <v>13</v>
      </c>
      <c r="D198" s="5" t="s">
        <v>5</v>
      </c>
      <c r="E198" s="5">
        <v>5.0000000000000001E-3</v>
      </c>
      <c r="F198" s="5">
        <v>3.5000000000000003E-2</v>
      </c>
      <c r="G198" s="5">
        <v>25</v>
      </c>
      <c r="H198" s="5">
        <v>0</v>
      </c>
      <c r="L198" s="5" t="s">
        <v>44</v>
      </c>
    </row>
    <row r="199" spans="1:12" x14ac:dyDescent="0.25">
      <c r="A199" s="6">
        <v>44595</v>
      </c>
      <c r="B199" s="5">
        <v>29</v>
      </c>
      <c r="C199" s="5">
        <v>14</v>
      </c>
      <c r="D199" s="5" t="s">
        <v>5</v>
      </c>
      <c r="E199" s="5">
        <v>0.1</v>
      </c>
      <c r="F199" s="5">
        <v>0.7</v>
      </c>
      <c r="G199" s="5">
        <v>1.25</v>
      </c>
      <c r="H199" s="5">
        <v>0</v>
      </c>
      <c r="L199" s="5" t="s">
        <v>43</v>
      </c>
    </row>
    <row r="200" spans="1:12" x14ac:dyDescent="0.25">
      <c r="A200" s="6">
        <v>44595</v>
      </c>
      <c r="B200" s="5">
        <v>29</v>
      </c>
      <c r="C200" s="5">
        <v>15</v>
      </c>
      <c r="D200" s="5" t="s">
        <v>5</v>
      </c>
      <c r="E200" s="5">
        <v>0.1</v>
      </c>
      <c r="F200" s="5">
        <v>0.7</v>
      </c>
      <c r="G200" s="5">
        <v>1.25</v>
      </c>
      <c r="H200" s="5">
        <v>0</v>
      </c>
      <c r="L200" s="5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Dinis Gokaydin</cp:lastModifiedBy>
  <dcterms:created xsi:type="dcterms:W3CDTF">2021-11-30T05:32:26Z</dcterms:created>
  <dcterms:modified xsi:type="dcterms:W3CDTF">2022-02-23T04:34:55Z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2022-01-14T03:16:33Z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bc8caae1-2304-4e72-a576-7a6770f3aefc</vt:lpwstr>
  </property>
  <property fmtid="{D5CDD505-2E9C-101B-9397-08002B2CF9AE}" pid="8" name="MSIP_Label_0f488380-630a-4f55-a077-a19445e3f360_ContentBits">
    <vt:lpwstr>0</vt:lpwstr>
  </property>
</Properties>
</file>