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\Documents\MATLAB\Apps\Datos\"/>
    </mc:Choice>
  </mc:AlternateContent>
  <bookViews>
    <workbookView minimized="1" xWindow="240" yWindow="105" windowWidth="10515" windowHeight="5385" firstSheet="1" activeTab="1"/>
  </bookViews>
  <sheets>
    <sheet name="A importar" sheetId="1" r:id="rId1"/>
    <sheet name="Data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25" i="2" l="1"/>
  <c r="G25" i="2"/>
  <c r="H23" i="2"/>
  <c r="G23" i="2"/>
  <c r="H24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5" i="2"/>
  <c r="C5" i="2" l="1"/>
  <c r="F24" i="2"/>
  <c r="E25" i="2"/>
  <c r="F25" i="2" s="1"/>
  <c r="E23" i="2"/>
  <c r="F23" i="2" s="1"/>
  <c r="G24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5" i="2"/>
  <c r="D25" i="2"/>
  <c r="B25" i="2"/>
  <c r="B24" i="2"/>
  <c r="C23" i="2"/>
  <c r="B23" i="2"/>
  <c r="F22" i="2"/>
  <c r="C22" i="2"/>
  <c r="D22" i="2" s="1"/>
  <c r="B22" i="2"/>
  <c r="F21" i="2"/>
  <c r="C21" i="2"/>
  <c r="D21" i="2" s="1"/>
  <c r="B21" i="2"/>
  <c r="F20" i="2"/>
  <c r="C20" i="2"/>
  <c r="D20" i="2" s="1"/>
  <c r="B20" i="2"/>
  <c r="F19" i="2"/>
  <c r="C19" i="2"/>
  <c r="D19" i="2" s="1"/>
  <c r="B19" i="2"/>
  <c r="F18" i="2"/>
  <c r="C18" i="2"/>
  <c r="D18" i="2" s="1"/>
  <c r="B18" i="2"/>
  <c r="F17" i="2"/>
  <c r="C17" i="2"/>
  <c r="D17" i="2" s="1"/>
  <c r="B17" i="2"/>
  <c r="F16" i="2"/>
  <c r="C16" i="2"/>
  <c r="D16" i="2" s="1"/>
  <c r="B16" i="2"/>
  <c r="F15" i="2"/>
  <c r="C15" i="2"/>
  <c r="D15" i="2" s="1"/>
  <c r="B15" i="2"/>
  <c r="F14" i="2"/>
  <c r="C14" i="2"/>
  <c r="D14" i="2" s="1"/>
  <c r="B14" i="2"/>
  <c r="F13" i="2"/>
  <c r="C13" i="2"/>
  <c r="D13" i="2" s="1"/>
  <c r="B13" i="2"/>
  <c r="F12" i="2"/>
  <c r="C12" i="2"/>
  <c r="D12" i="2" s="1"/>
  <c r="B12" i="2"/>
  <c r="F11" i="2"/>
  <c r="C11" i="2"/>
  <c r="D11" i="2" s="1"/>
  <c r="B11" i="2"/>
  <c r="F10" i="2"/>
  <c r="C10" i="2"/>
  <c r="D10" i="2" s="1"/>
  <c r="B10" i="2"/>
  <c r="F9" i="2"/>
  <c r="C9" i="2"/>
  <c r="D9" i="2" s="1"/>
  <c r="B9" i="2"/>
  <c r="F8" i="2"/>
  <c r="C8" i="2"/>
  <c r="D8" i="2" s="1"/>
  <c r="B8" i="2"/>
  <c r="F7" i="2"/>
  <c r="C7" i="2"/>
  <c r="D7" i="2" s="1"/>
  <c r="B7" i="2"/>
  <c r="F6" i="2"/>
  <c r="C6" i="2"/>
  <c r="D6" i="2" s="1"/>
  <c r="B6" i="2"/>
  <c r="F5" i="2"/>
  <c r="D5" i="2"/>
  <c r="B5" i="2"/>
  <c r="D23" i="2" l="1"/>
  <c r="C24" i="2"/>
  <c r="D24" i="2" s="1"/>
</calcChain>
</file>

<file path=xl/sharedStrings.xml><?xml version="1.0" encoding="utf-8"?>
<sst xmlns="http://schemas.openxmlformats.org/spreadsheetml/2006/main" count="15" uniqueCount="15">
  <si>
    <t>Radio</t>
  </si>
  <si>
    <t>radial dist (m)</t>
  </si>
  <si>
    <t>c (m)</t>
  </si>
  <si>
    <t>th</t>
  </si>
  <si>
    <t>c/R</t>
  </si>
  <si>
    <t>r/R-Linden</t>
  </si>
  <si>
    <t>Angulo interpolado</t>
  </si>
  <si>
    <t>Angulo extrapolado</t>
  </si>
  <si>
    <t xml:space="preserve"> These replaceable</t>
  </si>
  <si>
    <t>tips havea rounded chord distribution at the leading edge, of which the radius was measured from</t>
  </si>
  <si>
    <t>the ’smoke-tip’ as 0.086m</t>
  </si>
  <si>
    <t>th -Linden (0 pitch at 5m)</t>
  </si>
  <si>
    <t>Lindenburg - blade tip</t>
  </si>
  <si>
    <t xml:space="preserve"> th - 3pitch@5m</t>
  </si>
  <si>
    <t xml:space="preserve"> th - 3pitch@75%Span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</si>
</sst>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5.8099518810148729E-2"/>
          <c:y val="0.18091462525517643"/>
          <c:w val="0.75702668416447949"/>
          <c:h val="0.75379593175853021"/>
        </c:manualLayout>
      </c:layout>
      <c:scatterChart>
        <c:scatterStyle val="lineMarker"/>
        <c:varyColors val="0"/>
        <c:ser>
          <c:idx val="0"/>
          <c:order val="0"/>
          <c:tx>
            <c:v>th vs r</c:v>
          </c:tx>
          <c:spPr>
            <a:ln w="28575">
              <a:noFill/>
            </a:ln>
          </c:spPr>
          <c:trendline>
            <c:trendlineType val="poly"/>
            <c:order val="6"/>
            <c:dispRSqr val="0"/>
            <c:dispEq val="0"/>
          </c:trendline>
          <c:xVal>
            <c:numRef>
              <c:f>Data!$A$6:$A$25</c:f>
              <c:numCache>
                <c:formatCode>0.0000</c:formatCode>
                <c:ptCount val="20"/>
                <c:pt idx="0">
                  <c:v>1.343</c:v>
                </c:pt>
                <c:pt idx="1">
                  <c:v>1.51</c:v>
                </c:pt>
                <c:pt idx="2">
                  <c:v>1.6479999999999999</c:v>
                </c:pt>
                <c:pt idx="3">
                  <c:v>1.952</c:v>
                </c:pt>
                <c:pt idx="4">
                  <c:v>2.2570000000000001</c:v>
                </c:pt>
                <c:pt idx="5">
                  <c:v>2.343</c:v>
                </c:pt>
                <c:pt idx="6">
                  <c:v>2.5619999999999998</c:v>
                </c:pt>
                <c:pt idx="7">
                  <c:v>2.867</c:v>
                </c:pt>
                <c:pt idx="8">
                  <c:v>3.1720000000000002</c:v>
                </c:pt>
                <c:pt idx="9">
                  <c:v>3.1850000000000001</c:v>
                </c:pt>
                <c:pt idx="10">
                  <c:v>3.476</c:v>
                </c:pt>
                <c:pt idx="11">
                  <c:v>3.7810000000000001</c:v>
                </c:pt>
                <c:pt idx="12">
                  <c:v>4.0229999999999997</c:v>
                </c:pt>
                <c:pt idx="13">
                  <c:v>4.0860000000000003</c:v>
                </c:pt>
                <c:pt idx="14">
                  <c:v>4.391</c:v>
                </c:pt>
                <c:pt idx="15">
                  <c:v>4.6959999999999997</c:v>
                </c:pt>
                <c:pt idx="16">
                  <c:v>4.78</c:v>
                </c:pt>
                <c:pt idx="17">
                  <c:v>4.9450000000000003</c:v>
                </c:pt>
                <c:pt idx="18">
                  <c:v>5</c:v>
                </c:pt>
                <c:pt idx="19">
                  <c:v>5.0289999999999999</c:v>
                </c:pt>
              </c:numCache>
            </c:numRef>
          </c:xVal>
          <c:yVal>
            <c:numRef>
              <c:f>Data!$E$6:$E$25</c:f>
              <c:numCache>
                <c:formatCode>0.0000</c:formatCode>
                <c:ptCount val="20"/>
                <c:pt idx="0">
                  <c:v>18.074000000000002</c:v>
                </c:pt>
                <c:pt idx="1">
                  <c:v>14.292</c:v>
                </c:pt>
                <c:pt idx="2">
                  <c:v>11.909000000000001</c:v>
                </c:pt>
                <c:pt idx="3">
                  <c:v>7.9790000000000001</c:v>
                </c:pt>
                <c:pt idx="4">
                  <c:v>5.3079999999999998</c:v>
                </c:pt>
                <c:pt idx="5">
                  <c:v>4.7149999999999999</c:v>
                </c:pt>
                <c:pt idx="6">
                  <c:v>3.4249999999999998</c:v>
                </c:pt>
                <c:pt idx="7">
                  <c:v>2.0830000000000002</c:v>
                </c:pt>
                <c:pt idx="8">
                  <c:v>1.1499999999999999</c:v>
                </c:pt>
                <c:pt idx="9">
                  <c:v>1.115</c:v>
                </c:pt>
                <c:pt idx="10">
                  <c:v>0.49399999999999999</c:v>
                </c:pt>
                <c:pt idx="11">
                  <c:v>-1.4999999999999999E-2</c:v>
                </c:pt>
                <c:pt idx="12">
                  <c:v>-0.38100000000000001</c:v>
                </c:pt>
                <c:pt idx="13">
                  <c:v>-0.47499999999999998</c:v>
                </c:pt>
                <c:pt idx="14">
                  <c:v>-0.92</c:v>
                </c:pt>
                <c:pt idx="15">
                  <c:v>-1.3520000000000001</c:v>
                </c:pt>
                <c:pt idx="16">
                  <c:v>-1.4690000000000001</c:v>
                </c:pt>
                <c:pt idx="17">
                  <c:v>-1.6985000000000003</c:v>
                </c:pt>
                <c:pt idx="18">
                  <c:v>-1.7749999999999999</c:v>
                </c:pt>
                <c:pt idx="19">
                  <c:v>-1.8153363636363635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B-4AD7-A0AF-2791FCC53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03232"/>
        <c:axId val="198503808"/>
      </c:scatterChart>
      <c:valAx>
        <c:axId val="198503232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98503808"/>
        <c:crosses val="autoZero"/>
        <c:crossBetween val="midCat"/>
      </c:valAx>
      <c:valAx>
        <c:axId val="19850380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98503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352424</xdr:colOff>
      <xdr:row>2</xdr:row>
      <xdr:rowOff>138111</xdr:rowOff>
    </xdr:from>
    <xdr:to>
      <xdr:col>22</xdr:col>
      <xdr:colOff>361949</xdr:colOff>
      <xdr:row>24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1" sqref="F11"/>
    </sheetView>
  </sheetViews>
  <sheetFormatPr defaultRowHeight="15" x14ac:dyDescent="0.25"/>
  <cols>
    <col min="1" max="2" width="9.140625" style="5"/>
  </cols>
  <sheetData>
    <row r="1" spans="1:2" x14ac:dyDescent="0.25">
      <c r="A1" s="5">
        <v>0.24995028832769933</v>
      </c>
      <c r="B1">
        <v>24.814999999999998</v>
      </c>
    </row>
    <row r="2" spans="1:2" x14ac:dyDescent="0.25">
      <c r="A2" s="5">
        <v>0.26705110359912509</v>
      </c>
      <c r="B2">
        <v>22.849000000000004</v>
      </c>
    </row>
    <row r="3" spans="1:2" x14ac:dyDescent="0.25">
      <c r="A3" s="5">
        <v>0.30025850069596344</v>
      </c>
      <c r="B3">
        <v>19.067</v>
      </c>
    </row>
    <row r="4" spans="1:2" x14ac:dyDescent="0.25">
      <c r="A4" s="5">
        <v>0.32769934380592564</v>
      </c>
      <c r="B4">
        <v>16.684000000000001</v>
      </c>
    </row>
    <row r="5" spans="1:2" x14ac:dyDescent="0.25">
      <c r="A5" s="5">
        <v>0.38814873732352356</v>
      </c>
      <c r="B5">
        <v>12.754000000000001</v>
      </c>
    </row>
    <row r="6" spans="1:2" x14ac:dyDescent="0.25">
      <c r="A6" s="5">
        <v>0.44879697753032416</v>
      </c>
      <c r="B6">
        <v>10.083</v>
      </c>
    </row>
    <row r="7" spans="1:2" x14ac:dyDescent="0.25">
      <c r="A7" s="5">
        <v>0.46589779280174987</v>
      </c>
      <c r="B7">
        <v>9.49</v>
      </c>
    </row>
    <row r="8" spans="1:2" x14ac:dyDescent="0.25">
      <c r="A8" s="5">
        <v>0.5094452177371247</v>
      </c>
      <c r="B8">
        <v>8.1999999999999993</v>
      </c>
    </row>
    <row r="9" spans="1:2" x14ac:dyDescent="0.25">
      <c r="A9" s="5">
        <v>0.5700934579439253</v>
      </c>
      <c r="B9">
        <v>6.8580000000000005</v>
      </c>
    </row>
    <row r="10" spans="1:2" x14ac:dyDescent="0.25">
      <c r="A10" s="5">
        <v>0.63074169815072578</v>
      </c>
      <c r="B10">
        <v>5.9250000000000007</v>
      </c>
    </row>
    <row r="11" spans="1:2" x14ac:dyDescent="0.25">
      <c r="A11" s="5">
        <v>0.63332670511035993</v>
      </c>
      <c r="B11">
        <v>5.8900000000000006</v>
      </c>
    </row>
    <row r="12" spans="1:2" x14ac:dyDescent="0.25">
      <c r="A12" s="5">
        <v>0.69119109166832371</v>
      </c>
      <c r="B12">
        <v>5.2690000000000001</v>
      </c>
    </row>
    <row r="13" spans="1:2" x14ac:dyDescent="0.25">
      <c r="A13" s="5">
        <v>0.75183933187512431</v>
      </c>
      <c r="B13">
        <v>4.7600000000000007</v>
      </c>
    </row>
    <row r="14" spans="1:2" x14ac:dyDescent="0.25">
      <c r="A14" s="5">
        <v>0.79996023066215938</v>
      </c>
      <c r="B14">
        <v>4.3940000000000001</v>
      </c>
    </row>
    <row r="15" spans="1:2" x14ac:dyDescent="0.25">
      <c r="A15" s="5">
        <v>0.8124875720819249</v>
      </c>
      <c r="B15">
        <v>4.3000000000000007</v>
      </c>
    </row>
    <row r="16" spans="1:2" x14ac:dyDescent="0.25">
      <c r="A16" s="5">
        <v>0.87313581228872539</v>
      </c>
      <c r="B16">
        <v>3.8550000000000004</v>
      </c>
    </row>
    <row r="17" spans="1:2" x14ac:dyDescent="0.25">
      <c r="A17" s="5">
        <v>0.93378405249552587</v>
      </c>
      <c r="B17">
        <v>3.423</v>
      </c>
    </row>
    <row r="18" spans="1:2" x14ac:dyDescent="0.25">
      <c r="A18" s="5">
        <v>0.95048717438854646</v>
      </c>
      <c r="B18">
        <v>3.306</v>
      </c>
    </row>
    <row r="19" spans="1:2" x14ac:dyDescent="0.25">
      <c r="A19" s="5">
        <v>0.98329687810697963</v>
      </c>
      <c r="B19" s="5">
        <v>3.0765000000000002</v>
      </c>
    </row>
    <row r="20" spans="1:2" x14ac:dyDescent="0.25">
      <c r="A20" s="5">
        <v>0.99423344601312391</v>
      </c>
      <c r="B20" s="5">
        <v>3.0000000000000004</v>
      </c>
    </row>
    <row r="21" spans="1:2" x14ac:dyDescent="0.25">
      <c r="A21" s="5">
        <v>1</v>
      </c>
      <c r="B21" s="5">
        <v>2.9596636363636368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4" workbookViewId="0">
      <selection activeCell="H5" sqref="H5"/>
    </sheetView>
  </sheetViews>
  <sheetFormatPr defaultRowHeight="15" x14ac:dyDescent="0.25"/>
  <cols>
    <col min="1" max="1" width="13" customWidth="1"/>
    <col min="2" max="2" width="10.42578125" bestFit="1" customWidth="1"/>
    <col min="6" max="6" width="23" bestFit="1" customWidth="1"/>
    <col min="7" max="7" width="16.5703125" customWidth="1"/>
    <col min="8" max="8" width="22.28515625" customWidth="1"/>
  </cols>
  <sheetData>
    <row r="1" spans="1:8" x14ac:dyDescent="0.25">
      <c r="A1" s="2" t="s">
        <v>0</v>
      </c>
      <c r="B1">
        <v>5.0289999999999999</v>
      </c>
    </row>
    <row r="4" spans="1:8" x14ac:dyDescent="0.25">
      <c r="A4" s="1" t="s">
        <v>1</v>
      </c>
      <c r="B4" s="1" t="s">
        <v>5</v>
      </c>
      <c r="C4" s="1" t="s">
        <v>2</v>
      </c>
      <c r="D4" s="1" t="s">
        <v>4</v>
      </c>
      <c r="E4" s="1" t="s">
        <v>3</v>
      </c>
      <c r="F4" s="1" t="s">
        <v>11</v>
      </c>
      <c r="G4" s="1" t="s">
        <v>13</v>
      </c>
      <c r="H4" s="1" t="s">
        <v>14</v>
      </c>
    </row>
    <row r="5" spans="1:8" x14ac:dyDescent="0.25">
      <c r="A5" s="4">
        <v>1.2569999999999999</v>
      </c>
      <c r="B5" s="3">
        <f t="shared" ref="B5:B25" si="0">A5/$B$1</f>
        <v>0.24995028832769933</v>
      </c>
      <c r="C5" s="3">
        <f>(0.3808-0.7366)/(4.7797-1.2573)*(A5-1.2573)+0.7366</f>
        <v>0.73663030320236211</v>
      </c>
      <c r="D5" s="3">
        <f t="shared" ref="D5:D25" si="1">C5/$B$1</f>
        <v>0.14647649695811535</v>
      </c>
      <c r="E5" s="4">
        <v>20.04</v>
      </c>
      <c r="F5" s="4">
        <f>1.775+E5</f>
        <v>21.814999999999998</v>
      </c>
      <c r="G5">
        <f>3+1.775+E5</f>
        <v>24.814999999999998</v>
      </c>
      <c r="H5">
        <f>3+E5</f>
        <v>23.04</v>
      </c>
    </row>
    <row r="6" spans="1:8" x14ac:dyDescent="0.25">
      <c r="A6" s="3">
        <v>1.343</v>
      </c>
      <c r="B6" s="3">
        <f t="shared" si="0"/>
        <v>0.26705110359912509</v>
      </c>
      <c r="C6" s="3">
        <f t="shared" ref="C6:C23" si="2">(0.3808-0.7366)/(4.7797-1.2573)*(A6-1.2573)+0.7366</f>
        <v>0.72794338519191459</v>
      </c>
      <c r="D6" s="3">
        <f t="shared" si="1"/>
        <v>0.1447491320723632</v>
      </c>
      <c r="E6" s="3">
        <v>18.074000000000002</v>
      </c>
      <c r="F6" s="4">
        <f t="shared" ref="F6:F25" si="3">1.775+E6</f>
        <v>19.849</v>
      </c>
      <c r="G6">
        <f t="shared" ref="G6:H24" si="4">3+1.775+E6</f>
        <v>22.849000000000004</v>
      </c>
      <c r="H6">
        <f t="shared" ref="H6:H24" si="5">3+E6</f>
        <v>21.074000000000002</v>
      </c>
    </row>
    <row r="7" spans="1:8" s="14" customFormat="1" x14ac:dyDescent="0.25">
      <c r="A7" s="12">
        <v>1.51</v>
      </c>
      <c r="B7" s="12">
        <f t="shared" si="0"/>
        <v>0.30025850069596344</v>
      </c>
      <c r="C7" s="12">
        <f t="shared" si="2"/>
        <v>0.71107460254372024</v>
      </c>
      <c r="D7" s="12">
        <f t="shared" si="1"/>
        <v>0.14139483049189108</v>
      </c>
      <c r="E7" s="12">
        <v>14.292</v>
      </c>
      <c r="F7" s="13">
        <f t="shared" si="3"/>
        <v>16.067</v>
      </c>
      <c r="G7" s="14">
        <f t="shared" si="4"/>
        <v>19.067</v>
      </c>
      <c r="H7" s="14">
        <f t="shared" si="5"/>
        <v>17.292000000000002</v>
      </c>
    </row>
    <row r="8" spans="1:8" x14ac:dyDescent="0.25">
      <c r="A8" s="3">
        <v>1.6479999999999999</v>
      </c>
      <c r="B8" s="3">
        <f t="shared" si="0"/>
        <v>0.32769934380592564</v>
      </c>
      <c r="C8" s="3">
        <f t="shared" si="2"/>
        <v>0.69713512945718836</v>
      </c>
      <c r="D8" s="3">
        <f t="shared" si="1"/>
        <v>0.13862301241940511</v>
      </c>
      <c r="E8" s="3">
        <v>11.909000000000001</v>
      </c>
      <c r="F8" s="4">
        <f t="shared" si="3"/>
        <v>13.684000000000001</v>
      </c>
      <c r="G8">
        <f t="shared" si="4"/>
        <v>16.684000000000001</v>
      </c>
      <c r="H8">
        <f t="shared" si="5"/>
        <v>14.909000000000001</v>
      </c>
    </row>
    <row r="9" spans="1:8" s="14" customFormat="1" x14ac:dyDescent="0.25">
      <c r="A9" s="12">
        <v>1.952</v>
      </c>
      <c r="B9" s="12">
        <f t="shared" si="0"/>
        <v>0.38814873732352356</v>
      </c>
      <c r="C9" s="12">
        <f t="shared" si="2"/>
        <v>0.66642788439700207</v>
      </c>
      <c r="D9" s="12">
        <f t="shared" si="1"/>
        <v>0.13251697840465343</v>
      </c>
      <c r="E9" s="12">
        <v>7.9790000000000001</v>
      </c>
      <c r="F9" s="13">
        <f t="shared" si="3"/>
        <v>9.7539999999999996</v>
      </c>
      <c r="G9" s="14">
        <f t="shared" si="4"/>
        <v>12.754000000000001</v>
      </c>
      <c r="H9" s="14">
        <f t="shared" si="5"/>
        <v>10.978999999999999</v>
      </c>
    </row>
    <row r="10" spans="1:8" x14ac:dyDescent="0.25">
      <c r="A10" s="3">
        <v>2.2570000000000001</v>
      </c>
      <c r="B10" s="3">
        <f t="shared" si="0"/>
        <v>0.44879697753032416</v>
      </c>
      <c r="C10" s="3">
        <f t="shared" si="2"/>
        <v>0.63561962866227573</v>
      </c>
      <c r="D10" s="3">
        <f t="shared" si="1"/>
        <v>0.12639085875169531</v>
      </c>
      <c r="E10" s="3">
        <v>5.3079999999999998</v>
      </c>
      <c r="F10" s="4">
        <f t="shared" si="3"/>
        <v>7.0830000000000002</v>
      </c>
      <c r="G10">
        <f t="shared" si="4"/>
        <v>10.083</v>
      </c>
      <c r="H10">
        <f t="shared" si="5"/>
        <v>8.3079999999999998</v>
      </c>
    </row>
    <row r="11" spans="1:8" s="14" customFormat="1" x14ac:dyDescent="0.25">
      <c r="A11" s="12">
        <v>2.343</v>
      </c>
      <c r="B11" s="12">
        <f t="shared" si="0"/>
        <v>0.46589779280174987</v>
      </c>
      <c r="C11" s="12">
        <f t="shared" si="2"/>
        <v>0.62693271065182832</v>
      </c>
      <c r="D11" s="12">
        <f t="shared" si="1"/>
        <v>0.12466349386594319</v>
      </c>
      <c r="E11" s="12">
        <v>4.7149999999999999</v>
      </c>
      <c r="F11" s="13">
        <f t="shared" si="3"/>
        <v>6.49</v>
      </c>
      <c r="G11" s="14">
        <f t="shared" si="4"/>
        <v>9.49</v>
      </c>
      <c r="H11" s="14">
        <f t="shared" si="5"/>
        <v>7.7149999999999999</v>
      </c>
    </row>
    <row r="12" spans="1:8" x14ac:dyDescent="0.25">
      <c r="A12" s="3">
        <v>2.5619999999999998</v>
      </c>
      <c r="B12" s="3">
        <f t="shared" si="0"/>
        <v>0.5094452177371247</v>
      </c>
      <c r="C12" s="3">
        <f t="shared" si="2"/>
        <v>0.6048113729275495</v>
      </c>
      <c r="D12" s="3">
        <f t="shared" si="1"/>
        <v>0.12026473909873722</v>
      </c>
      <c r="E12" s="3">
        <v>3.4249999999999998</v>
      </c>
      <c r="F12" s="4">
        <f t="shared" si="3"/>
        <v>5.1999999999999993</v>
      </c>
      <c r="G12">
        <f t="shared" si="4"/>
        <v>8.1999999999999993</v>
      </c>
      <c r="H12">
        <f t="shared" si="5"/>
        <v>6.4249999999999998</v>
      </c>
    </row>
    <row r="13" spans="1:8" s="14" customFormat="1" x14ac:dyDescent="0.25">
      <c r="A13" s="12">
        <v>2.867</v>
      </c>
      <c r="B13" s="12">
        <f t="shared" si="0"/>
        <v>0.5700934579439253</v>
      </c>
      <c r="C13" s="12">
        <f t="shared" si="2"/>
        <v>0.57400311719282315</v>
      </c>
      <c r="D13" s="12">
        <f t="shared" si="1"/>
        <v>0.11413861944577912</v>
      </c>
      <c r="E13" s="12">
        <v>2.0830000000000002</v>
      </c>
      <c r="F13" s="13">
        <f t="shared" si="3"/>
        <v>3.8580000000000001</v>
      </c>
      <c r="G13" s="14">
        <f t="shared" si="4"/>
        <v>6.8580000000000005</v>
      </c>
      <c r="H13" s="14">
        <f t="shared" si="5"/>
        <v>5.0830000000000002</v>
      </c>
    </row>
    <row r="14" spans="1:8" x14ac:dyDescent="0.25">
      <c r="A14" s="3">
        <v>3.1720000000000002</v>
      </c>
      <c r="B14" s="3">
        <f t="shared" si="0"/>
        <v>0.63074169815072578</v>
      </c>
      <c r="C14" s="3">
        <f t="shared" si="2"/>
        <v>0.54319486145809681</v>
      </c>
      <c r="D14" s="3">
        <f t="shared" si="1"/>
        <v>0.108012499792821</v>
      </c>
      <c r="E14" s="3">
        <v>1.1499999999999999</v>
      </c>
      <c r="F14" s="4">
        <f t="shared" si="3"/>
        <v>2.9249999999999998</v>
      </c>
      <c r="G14">
        <f t="shared" si="4"/>
        <v>5.9250000000000007</v>
      </c>
      <c r="H14">
        <f t="shared" si="5"/>
        <v>4.1500000000000004</v>
      </c>
    </row>
    <row r="15" spans="1:8" s="14" customFormat="1" x14ac:dyDescent="0.25">
      <c r="A15" s="12">
        <v>3.1850000000000001</v>
      </c>
      <c r="B15" s="12">
        <f t="shared" si="0"/>
        <v>0.63332670511035993</v>
      </c>
      <c r="C15" s="12">
        <f t="shared" si="2"/>
        <v>0.54188172268907564</v>
      </c>
      <c r="D15" s="12">
        <f t="shared" si="1"/>
        <v>0.10775138649613754</v>
      </c>
      <c r="E15" s="12">
        <v>1.115</v>
      </c>
      <c r="F15" s="13">
        <f t="shared" si="3"/>
        <v>2.8899999999999997</v>
      </c>
      <c r="G15" s="14">
        <f t="shared" si="4"/>
        <v>5.8900000000000006</v>
      </c>
      <c r="H15" s="14">
        <f t="shared" si="5"/>
        <v>4.1150000000000002</v>
      </c>
    </row>
    <row r="16" spans="1:8" x14ac:dyDescent="0.25">
      <c r="A16" s="3">
        <v>3.476</v>
      </c>
      <c r="B16" s="3">
        <f t="shared" si="0"/>
        <v>0.69119109166832371</v>
      </c>
      <c r="C16" s="3">
        <f t="shared" si="2"/>
        <v>0.51248761639791052</v>
      </c>
      <c r="D16" s="3">
        <f t="shared" si="1"/>
        <v>0.10190646577806931</v>
      </c>
      <c r="E16" s="3">
        <v>0.49399999999999999</v>
      </c>
      <c r="F16" s="4">
        <f>1.775+E16</f>
        <v>2.2690000000000001</v>
      </c>
      <c r="G16">
        <f t="shared" si="4"/>
        <v>5.2690000000000001</v>
      </c>
      <c r="H16">
        <f t="shared" si="5"/>
        <v>3.4939999999999998</v>
      </c>
    </row>
    <row r="17" spans="1:12" s="14" customFormat="1" x14ac:dyDescent="0.25">
      <c r="A17" s="12">
        <v>3.7810000000000001</v>
      </c>
      <c r="B17" s="12">
        <f t="shared" si="0"/>
        <v>0.75183933187512431</v>
      </c>
      <c r="C17" s="12">
        <f t="shared" si="2"/>
        <v>0.48167936066318423</v>
      </c>
      <c r="D17" s="12">
        <f t="shared" si="1"/>
        <v>9.5780346125111201E-2</v>
      </c>
      <c r="E17" s="12">
        <v>-1.4999999999999999E-2</v>
      </c>
      <c r="F17" s="13">
        <f t="shared" si="3"/>
        <v>1.76</v>
      </c>
      <c r="G17" s="14">
        <f t="shared" si="4"/>
        <v>4.7600000000000007</v>
      </c>
      <c r="H17" s="14">
        <f t="shared" si="5"/>
        <v>2.9849999999999999</v>
      </c>
    </row>
    <row r="18" spans="1:12" x14ac:dyDescent="0.25">
      <c r="A18" s="3">
        <v>4.0229999999999997</v>
      </c>
      <c r="B18" s="3">
        <f t="shared" si="0"/>
        <v>0.79996023066215938</v>
      </c>
      <c r="C18" s="3">
        <f t="shared" si="2"/>
        <v>0.45723477742448337</v>
      </c>
      <c r="D18" s="3">
        <f t="shared" si="1"/>
        <v>9.0919621679157556E-2</v>
      </c>
      <c r="E18" s="3">
        <v>-0.38100000000000001</v>
      </c>
      <c r="F18" s="4">
        <f t="shared" si="3"/>
        <v>1.3939999999999999</v>
      </c>
      <c r="G18">
        <f t="shared" si="4"/>
        <v>4.3940000000000001</v>
      </c>
      <c r="H18">
        <f t="shared" si="5"/>
        <v>2.6189999999999998</v>
      </c>
    </row>
    <row r="19" spans="1:12" s="14" customFormat="1" x14ac:dyDescent="0.25">
      <c r="A19" s="12">
        <v>4.0860000000000003</v>
      </c>
      <c r="B19" s="12">
        <f t="shared" si="0"/>
        <v>0.8124875720819249</v>
      </c>
      <c r="C19" s="12">
        <f t="shared" si="2"/>
        <v>0.45087110492845789</v>
      </c>
      <c r="D19" s="12">
        <f t="shared" si="1"/>
        <v>8.9654226472153098E-2</v>
      </c>
      <c r="E19" s="12">
        <v>-0.47499999999999998</v>
      </c>
      <c r="F19" s="13">
        <f t="shared" si="3"/>
        <v>1.2999999999999998</v>
      </c>
      <c r="G19" s="14">
        <f t="shared" si="4"/>
        <v>4.3000000000000007</v>
      </c>
      <c r="H19" s="14">
        <f t="shared" si="5"/>
        <v>2.5249999999999999</v>
      </c>
    </row>
    <row r="20" spans="1:12" x14ac:dyDescent="0.25">
      <c r="A20" s="3">
        <v>4.391</v>
      </c>
      <c r="B20" s="3">
        <f t="shared" si="0"/>
        <v>0.87313581228872539</v>
      </c>
      <c r="C20" s="3">
        <f t="shared" si="2"/>
        <v>0.42006284919373155</v>
      </c>
      <c r="D20" s="3">
        <f t="shared" si="1"/>
        <v>8.352810681919498E-2</v>
      </c>
      <c r="E20" s="3">
        <v>-0.92</v>
      </c>
      <c r="F20" s="4">
        <f t="shared" si="3"/>
        <v>0.85499999999999987</v>
      </c>
      <c r="G20">
        <f t="shared" si="4"/>
        <v>3.8550000000000004</v>
      </c>
      <c r="H20">
        <f t="shared" si="5"/>
        <v>2.08</v>
      </c>
    </row>
    <row r="21" spans="1:12" s="14" customFormat="1" x14ac:dyDescent="0.25">
      <c r="A21" s="12">
        <v>4.6959999999999997</v>
      </c>
      <c r="B21" s="12">
        <f t="shared" si="0"/>
        <v>0.93378405249552587</v>
      </c>
      <c r="C21" s="12">
        <f t="shared" si="2"/>
        <v>0.38925459345900526</v>
      </c>
      <c r="D21" s="12">
        <f t="shared" si="1"/>
        <v>7.7401987166236877E-2</v>
      </c>
      <c r="E21" s="12">
        <v>-1.3520000000000001</v>
      </c>
      <c r="F21" s="13">
        <f t="shared" si="3"/>
        <v>0.42299999999999982</v>
      </c>
      <c r="G21" s="14">
        <f t="shared" si="4"/>
        <v>3.423</v>
      </c>
      <c r="H21" s="14">
        <f t="shared" si="5"/>
        <v>1.6479999999999999</v>
      </c>
    </row>
    <row r="22" spans="1:12" x14ac:dyDescent="0.25">
      <c r="A22" s="3">
        <v>4.78</v>
      </c>
      <c r="B22" s="3">
        <f t="shared" si="0"/>
        <v>0.95048717438854646</v>
      </c>
      <c r="C22" s="3">
        <f t="shared" si="2"/>
        <v>0.38076969679763795</v>
      </c>
      <c r="D22" s="3">
        <f t="shared" si="1"/>
        <v>7.5714793556897586E-2</v>
      </c>
      <c r="E22" s="3">
        <v>-1.4690000000000001</v>
      </c>
      <c r="F22" s="6">
        <f t="shared" si="3"/>
        <v>0.30599999999999983</v>
      </c>
      <c r="G22">
        <f t="shared" si="4"/>
        <v>3.306</v>
      </c>
      <c r="H22">
        <f t="shared" si="5"/>
        <v>1.5309999999999999</v>
      </c>
    </row>
    <row r="23" spans="1:12" x14ac:dyDescent="0.25">
      <c r="A23" s="7">
        <v>4.9450000000000003</v>
      </c>
      <c r="B23" s="7">
        <f t="shared" si="0"/>
        <v>0.98329687810697963</v>
      </c>
      <c r="C23" s="7">
        <f t="shared" si="2"/>
        <v>0.36410293549852374</v>
      </c>
      <c r="D23" s="7">
        <f t="shared" si="1"/>
        <v>7.2400663252838282E-2</v>
      </c>
      <c r="E23" s="7">
        <f>($E$24-$E$22)/($A$24-$A$22)*(A23-$A$22)+$E$22</f>
        <v>-1.6985000000000003</v>
      </c>
      <c r="F23" s="8">
        <f t="shared" si="3"/>
        <v>7.6499999999999568E-2</v>
      </c>
      <c r="G23" s="9">
        <f>($G$24-$G$22)/($A$24-$A$22)*(A23-$A$22)+$G$22</f>
        <v>3.0765000000000002</v>
      </c>
      <c r="H23" s="9">
        <f>($H$24-$H$22)/($A$24-$A$22)*(A23-$A$22)+$H$22</f>
        <v>1.3014999999999997</v>
      </c>
      <c r="I23" s="10" t="s">
        <v>6</v>
      </c>
      <c r="J23" s="10"/>
      <c r="K23" s="11" t="s">
        <v>12</v>
      </c>
      <c r="L23" s="11"/>
    </row>
    <row r="24" spans="1:12" x14ac:dyDescent="0.25">
      <c r="A24" s="3">
        <v>5</v>
      </c>
      <c r="B24" s="3">
        <f t="shared" si="0"/>
        <v>0.99423344601312391</v>
      </c>
      <c r="C24" s="3">
        <f>(C25-C23)/(A25-A23)*(A24-A23)+C23</f>
        <v>0.3335891086840142</v>
      </c>
      <c r="D24" s="3">
        <f t="shared" si="1"/>
        <v>6.6333089815870785E-2</v>
      </c>
      <c r="E24" s="3">
        <v>-1.7749999999999999</v>
      </c>
      <c r="F24" s="6">
        <f t="shared" si="3"/>
        <v>0</v>
      </c>
      <c r="G24">
        <f t="shared" si="4"/>
        <v>3.0000000000000004</v>
      </c>
      <c r="H24">
        <f t="shared" si="5"/>
        <v>1.2250000000000001</v>
      </c>
    </row>
    <row r="25" spans="1:12" x14ac:dyDescent="0.25">
      <c r="A25" s="7">
        <v>5.0289999999999999</v>
      </c>
      <c r="B25" s="7">
        <f t="shared" si="0"/>
        <v>1</v>
      </c>
      <c r="C25" s="7">
        <v>0.3175</v>
      </c>
      <c r="D25" s="7">
        <f t="shared" si="1"/>
        <v>6.3133823821833371E-2</v>
      </c>
      <c r="E25" s="7">
        <f>($E$24-$E$22)/($A$24-$A$22)*(A25-$A$22)+$E$22</f>
        <v>-1.8153363636363635</v>
      </c>
      <c r="F25" s="8">
        <f t="shared" si="3"/>
        <v>-4.0336363636363615E-2</v>
      </c>
      <c r="G25" s="9">
        <f>($G$24-$G$22)/($A$24-$A$22)*(A25-$A$22)+$G$22</f>
        <v>2.9596636363636368</v>
      </c>
      <c r="H25" s="9">
        <f>($H$24-$H$22)/($A$24-$A$22)*(A25-$A$22)+$H$22</f>
        <v>1.1846636363636365</v>
      </c>
      <c r="I25" s="10" t="s">
        <v>7</v>
      </c>
      <c r="J25" s="10"/>
    </row>
    <row r="28" spans="1:12" x14ac:dyDescent="0.25">
      <c r="C28" t="s">
        <v>8</v>
      </c>
    </row>
    <row r="29" spans="1:12" x14ac:dyDescent="0.25">
      <c r="C29" t="s">
        <v>9</v>
      </c>
    </row>
    <row r="30" spans="1:12" x14ac:dyDescent="0.25">
      <c r="C30" s="11" t="s">
        <v>10</v>
      </c>
      <c r="D30" s="11"/>
      <c r="E30" s="11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importar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2015-09-18T20:02:01Z</dcterms:created>
  <dcterms:modified xsi:type="dcterms:W3CDTF">2016-05-16T20:41:27Z</dcterms:modified>
</cp:coreProperties>
</file>