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FORMATION\Travaux\"/>
    </mc:Choice>
  </mc:AlternateContent>
  <xr:revisionPtr revIDLastSave="0" documentId="10_ncr:8100000_{B7A6CCD2-6ABA-45D6-86DC-D3DCBE2ABA36}" xr6:coauthVersionLast="33" xr6:coauthVersionMax="33" xr10:uidLastSave="{00000000-0000-0000-0000-000000000000}"/>
  <bookViews>
    <workbookView xWindow="0" yWindow="0" windowWidth="19200" windowHeight="7560" activeTab="6" xr2:uid="{00000000-000D-0000-FFFF-FFFF00000000}"/>
  </bookViews>
  <sheets>
    <sheet name="Codes" sheetId="3" r:id="rId1"/>
    <sheet name="BdD" sheetId="2" r:id="rId2"/>
    <sheet name="Segment" sheetId="16" r:id="rId3"/>
    <sheet name="TCD_Trim" sheetId="6" r:id="rId4"/>
    <sheet name="TB_Trim" sheetId="4" r:id="rId5"/>
    <sheet name="TCD_An" sheetId="20" r:id="rId6"/>
    <sheet name="TB_An" sheetId="5" r:id="rId7"/>
    <sheet name="Note" sheetId="7" r:id="rId8"/>
    <sheet name="Access to financial services" sheetId="1" r:id="rId9"/>
  </sheets>
  <externalReferences>
    <externalReference r:id="rId10"/>
  </externalReferences>
  <definedNames>
    <definedName name="_xlnm._FilterDatabase" localSheetId="8" hidden="1">'Access to financial services'!$A$8:$AQ$25</definedName>
    <definedName name="_xlcn.WorksheetConnection_Tb_MCAPASFV05.xlsxT_BdD1" hidden="1">T_BdD[]</definedName>
    <definedName name="Activities">'[1]Activities &amp; Annual Budget'!$D$10:$W$39</definedName>
    <definedName name="Année">Codes!$A$5:$A$11</definedName>
    <definedName name="Effet">Codes!$I$17</definedName>
    <definedName name="Effet_">Codes!$K$17:$K$23</definedName>
    <definedName name="_xlnm.Print_Titles" localSheetId="8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Codes!$I$28:$I$29</definedName>
    <definedName name="Statut">Codes!$E$5:$E$7</definedName>
    <definedName name="Trimestre">Codes!$C$5:$C$9</definedName>
    <definedName name="_xlnm.Print_Area" localSheetId="8">'Access to financial services'!$A$1:$AQ$25</definedName>
  </definedNames>
  <calcPr calcId="162913"/>
  <pivotCaches>
    <pivotCache cacheId="45" r:id="rId11"/>
    <pivotCache cacheId="82" r:id="rId12"/>
    <pivotCache cacheId="10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_BdD" name="T_BdD" connection="WorksheetConnection_Tb_MCA-PASF V05.xlsx!T_BdD"/>
        </x15:modelTables>
      </x15:dataModel>
    </ext>
  </extLst>
</workbook>
</file>

<file path=xl/calcChain.xml><?xml version="1.0" encoding="utf-8"?>
<calcChain xmlns="http://schemas.openxmlformats.org/spreadsheetml/2006/main">
  <c r="H20" i="2" l="1"/>
  <c r="H33" i="2"/>
  <c r="C11" i="4"/>
  <c r="D339" i="2" l="1"/>
  <c r="D338" i="2"/>
  <c r="D337" i="2"/>
  <c r="D139" i="2"/>
  <c r="D73" i="2"/>
  <c r="D271" i="2"/>
  <c r="D205" i="2"/>
  <c r="D332" i="2"/>
  <c r="D331" i="2"/>
  <c r="D330" i="2"/>
  <c r="D329" i="2"/>
  <c r="D328" i="2"/>
  <c r="D327" i="2"/>
  <c r="D326" i="2"/>
  <c r="D336" i="2"/>
  <c r="D324" i="2"/>
  <c r="D138" i="2"/>
  <c r="D65" i="2"/>
  <c r="D270" i="2"/>
  <c r="D204" i="2"/>
  <c r="D319" i="2"/>
  <c r="D318" i="2"/>
  <c r="D317" i="2"/>
  <c r="D316" i="2"/>
  <c r="D315" i="2"/>
  <c r="D314" i="2"/>
  <c r="D313" i="2"/>
  <c r="D335" i="2"/>
  <c r="D311" i="2"/>
  <c r="D130" i="2"/>
  <c r="D63" i="2"/>
  <c r="D269" i="2"/>
  <c r="D203" i="2"/>
  <c r="D306" i="2"/>
  <c r="D305" i="2"/>
  <c r="D304" i="2"/>
  <c r="D303" i="2"/>
  <c r="D302" i="2"/>
  <c r="D301" i="2"/>
  <c r="D300" i="2"/>
  <c r="D334" i="2"/>
  <c r="D298" i="2"/>
  <c r="D128" i="2"/>
  <c r="D62" i="2"/>
  <c r="D268" i="2"/>
  <c r="D195" i="2"/>
  <c r="D293" i="2"/>
  <c r="D292" i="2"/>
  <c r="D291" i="2"/>
  <c r="D290" i="2"/>
  <c r="D289" i="2"/>
  <c r="D288" i="2"/>
  <c r="D287" i="2"/>
  <c r="D333" i="2"/>
  <c r="D285" i="2"/>
  <c r="D127" i="2"/>
  <c r="D61" i="2"/>
  <c r="D260" i="2"/>
  <c r="D193" i="2"/>
  <c r="D280" i="2"/>
  <c r="D279" i="2"/>
  <c r="D278" i="2"/>
  <c r="D277" i="2"/>
  <c r="D276" i="2"/>
  <c r="D275" i="2"/>
  <c r="Y25" i="1"/>
  <c r="D274" i="2"/>
  <c r="D325" i="2"/>
  <c r="D272" i="2"/>
  <c r="D126" i="2"/>
  <c r="D60" i="2"/>
  <c r="D258" i="2"/>
  <c r="D192" i="2"/>
  <c r="D267" i="2"/>
  <c r="D266" i="2"/>
  <c r="D265" i="2"/>
  <c r="D264" i="2"/>
  <c r="D263" i="2"/>
  <c r="D262" i="2"/>
  <c r="D261" i="2"/>
  <c r="D323" i="2"/>
  <c r="D259" i="2"/>
  <c r="D125" i="2"/>
  <c r="D52" i="2"/>
  <c r="D257" i="2"/>
  <c r="D191" i="2"/>
  <c r="D254" i="2"/>
  <c r="D253" i="2"/>
  <c r="D252" i="2"/>
  <c r="D251" i="2"/>
  <c r="D250" i="2"/>
  <c r="D249" i="2"/>
  <c r="D248" i="2"/>
  <c r="D322" i="2"/>
  <c r="D246" i="2"/>
  <c r="D117" i="2"/>
  <c r="D50" i="2"/>
  <c r="D256" i="2"/>
  <c r="D190" i="2"/>
  <c r="D241" i="2"/>
  <c r="D240" i="2"/>
  <c r="D239" i="2"/>
  <c r="D238" i="2"/>
  <c r="D237" i="2"/>
  <c r="D236" i="2"/>
  <c r="D235" i="2"/>
  <c r="D321" i="2"/>
  <c r="D233" i="2"/>
  <c r="D115" i="2"/>
  <c r="D49" i="2"/>
  <c r="D255" i="2"/>
  <c r="D182" i="2"/>
  <c r="D228" i="2"/>
  <c r="D227" i="2"/>
  <c r="D226" i="2"/>
  <c r="D225" i="2"/>
  <c r="D224" i="2"/>
  <c r="D223" i="2"/>
  <c r="D222" i="2"/>
  <c r="D320" i="2"/>
  <c r="D220" i="2"/>
  <c r="D114" i="2"/>
  <c r="D48" i="2"/>
  <c r="D247" i="2"/>
  <c r="D180" i="2"/>
  <c r="D215" i="2"/>
  <c r="D214" i="2"/>
  <c r="D213" i="2"/>
  <c r="D212" i="2"/>
  <c r="D211" i="2"/>
  <c r="D210" i="2"/>
  <c r="D209" i="2"/>
  <c r="D312" i="2"/>
  <c r="D207" i="2"/>
  <c r="D113" i="2"/>
  <c r="D47" i="2"/>
  <c r="D245" i="2"/>
  <c r="D179" i="2"/>
  <c r="D202" i="2"/>
  <c r="D201" i="2"/>
  <c r="D200" i="2"/>
  <c r="D199" i="2"/>
  <c r="D198" i="2"/>
  <c r="D197" i="2"/>
  <c r="D196" i="2"/>
  <c r="D310" i="2"/>
  <c r="D194" i="2"/>
  <c r="D112" i="2"/>
  <c r="D39" i="2"/>
  <c r="D244" i="2"/>
  <c r="D178" i="2"/>
  <c r="D189" i="2"/>
  <c r="D188" i="2"/>
  <c r="D187" i="2"/>
  <c r="D186" i="2"/>
  <c r="D185" i="2"/>
  <c r="D184" i="2"/>
  <c r="D183" i="2"/>
  <c r="D309" i="2"/>
  <c r="D181" i="2"/>
  <c r="D104" i="2"/>
  <c r="D37" i="2"/>
  <c r="D243" i="2"/>
  <c r="D177" i="2"/>
  <c r="D176" i="2"/>
  <c r="D175" i="2"/>
  <c r="D174" i="2"/>
  <c r="D173" i="2"/>
  <c r="D172" i="2"/>
  <c r="D171" i="2"/>
  <c r="D170" i="2"/>
  <c r="D308" i="2"/>
  <c r="D168" i="2"/>
  <c r="D102" i="2"/>
  <c r="D36" i="2"/>
  <c r="D242" i="2"/>
  <c r="D169" i="2"/>
  <c r="D163" i="2"/>
  <c r="D162" i="2"/>
  <c r="D161" i="2"/>
  <c r="D160" i="2"/>
  <c r="D159" i="2"/>
  <c r="D158" i="2"/>
  <c r="D157" i="2"/>
  <c r="D307" i="2"/>
  <c r="D155" i="2"/>
  <c r="D101" i="2"/>
  <c r="D35" i="2"/>
  <c r="D234" i="2"/>
  <c r="D167" i="2"/>
  <c r="D150" i="2"/>
  <c r="D149" i="2"/>
  <c r="D148" i="2"/>
  <c r="D147" i="2"/>
  <c r="D146" i="2"/>
  <c r="D145" i="2"/>
  <c r="D144" i="2"/>
  <c r="D299" i="2"/>
  <c r="D142" i="2"/>
  <c r="D100" i="2"/>
  <c r="D34" i="2"/>
  <c r="D232" i="2"/>
  <c r="D166" i="2"/>
  <c r="D137" i="2"/>
  <c r="D136" i="2"/>
  <c r="D135" i="2"/>
  <c r="D134" i="2"/>
  <c r="D133" i="2"/>
  <c r="D132" i="2"/>
  <c r="D131" i="2"/>
  <c r="D297" i="2"/>
  <c r="D129" i="2"/>
  <c r="D99" i="2"/>
  <c r="D26" i="2"/>
  <c r="D231" i="2"/>
  <c r="D165" i="2"/>
  <c r="D124" i="2"/>
  <c r="D123" i="2"/>
  <c r="D122" i="2"/>
  <c r="D121" i="2"/>
  <c r="D120" i="2"/>
  <c r="D119" i="2"/>
  <c r="D118" i="2"/>
  <c r="D296" i="2"/>
  <c r="D116" i="2"/>
  <c r="D91" i="2"/>
  <c r="D24" i="2"/>
  <c r="D230" i="2"/>
  <c r="D164" i="2"/>
  <c r="D111" i="2"/>
  <c r="D110" i="2"/>
  <c r="D109" i="2"/>
  <c r="D108" i="2"/>
  <c r="D107" i="2"/>
  <c r="D106" i="2"/>
  <c r="D105" i="2"/>
  <c r="D295" i="2"/>
  <c r="D103" i="2"/>
  <c r="D89" i="2"/>
  <c r="D23" i="2"/>
  <c r="D229" i="2"/>
  <c r="D156" i="2"/>
  <c r="D98" i="2"/>
  <c r="D97" i="2"/>
  <c r="D96" i="2"/>
  <c r="D95" i="2"/>
  <c r="D94" i="2"/>
  <c r="D93" i="2"/>
  <c r="D92" i="2"/>
  <c r="D294" i="2"/>
  <c r="D90" i="2"/>
  <c r="D88" i="2"/>
  <c r="D22" i="2"/>
  <c r="D221" i="2"/>
  <c r="D154" i="2"/>
  <c r="D85" i="2"/>
  <c r="D84" i="2"/>
  <c r="D83" i="2"/>
  <c r="D82" i="2"/>
  <c r="D81" i="2"/>
  <c r="D80" i="2"/>
  <c r="C16" i="4"/>
  <c r="C15" i="4"/>
  <c r="C17" i="4"/>
  <c r="C14" i="4"/>
  <c r="C13" i="4"/>
  <c r="C12" i="4"/>
  <c r="D79" i="2" l="1"/>
  <c r="D286" i="2"/>
  <c r="D77" i="2"/>
  <c r="D87" i="2"/>
  <c r="D21" i="2"/>
  <c r="D219" i="2"/>
  <c r="D153" i="2"/>
  <c r="D72" i="2"/>
  <c r="D71" i="2"/>
  <c r="D70" i="2"/>
  <c r="D69" i="2"/>
  <c r="D68" i="2"/>
  <c r="D67" i="2"/>
  <c r="D66" i="2"/>
  <c r="D284" i="2"/>
  <c r="D64" i="2"/>
  <c r="D86" i="2"/>
  <c r="D13" i="2"/>
  <c r="D218" i="2"/>
  <c r="D152" i="2"/>
  <c r="D59" i="2"/>
  <c r="D58" i="2"/>
  <c r="D57" i="2"/>
  <c r="D56" i="2"/>
  <c r="D55" i="2"/>
  <c r="D54" i="2"/>
  <c r="D53" i="2"/>
  <c r="D283" i="2"/>
  <c r="D51" i="2"/>
  <c r="D78" i="2"/>
  <c r="D11" i="2"/>
  <c r="D217" i="2"/>
  <c r="D151" i="2"/>
  <c r="D46" i="2"/>
  <c r="D45" i="2"/>
  <c r="D44" i="2"/>
  <c r="D43" i="2"/>
  <c r="D42" i="2"/>
  <c r="D41" i="2"/>
  <c r="D40" i="2"/>
  <c r="D282" i="2"/>
  <c r="D38" i="2"/>
  <c r="D76" i="2"/>
  <c r="D10" i="2"/>
  <c r="D216" i="2"/>
  <c r="D143" i="2"/>
  <c r="D33" i="2"/>
  <c r="D32" i="2"/>
  <c r="D31" i="2"/>
  <c r="D30" i="2"/>
  <c r="D29" i="2"/>
  <c r="D28" i="2"/>
  <c r="D27" i="2"/>
  <c r="D281" i="2"/>
  <c r="D25" i="2"/>
  <c r="D75" i="2"/>
  <c r="D9" i="2"/>
  <c r="D208" i="2"/>
  <c r="D141" i="2"/>
  <c r="D20" i="2"/>
  <c r="D19" i="2"/>
  <c r="D18" i="2"/>
  <c r="D17" i="2"/>
  <c r="D16" i="2"/>
  <c r="D15" i="2"/>
  <c r="D2" i="2" l="1"/>
  <c r="D3" i="2"/>
  <c r="D4" i="2"/>
  <c r="D5" i="2"/>
  <c r="D6" i="2"/>
  <c r="D7" i="2"/>
  <c r="D140" i="2"/>
  <c r="D206" i="2"/>
  <c r="D8" i="2"/>
  <c r="D74" i="2"/>
  <c r="D12" i="2"/>
  <c r="D27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P59" i="1"/>
  <c r="O59" i="1"/>
  <c r="N59" i="1"/>
  <c r="AN57" i="1"/>
  <c r="AN59" i="1" s="1"/>
  <c r="AM57" i="1"/>
  <c r="AM59" i="1" s="1"/>
  <c r="AF57" i="1"/>
  <c r="AF59" i="1" s="1"/>
  <c r="Y57" i="1"/>
  <c r="Y59" i="1" s="1"/>
  <c r="R57" i="1"/>
  <c r="R59" i="1" s="1"/>
  <c r="AP25" i="1"/>
  <c r="AM25" i="1"/>
  <c r="AF25" i="1"/>
  <c r="AN23" i="1"/>
  <c r="AP23" i="1" s="1"/>
  <c r="AM23" i="1"/>
  <c r="AF23" i="1"/>
  <c r="AI22" i="1"/>
  <c r="AJ22" i="1" s="1"/>
  <c r="AK22" i="1" s="1"/>
  <c r="AF22" i="1"/>
  <c r="AN20" i="1"/>
  <c r="AP20" i="1" s="1"/>
  <c r="AM20" i="1"/>
  <c r="AF20" i="1"/>
  <c r="Y20" i="1"/>
  <c r="AP19" i="1"/>
  <c r="AN19" i="1"/>
  <c r="AM19" i="1"/>
  <c r="AF19" i="1"/>
  <c r="Y19" i="1"/>
  <c r="AN18" i="1"/>
  <c r="AP18" i="1" s="1"/>
  <c r="AM18" i="1"/>
  <c r="AF18" i="1"/>
  <c r="Y18" i="1"/>
  <c r="R18" i="1"/>
  <c r="AP17" i="1"/>
  <c r="AN17" i="1"/>
  <c r="AM17" i="1"/>
  <c r="AF17" i="1"/>
  <c r="Y17" i="1"/>
  <c r="AO15" i="1"/>
  <c r="AN15" i="1"/>
  <c r="J15" i="1"/>
  <c r="I15" i="1"/>
  <c r="H15" i="1"/>
  <c r="G15" i="1"/>
  <c r="F15" i="1"/>
  <c r="E15" i="1"/>
  <c r="AM15" i="1" s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U13" i="1"/>
  <c r="V13" i="1" s="1"/>
  <c r="W13" i="1" s="1"/>
  <c r="O13" i="1"/>
  <c r="P13" i="1" s="1"/>
  <c r="AI12" i="1"/>
  <c r="AJ12" i="1" s="1"/>
  <c r="AC12" i="1"/>
  <c r="AD12" i="1" s="1"/>
  <c r="AB12" i="1"/>
  <c r="V12" i="1"/>
  <c r="W12" i="1" s="1"/>
  <c r="Y12" i="1" s="1"/>
  <c r="U12" i="1"/>
  <c r="P12" i="1"/>
  <c r="O12" i="1"/>
  <c r="AO11" i="1"/>
  <c r="AN11" i="1"/>
  <c r="AP11" i="1" s="1"/>
  <c r="AM11" i="1"/>
  <c r="AJ10" i="1"/>
  <c r="AN10" i="1" s="1"/>
  <c r="AP10" i="1" s="1"/>
  <c r="AI10" i="1"/>
  <c r="AB10" i="1"/>
  <c r="AC10" i="1" s="1"/>
  <c r="AD10" i="1" s="1"/>
  <c r="U10" i="1"/>
  <c r="V10" i="1" s="1"/>
  <c r="W10" i="1" s="1"/>
  <c r="O10" i="1"/>
  <c r="P10" i="1" s="1"/>
  <c r="N10" i="1"/>
  <c r="G10" i="1"/>
  <c r="H10" i="1" s="1"/>
  <c r="I10" i="1" s="1"/>
  <c r="AP57" i="1" l="1"/>
  <c r="AP59" i="1" s="1"/>
  <c r="AP15" i="1"/>
  <c r="AM22" i="1"/>
  <c r="AN22" i="1"/>
  <c r="AP22" i="1" s="1"/>
  <c r="AM12" i="1"/>
  <c r="AN12" i="1"/>
  <c r="AP12" i="1" s="1"/>
  <c r="AP9" i="1" s="1"/>
  <c r="AM10" i="1"/>
  <c r="AM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88CCA-4B20-410A-BA58-16C0C161D6E7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523FA6-0960-4A27-8DFF-4788CE0A0809}" name="WorksheetConnection_Tb_MCA-PASF V05.xlsx!T_BdD" type="102" refreshedVersion="6" minRefreshableVersion="5">
    <extLst>
      <ext xmlns:x15="http://schemas.microsoft.com/office/spreadsheetml/2010/11/main" uri="{DE250136-89BD-433C-8126-D09CA5730AF9}">
        <x15:connection id="T_BdD" autoDelete="1">
          <x15:rangePr sourceName="_xlcn.WorksheetConnection_Tb_MCAPASFV05.xlsxT_Bd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_BdD].[Statut].&amp;[Réalisé]}"/>
    <s v="{[T_BdD].[Trimestre].&amp;[Trim4]}"/>
    <s v="{[T_BdD].[Année].&amp;[2010]}"/>
    <s v="{[T_BdD].[Statut].&amp;[Prévu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<sst xmlns="http://schemas.openxmlformats.org/spreadsheetml/2006/main" count="1762" uniqueCount="174">
  <si>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</si>
  <si>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</si>
  <si>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</si>
  <si>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</si>
  <si>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</si>
  <si>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</si>
  <si>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</si>
  <si>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</si>
  <si>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</si>
  <si>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</si>
  <si>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</si>
  <si>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</si>
  <si>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</si>
  <si>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</si>
  <si>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</si>
  <si>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</si>
  <si>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</si>
  <si>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</si>
  <si>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</si>
  <si>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</si>
  <si>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</si>
  <si>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</si>
  <si>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</si>
  <si>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</si>
  <si>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</si>
  <si>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</si>
  <si>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</si>
  <si>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</si>
  <si>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</si>
  <si>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</si>
  <si>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</si>
  <si>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</si>
  <si>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</si>
  <si>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</si>
  <si>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</si>
  <si>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</si>
  <si>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</si>
  <si>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</si>
  <si>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</si>
  <si>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</si>
  <si>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</si>
  <si>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</si>
  <si>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</si>
  <si>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</si>
  <si>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</si>
  <si>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</si>
  <si>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</si>
  <si>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</si>
  <si>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</si>
  <si>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</si>
  <si>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</si>
  <si>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</si>
  <si>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</si>
  <si>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</si>
  <si>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</si>
  <si>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</si>
  <si>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</si>
  <si>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</si>
  <si>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</si>
  <si>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</si>
  <si>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</si>
  <si>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</si>
  <si>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</si>
  <si>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</si>
  <si>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</si>
  <si>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</si>
  <si>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</si>
  <si>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</si>
  <si>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</si>
  <si>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</si>
  <si>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</si>
  <si>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</si>
  <si>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</si>
  <si>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</si>
  <si>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</si>
  <si>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</si>
  <si>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</si>
  <si>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</si>
  <si>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</si>
  <si>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</si>
  <si>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</si>
  <si>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</si>
  <si>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</si>
  <si>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</si>
  <si>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</si>
  <si>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</si>
  <si>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</si>
  <si>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</si>
  <si>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</si>
  <si>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</si>
  <si>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</si>
  <si>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</si>
  <si>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</si>
  <si>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</si>
  <si>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</si>
  <si>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</si>
  <si>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</si>
  <si>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</si>
  <si>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</si>
  <si>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</si>
  <si>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</si>
  <si>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</si>
  <si>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</si>
  <si>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</si>
  <si>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</si>
  <si>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</si>
  <si>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</si>
  <si>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</si>
  <si>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</si>
  <si>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</si>
  <si>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</si>
  <si>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</si>
  <si>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</si>
  <si>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</si>
  <si>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</si>
  <si>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</si>
  <si>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</si>
  <si>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</si>
  <si>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</si>
  <si>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</si>
  <si>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</si>
  <si>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Effet_</t>
  </si>
  <si>
    <t>Crédit alloué</t>
  </si>
  <si>
    <t>Trim 1</t>
  </si>
  <si>
    <t>Trim 2</t>
  </si>
  <si>
    <t>Trim 3</t>
  </si>
  <si>
    <t>Trim 4</t>
  </si>
  <si>
    <t>Cible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</si>
  <si>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</si>
  <si>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</si>
  <si>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</si>
  <si>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</si>
  <si>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</si>
  <si>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</si>
  <si>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</si>
  <si>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</si>
  <si>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</si>
  <si>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</si>
  <si>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</si>
  <si>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</si>
  <si>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</si>
  <si>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</si>
  <si>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</si>
  <si>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</si>
  <si>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</si>
  <si>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</si>
  <si>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</si>
  <si>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</si>
  <si>
    <t>Étiquettes de lignes</t>
  </si>
  <si>
    <t>Somme de Valeur</t>
  </si>
  <si>
    <t>Étiquettes de colonnes</t>
  </si>
  <si>
    <t>Effets du PASF sur la clientèle des IMF (Efficacité globale) (expansion offre services financiers)</t>
  </si>
  <si>
    <t>Indicateurs d'effets</t>
  </si>
  <si>
    <t>Indicateurs de résultats pour les IMF</t>
  </si>
  <si>
    <t>Résultats du PASF sur l'Autorité nationale de Contrôle du secteur microfinance (CSSFD)</t>
  </si>
  <si>
    <t>Résultats immédiats opérés par le PASF au sein IMF  (efficacité opérationnelle)</t>
  </si>
  <si>
    <t>Résultats du PASF pour l'Autorité nationale de Contrôle du secteur microfinance (CSSFD)</t>
  </si>
  <si>
    <t>Résultats du PASF pour les  IMF  (efficacité opérationnelle)</t>
  </si>
  <si>
    <t>TABLEAU DE BORD</t>
  </si>
  <si>
    <t>Résultats par trimestre</t>
  </si>
  <si>
    <t xml:space="preserve">Année : </t>
  </si>
  <si>
    <t>MCA</t>
  </si>
  <si>
    <t>TCD_01 - Réalisé</t>
  </si>
  <si>
    <t>TCD_02 - Baseline</t>
  </si>
  <si>
    <t>TCD_03 - Prévu</t>
  </si>
  <si>
    <t>Indicateurs de résultats pour les ANC</t>
  </si>
  <si>
    <t>Autonomie IMF nationales</t>
  </si>
  <si>
    <t>Unité</t>
  </si>
  <si>
    <t>Nbr.</t>
  </si>
  <si>
    <t>Mls F CFA</t>
  </si>
  <si>
    <t>Toutes les données trimestrielles sont cumulées</t>
  </si>
  <si>
    <t>TCD_04 Réalisé AnnéeT4</t>
  </si>
  <si>
    <t>2010</t>
  </si>
  <si>
    <t>TCD_05 Prévu Fin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</si>
</sst>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\ _€_-;\-* #,##0\ _€_-;_-* &quot;-&quot;??\ _€_-;_-@_-"/>
    <numFmt numFmtId="168" formatCode="0.0%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3" fillId="12" borderId="26" xfId="0" applyFont="1" applyFill="1" applyBorder="1"/>
    <xf numFmtId="0" fontId="13" fillId="0" borderId="26" xfId="0" applyFont="1" applyBorder="1"/>
    <xf numFmtId="0" fontId="13" fillId="0" borderId="0" xfId="0" applyFont="1" applyBorder="1"/>
    <xf numFmtId="0" fontId="13" fillId="0" borderId="25" xfId="0" applyFont="1" applyBorder="1"/>
    <xf numFmtId="0" fontId="12" fillId="0" borderId="26" xfId="0" applyFont="1" applyBorder="1"/>
    <xf numFmtId="0" fontId="12" fillId="12" borderId="26" xfId="0" applyFont="1" applyFill="1" applyBorder="1"/>
    <xf numFmtId="0" fontId="0" fillId="0" borderId="14" xfId="0" applyBorder="1"/>
    <xf numFmtId="0" fontId="5" fillId="0" borderId="14" xfId="0" applyFont="1" applyBorder="1"/>
    <xf numFmtId="0" fontId="13" fillId="12" borderId="14" xfId="0" applyFont="1" applyFill="1" applyBorder="1"/>
    <xf numFmtId="0" fontId="13" fillId="0" borderId="14" xfId="0" applyFont="1" applyBorder="1"/>
    <xf numFmtId="0" fontId="12" fillId="12" borderId="14" xfId="0" applyFont="1" applyFill="1" applyBorder="1"/>
    <xf numFmtId="0" fontId="12" fillId="0" borderId="14" xfId="0" applyFont="1" applyBorder="1"/>
    <xf numFmtId="0" fontId="0" fillId="7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1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4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27" xfId="0" applyBorder="1"/>
    <xf numFmtId="0" fontId="0" fillId="0" borderId="20" xfId="0" applyBorder="1"/>
    <xf numFmtId="0" fontId="5" fillId="0" borderId="28" xfId="0" applyFont="1" applyBorder="1"/>
    <xf numFmtId="0" fontId="13" fillId="12" borderId="32" xfId="0" applyFont="1" applyFill="1" applyBorder="1"/>
    <xf numFmtId="0" fontId="13" fillId="0" borderId="33" xfId="0" applyFont="1" applyBorder="1"/>
    <xf numFmtId="0" fontId="13" fillId="12" borderId="33" xfId="0" applyFont="1" applyFill="1" applyBorder="1"/>
    <xf numFmtId="0" fontId="12" fillId="12" borderId="34" xfId="0" applyFont="1" applyFill="1" applyBorder="1"/>
    <xf numFmtId="0" fontId="5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1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67" fontId="13" fillId="0" borderId="0" xfId="4" applyNumberFormat="1" applyFont="1" applyFill="1" applyBorder="1" applyAlignment="1">
      <alignment horizontal="center"/>
    </xf>
    <xf numFmtId="0" fontId="0" fillId="0" borderId="0" xfId="0" applyFill="1"/>
    <xf numFmtId="0" fontId="12" fillId="1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3" fontId="6" fillId="0" borderId="0" xfId="0" applyNumberFormat="1" applyFont="1" applyFill="1" applyBorder="1" applyAlignment="1" applyProtection="1">
      <alignment horizontal="right" vertical="center" wrapText="1"/>
    </xf>
    <xf numFmtId="37" fontId="6" fillId="0" borderId="0" xfId="0" applyNumberFormat="1" applyFont="1" applyFill="1" applyBorder="1" applyAlignment="1" applyProtection="1">
      <alignment horizontal="right" vertical="center" wrapText="1"/>
    </xf>
    <xf numFmtId="37" fontId="6" fillId="0" borderId="0" xfId="3" applyNumberFormat="1" applyFont="1" applyFill="1" applyBorder="1" applyAlignment="1" applyProtection="1">
      <alignment horizontal="right" vertical="center" wrapText="1"/>
    </xf>
    <xf numFmtId="37" fontId="8" fillId="0" borderId="0" xfId="3" applyNumberFormat="1" applyFont="1" applyFill="1" applyBorder="1" applyAlignment="1" applyProtection="1">
      <alignment horizontal="right" vertical="center" wrapText="1"/>
    </xf>
    <xf numFmtId="37" fontId="8" fillId="0" borderId="0" xfId="0" applyNumberFormat="1" applyFont="1" applyFill="1" applyBorder="1" applyAlignment="1" applyProtection="1">
      <alignment horizontal="right" vertical="center" wrapText="1"/>
    </xf>
    <xf numFmtId="168" fontId="0" fillId="0" borderId="0" xfId="1" applyNumberFormat="1" applyFont="1" applyAlignment="1">
      <alignment horizontal="right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0" xfId="3" applyNumberFormat="1" applyFont="1" applyFill="1" applyBorder="1" applyAlignment="1" applyProtection="1">
      <alignment horizontal="right" vertical="center" wrapText="1"/>
    </xf>
    <xf numFmtId="3" fontId="8" fillId="0" borderId="0" xfId="3" applyNumberFormat="1" applyFont="1" applyFill="1" applyBorder="1" applyAlignment="1" applyProtection="1">
      <alignment horizontal="right" vertical="center" wrapText="1"/>
    </xf>
    <xf numFmtId="3" fontId="6" fillId="0" borderId="0" xfId="3" applyNumberFormat="1" applyFont="1" applyFill="1" applyBorder="1" applyAlignment="1" applyProtection="1">
      <alignment horizontal="right" vertical="center" wrapText="1"/>
    </xf>
    <xf numFmtId="0" fontId="8" fillId="5" borderId="0" xfId="3" applyNumberFormat="1" applyFont="1" applyFill="1" applyBorder="1" applyAlignment="1" applyProtection="1">
      <alignment horizontal="right" vertical="center" wrapText="1"/>
    </xf>
    <xf numFmtId="167" fontId="0" fillId="0" borderId="0" xfId="4" applyNumberFormat="1" applyFont="1" applyBorder="1" applyAlignment="1">
      <alignment horizontal="right"/>
    </xf>
    <xf numFmtId="168" fontId="0" fillId="0" borderId="0" xfId="0" applyNumberFormat="1"/>
    <xf numFmtId="0" fontId="0" fillId="0" borderId="12" xfId="0" applyBorder="1"/>
    <xf numFmtId="0" fontId="5" fillId="0" borderId="3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0" fillId="0" borderId="6" xfId="0" applyBorder="1"/>
    <xf numFmtId="0" fontId="0" fillId="7" borderId="13" xfId="0" applyFill="1" applyBorder="1"/>
    <xf numFmtId="0" fontId="0" fillId="7" borderId="20" xfId="0" applyFill="1" applyBorder="1"/>
    <xf numFmtId="0" fontId="0" fillId="7" borderId="4" xfId="0" applyFill="1" applyBorder="1"/>
    <xf numFmtId="0" fontId="0" fillId="7" borderId="14" xfId="0" applyFill="1" applyBorder="1"/>
    <xf numFmtId="0" fontId="0" fillId="4" borderId="20" xfId="0" applyFill="1" applyBorder="1"/>
    <xf numFmtId="0" fontId="0" fillId="4" borderId="14" xfId="0" applyFill="1" applyBorder="1"/>
    <xf numFmtId="0" fontId="19" fillId="0" borderId="0" xfId="0" applyFont="1"/>
  </cellXfs>
  <cellStyles count="5">
    <cellStyle name="Milliers" xfId="4" builtinId="3"/>
    <cellStyle name="Milliers 4" xfId="2" xr:uid="{00000000-0005-0000-0000-000001000000}"/>
    <cellStyle name="Normal" xfId="0" builtinId="0"/>
    <cellStyle name="Pourcentage" xfId="1" builtinId="5"/>
    <cellStyle name="Pourcentage 2 2" xfId="3" xr:uid="{00000000-0005-0000-0000-000004000000}"/>
  </cellStyles>
  <dxfs count="18"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numFmt numFmtId="168" formatCode="0.0%"/>
    </dxf>
    <dxf>
      <alignment horizontal="right" textRotation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Denis" refreshedDate="43266.386241435182" createdVersion="5" refreshedVersion="6" minRefreshableVersion="3" recordCount="338" xr:uid="{00000000-000A-0000-FFFF-FFFF00000000}">
  <cacheSource type="worksheet">
    <worksheetSource name="T_BdD"/>
  </cacheSource>
  <cacheFields count="8">
    <cacheField name="N°" numFmtId="0">
      <sharedItems containsNonDate="0" containsString="0" containsBlank="1"/>
    </cacheField>
    <cacheField name="Année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Trimestre" numFmtId="0">
      <sharedItems count="5">
        <s v="Année"/>
        <s v="Trim1"/>
        <s v="Trim2"/>
        <s v="Trim3"/>
        <s v="Trim4"/>
      </sharedItems>
    </cacheField>
    <cacheField name="Statut" numFmtId="0">
      <sharedItems count="3">
        <s v="Baseline"/>
        <s v="Prévu"/>
        <s v="Réalisé"/>
      </sharedItems>
    </cacheField>
    <cacheField name="Niveau" numFmtId="0">
      <sharedItems count="2">
        <s v="Effet"/>
        <s v="Résultat"/>
      </sharedItems>
    </cacheField>
    <cacheField name="Sous-Niveau" numFmtId="0">
      <sharedItems count="4">
        <s v="Effet_"/>
        <s v="Renforcement_capacités_IF"/>
        <s v="Renforcement_capacités_AN"/>
        <s v="Utilisation_TF" u="1"/>
      </sharedItems>
    </cacheField>
    <cacheField name="Indicateur" numFmtId="0">
      <sharedItems count="13">
        <s v="Crédit alloué"/>
        <s v="Epargne collectée"/>
        <s v="Bénéficiaires IMF"/>
        <s v="Femmes bénéficiaires de prêt"/>
        <s v="Epargnants"/>
        <s v="Femmes titulaires de compte Epargne"/>
        <s v="Autonomie IMF Facilités"/>
        <s v="Nbr. IMF inspectés"/>
        <s v="Nouveaux prêts garantis par titres fonciers"/>
        <s v="Autonomie IMF nationales "/>
        <s v="Portefeuille à risque Facilité"/>
        <s v="Portefeuille à risque National"/>
        <s v="Taux couverture RS"/>
      </sharedItems>
    </cacheField>
    <cacheField name="Valeur" numFmtId="0">
      <sharedItems containsSemiMixedTypes="0" containsString="0" containsNumber="1" minValue="0.03" maxValue="1640081"/>
    </cacheField>
  </cacheFields>
  <extLst>
    <ext xmlns:x14="http://schemas.microsoft.com/office/spreadsheetml/2009/9/main" uri="{725AE2AE-9491-48be-B2B4-4EB974FC3084}">
      <x14:pivotCacheDefinition pivotCacheId="17477717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Denis" refreshedDate="43266.420172916667" backgroundQuery="1" createdVersion="6" refreshedVersion="6" minRefreshableVersion="3" recordCount="0" supportSubquery="1" supportAdvancedDrill="1" xr:uid="{3880E277-0E43-45DF-9961-5269096B3BA8}">
  <cacheSource type="external" connectionId="1"/>
  <cacheFields count="7">
    <cacheField name="[T_BdD].[Niveau].[Niveau]" caption="Niveau" numFmtId="0" hierarchy="4" level="1">
      <sharedItems count="2">
        <s v="Effet"/>
        <s v="Résultat"/>
      </sharedItems>
    </cacheField>
    <cacheField name="[T_BdD].[Sous-Niveau].[Sous-Niveau]" caption="Sous-Niveau" numFmtId="0" hierarchy="5" level="1">
      <sharedItems count="3">
        <s v="Effet_"/>
        <s v="Renforcement_capacités_AN"/>
        <s v="Renforcement_capacités_IF"/>
      </sharedItems>
    </cacheField>
    <cacheField name="[T_BdD].[Indicateur].[Indicateur]" caption="Indicateur" numFmtId="0" hierarchy="6" level="1">
      <sharedItems count="13">
        <s v="Bénéficiaires IMF"/>
        <s v="Crédit alloué"/>
        <s v="Epargnants"/>
        <s v="Epargne collectée"/>
        <s v="Femmes bénéficiaires de prêt"/>
        <s v="Femmes titulaires de compte Epargne"/>
        <s v="Nouveaux prêts garantis par titres fonciers"/>
        <s v="Nbr. IMF inspectés"/>
        <s v="Taux couverture RS"/>
        <s v="Autonomie IMF Facilités"/>
        <s v="Autonomie IMF nationales"/>
        <s v="Portefeuille à risque Facilité"/>
        <s v="Portefeuille à risque National"/>
      </sharedItems>
    </cacheField>
    <cacheField name="[T_BdD].[Année].[Année]" caption="Année" numFmtId="0" hierarchy="1" level="1">
      <sharedItems containsSemiMixedTypes="0" containsString="0" containsNumber="1" containsInteger="1" minValue="2006" maxValue="2010" count="5">
        <n v="2006"/>
        <n v="2007"/>
        <n v="2008"/>
        <n v="2009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T_BdD].[Année].&amp;[2006]"/>
            <x15:cachedUniqueName index="1" name="[T_BdD].[Année].&amp;[2007]"/>
            <x15:cachedUniqueName index="2" name="[T_BdD].[Année].&amp;[2008]"/>
            <x15:cachedUniqueName index="3" name="[T_BdD].[Année].&amp;[2009]"/>
            <x15:cachedUniqueName index="4" name="[T_BdD].[Année].&amp;[2010]"/>
          </x15:cachedUniqueNames>
        </ext>
      </extLst>
    </cacheField>
    <cacheField name="[Measures].[Somme de Valeur]" caption="Somme de Valeur" numFmtId="0" hierarchy="11" level="32767"/>
    <cacheField name="[T_BdD].[Statut].[Statut]" caption="Statut" numFmtId="0" hierarchy="3" level="1">
      <sharedItems containsSemiMixedTypes="0" containsNonDate="0" containsString="0"/>
    </cacheField>
    <cacheField name="[T_BdD].[Trimestre].[Trimestre]" caption="Trimestre" numFmtId="0" hierarchy="2" level="1">
      <sharedItems containsSemiMixedTypes="0" containsNonDate="0" containsString="0"/>
    </cacheField>
  </cacheFields>
  <cacheHierarchies count="12">
    <cacheHierarchy uniqueName="[T_BdD].[N°]" caption="N°" attribute="1" defaultMemberUniqueName="[T_BdD].[N°].[All]" allUniqueName="[T_BdD].[N°].[All]" dimensionUniqueName="[T_BdD]" displayFolder="" count="2" memberValueDatatype="130" unbalanced="0"/>
    <cacheHierarchy uniqueName="[T_BdD].[Année]" caption="Année" attribute="1" defaultMemberUniqueName="[T_BdD].[Année].[All]" allUniqueName="[T_BdD].[Année].[All]" dimensionUniqueName="[T_BdD]" displayFolder="" count="2" memberValueDatatype="20" unbalanced="0">
      <fieldsUsage count="2">
        <fieldUsage x="-1"/>
        <fieldUsage x="3"/>
      </fieldsUsage>
    </cacheHierarchy>
    <cacheHierarchy uniqueName="[T_BdD].[Trimestre]" caption="Trimestre" attribute="1" defaultMemberUniqueName="[T_BdD].[Trimestre].[All]" allUniqueName="[T_BdD].[Trimestre].[All]" dimensionUniqueName="[T_BdD]" displayFolder="" count="2" memberValueDatatype="130" unbalanced="0">
      <fieldsUsage count="2">
        <fieldUsage x="-1"/>
        <fieldUsage x="6"/>
      </fieldsUsage>
    </cacheHierarchy>
    <cacheHierarchy uniqueName="[T_BdD].[Statut]" caption="Statut" attribute="1" defaultMemberUniqueName="[T_BdD].[Statut].[All]" allUniqueName="[T_BdD].[Statut].[All]" dimensionUniqueName="[T_BdD]" displayFolder="" count="2" memberValueDatatype="130" unbalanced="0">
      <fieldsUsage count="2">
        <fieldUsage x="-1"/>
        <fieldUsage x="5"/>
      </fieldsUsage>
    </cacheHierarchy>
    <cacheHierarchy uniqueName="[T_BdD].[Niveau]" caption="Niveau" attribute="1" defaultMemberUniqueName="[T_BdD].[Niveau].[All]" allUniqueName="[T_BdD].[Niveau].[All]" dimensionUniqueName="[T_BdD]" displayFolder="" count="2" memberValueDatatype="130" unbalanced="0">
      <fieldsUsage count="2">
        <fieldUsage x="-1"/>
        <fieldUsage x="0"/>
      </fieldsUsage>
    </cacheHierarchy>
    <cacheHierarchy uniqueName="[T_BdD].[Sous-Niveau]" caption="Sous-Niveau" attribute="1" defaultMemberUniqueName="[T_BdD].[Sous-Niveau].[All]" allUniqueName="[T_BdD].[Sous-Niveau].[All]" dimensionUniqueName="[T_BdD]" displayFolder="" count="2" memberValueDatatype="130" unbalanced="0">
      <fieldsUsage count="2">
        <fieldUsage x="-1"/>
        <fieldUsage x="1"/>
      </fieldsUsage>
    </cacheHierarchy>
    <cacheHierarchy uniqueName="[T_BdD].[Indicateur]" caption="Indicateur" attribute="1" defaultMemberUniqueName="[T_BdD].[Indicateur].[All]" allUniqueName="[T_BdD].[Indicateur].[All]" dimensionUniqueName="[T_BdD]" displayFolder="" count="2" memberValueDatatype="130" unbalanced="0">
      <fieldsUsage count="2">
        <fieldUsage x="-1"/>
        <fieldUsage x="2"/>
      </fieldsUsage>
    </cacheHierarchy>
    <cacheHierarchy uniqueName="[T_BdD].[Valeur]" caption="Valeur" attribute="1" defaultMemberUniqueName="[T_BdD].[Valeur].[All]" allUniqueName="[T_BdD].[Valeur].[All]" dimensionUniqueName="[T_BdD]" displayFolder="" count="2" memberValueDatatype="5" unbalanced="0"/>
    <cacheHierarchy uniqueName="[Measures].[__XL_Count T_BdD]" caption="__XL_Count T_BdD" measure="1" displayFolder="" measureGroup="T_BdD" count="0" hidden="1"/>
    <cacheHierarchy uniqueName="[Measures].[__No measures defined]" caption="__No measures defined" measure="1" displayFolder="" count="0" hidden="1"/>
    <cacheHierarchy uniqueName="[Measures].[Somme de Année]" caption="Somme de Année" measure="1" displayFolder="" measureGroup="T_Bd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Valeur]" caption="Somme de Valeur" measure="1" displayFolder="" measureGroup="T_Bd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_BdD" uniqueName="[T_BdD]" caption="T_BdD"/>
  </dimensions>
  <measureGroups count="1">
    <measureGroup name="T_BdD" caption="T_Bd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Denis" refreshedDate="43266.424417361108" backgroundQuery="1" createdVersion="6" refreshedVersion="6" minRefreshableVersion="3" recordCount="0" supportSubquery="1" supportAdvancedDrill="1" xr:uid="{1F599156-FE3E-41E5-B0F3-0F403D1F373E}">
  <cacheSource type="external" connectionId="1"/>
  <cacheFields count="6">
    <cacheField name="[T_BdD].[Niveau].[Niveau]" caption="Niveau" numFmtId="0" hierarchy="4" level="1">
      <sharedItems count="2">
        <s v="Effet"/>
        <s v="Résultat"/>
      </sharedItems>
    </cacheField>
    <cacheField name="[T_BdD].[Sous-Niveau].[Sous-Niveau]" caption="Sous-Niveau" numFmtId="0" hierarchy="5" level="1">
      <sharedItems count="3">
        <s v="Effet_"/>
        <s v="Renforcement_capacités_AN"/>
        <s v="Renforcement_capacités_IF"/>
      </sharedItems>
    </cacheField>
    <cacheField name="[T_BdD].[Indicateur].[Indicateur]" caption="Indicateur" numFmtId="0" hierarchy="6" level="1">
      <sharedItems count="13">
        <s v="Bénéficiaires IMF"/>
        <s v="Crédit alloué"/>
        <s v="Epargnants"/>
        <s v="Epargne collectée"/>
        <s v="Femmes bénéficiaires de prêt"/>
        <s v="Femmes titulaires de compte Epargne"/>
        <s v="Nouveaux prêts garantis par titres fonciers"/>
        <s v="Nbr. IMF inspectés"/>
        <s v="Taux couverture RS"/>
        <s v="Autonomie IMF Facilités"/>
        <s v="Autonomie IMF nationales"/>
        <s v="Portefeuille à risque Facilité"/>
        <s v="Portefeuille à risque National"/>
      </sharedItems>
    </cacheField>
    <cacheField name="[T_BdD].[Année].[Année]" caption="Année" numFmtId="0" hierarchy="1" level="1">
      <sharedItems containsSemiMixedTypes="0" containsNonDate="0" containsString="0"/>
    </cacheField>
    <cacheField name="[Measures].[Somme de Valeur]" caption="Somme de Valeur" numFmtId="0" hierarchy="11" level="32767"/>
    <cacheField name="[T_BdD].[Statut].[Statut]" caption="Statut" numFmtId="0" hierarchy="3" level="1">
      <sharedItems containsSemiMixedTypes="0" containsNonDate="0" containsString="0"/>
    </cacheField>
  </cacheFields>
  <cacheHierarchies count="12">
    <cacheHierarchy uniqueName="[T_BdD].[N°]" caption="N°" attribute="1" defaultMemberUniqueName="[T_BdD].[N°].[All]" allUniqueName="[T_BdD].[N°].[All]" dimensionUniqueName="[T_BdD]" displayFolder="" count="0" memberValueDatatype="130" unbalanced="0"/>
    <cacheHierarchy uniqueName="[T_BdD].[Année]" caption="Année" attribute="1" defaultMemberUniqueName="[T_BdD].[Année].[All]" allUniqueName="[T_BdD].[Année].[All]" dimensionUniqueName="[T_BdD]" displayFolder="" count="2" memberValueDatatype="20" unbalanced="0">
      <fieldsUsage count="2">
        <fieldUsage x="-1"/>
        <fieldUsage x="3"/>
      </fieldsUsage>
    </cacheHierarchy>
    <cacheHierarchy uniqueName="[T_BdD].[Trimestre]" caption="Trimestre" attribute="1" defaultMemberUniqueName="[T_BdD].[Trimestre].[All]" allUniqueName="[T_BdD].[Trimestre].[All]" dimensionUniqueName="[T_BdD]" displayFolder="" count="2" memberValueDatatype="130" unbalanced="0"/>
    <cacheHierarchy uniqueName="[T_BdD].[Statut]" caption="Statut" attribute="1" defaultMemberUniqueName="[T_BdD].[Statut].[All]" allUniqueName="[T_BdD].[Statut].[All]" dimensionUniqueName="[T_BdD]" displayFolder="" count="2" memberValueDatatype="130" unbalanced="0">
      <fieldsUsage count="2">
        <fieldUsage x="-1"/>
        <fieldUsage x="5"/>
      </fieldsUsage>
    </cacheHierarchy>
    <cacheHierarchy uniqueName="[T_BdD].[Niveau]" caption="Niveau" attribute="1" defaultMemberUniqueName="[T_BdD].[Niveau].[All]" allUniqueName="[T_BdD].[Niveau].[All]" dimensionUniqueName="[T_BdD]" displayFolder="" count="2" memberValueDatatype="130" unbalanced="0">
      <fieldsUsage count="2">
        <fieldUsage x="-1"/>
        <fieldUsage x="0"/>
      </fieldsUsage>
    </cacheHierarchy>
    <cacheHierarchy uniqueName="[T_BdD].[Sous-Niveau]" caption="Sous-Niveau" attribute="1" defaultMemberUniqueName="[T_BdD].[Sous-Niveau].[All]" allUniqueName="[T_BdD].[Sous-Niveau].[All]" dimensionUniqueName="[T_BdD]" displayFolder="" count="2" memberValueDatatype="130" unbalanced="0">
      <fieldsUsage count="2">
        <fieldUsage x="-1"/>
        <fieldUsage x="1"/>
      </fieldsUsage>
    </cacheHierarchy>
    <cacheHierarchy uniqueName="[T_BdD].[Indicateur]" caption="Indicateur" attribute="1" defaultMemberUniqueName="[T_BdD].[Indicateur].[All]" allUniqueName="[T_BdD].[Indicateur].[All]" dimensionUniqueName="[T_BdD]" displayFolder="" count="2" memberValueDatatype="130" unbalanced="0">
      <fieldsUsage count="2">
        <fieldUsage x="-1"/>
        <fieldUsage x="2"/>
      </fieldsUsage>
    </cacheHierarchy>
    <cacheHierarchy uniqueName="[T_BdD].[Valeur]" caption="Valeur" attribute="1" defaultMemberUniqueName="[T_BdD].[Valeur].[All]" allUniqueName="[T_BdD].[Valeur].[All]" dimensionUniqueName="[T_BdD]" displayFolder="" count="0" memberValueDatatype="5" unbalanced="0"/>
    <cacheHierarchy uniqueName="[Measures].[__XL_Count T_BdD]" caption="__XL_Count T_BdD" measure="1" displayFolder="" measureGroup="T_BdD" count="0" hidden="1"/>
    <cacheHierarchy uniqueName="[Measures].[__No measures defined]" caption="__No measures defined" measure="1" displayFolder="" count="0" hidden="1"/>
    <cacheHierarchy uniqueName="[Measures].[Somme de Année]" caption="Somme de Année" measure="1" displayFolder="" measureGroup="T_Bd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Valeur]" caption="Somme de Valeur" measure="1" displayFolder="" measureGroup="T_Bd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_BdD" uniqueName="[T_BdD]" caption="T_BdD"/>
  </dimensions>
  <measureGroups count="1">
    <measureGroup name="T_BdD" caption="T_Bd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m/>
    <x v="0"/>
    <x v="0"/>
    <x v="0"/>
    <x v="0"/>
    <x v="0"/>
    <x v="0"/>
    <n v="67091"/>
  </r>
  <r>
    <m/>
    <x v="0"/>
    <x v="0"/>
    <x v="0"/>
    <x v="0"/>
    <x v="0"/>
    <x v="1"/>
    <n v="38269"/>
  </r>
  <r>
    <m/>
    <x v="0"/>
    <x v="0"/>
    <x v="0"/>
    <x v="0"/>
    <x v="0"/>
    <x v="2"/>
    <n v="122769"/>
  </r>
  <r>
    <m/>
    <x v="0"/>
    <x v="0"/>
    <x v="0"/>
    <x v="0"/>
    <x v="0"/>
    <x v="3"/>
    <n v="150000"/>
  </r>
  <r>
    <m/>
    <x v="0"/>
    <x v="0"/>
    <x v="0"/>
    <x v="0"/>
    <x v="0"/>
    <x v="4"/>
    <n v="789657"/>
  </r>
  <r>
    <m/>
    <x v="0"/>
    <x v="0"/>
    <x v="0"/>
    <x v="0"/>
    <x v="0"/>
    <x v="5"/>
    <n v="197414.25"/>
  </r>
  <r>
    <m/>
    <x v="0"/>
    <x v="0"/>
    <x v="0"/>
    <x v="1"/>
    <x v="1"/>
    <x v="6"/>
    <n v="0.85"/>
  </r>
  <r>
    <m/>
    <x v="1"/>
    <x v="0"/>
    <x v="1"/>
    <x v="1"/>
    <x v="1"/>
    <x v="6"/>
    <n v="1"/>
  </r>
  <r>
    <m/>
    <x v="1"/>
    <x v="1"/>
    <x v="2"/>
    <x v="1"/>
    <x v="1"/>
    <x v="6"/>
    <n v="0.85"/>
  </r>
  <r>
    <m/>
    <x v="1"/>
    <x v="2"/>
    <x v="2"/>
    <x v="1"/>
    <x v="1"/>
    <x v="6"/>
    <n v="0.88"/>
  </r>
  <r>
    <m/>
    <x v="0"/>
    <x v="0"/>
    <x v="0"/>
    <x v="1"/>
    <x v="2"/>
    <x v="7"/>
    <n v="27"/>
  </r>
  <r>
    <m/>
    <x v="1"/>
    <x v="3"/>
    <x v="2"/>
    <x v="1"/>
    <x v="1"/>
    <x v="6"/>
    <n v="0.8"/>
  </r>
  <r>
    <m/>
    <x v="0"/>
    <x v="0"/>
    <x v="0"/>
    <x v="0"/>
    <x v="0"/>
    <x v="8"/>
    <n v="218"/>
  </r>
  <r>
    <m/>
    <x v="1"/>
    <x v="0"/>
    <x v="1"/>
    <x v="0"/>
    <x v="0"/>
    <x v="0"/>
    <n v="70000"/>
  </r>
  <r>
    <m/>
    <x v="1"/>
    <x v="0"/>
    <x v="1"/>
    <x v="0"/>
    <x v="0"/>
    <x v="1"/>
    <n v="45000"/>
  </r>
  <r>
    <m/>
    <x v="1"/>
    <x v="0"/>
    <x v="1"/>
    <x v="0"/>
    <x v="0"/>
    <x v="2"/>
    <n v="200000"/>
  </r>
  <r>
    <m/>
    <x v="1"/>
    <x v="0"/>
    <x v="1"/>
    <x v="0"/>
    <x v="0"/>
    <x v="3"/>
    <n v="180000"/>
  </r>
  <r>
    <m/>
    <x v="1"/>
    <x v="0"/>
    <x v="1"/>
    <x v="0"/>
    <x v="0"/>
    <x v="4"/>
    <n v="880000"/>
  </r>
  <r>
    <m/>
    <x v="1"/>
    <x v="0"/>
    <x v="1"/>
    <x v="0"/>
    <x v="0"/>
    <x v="5"/>
    <n v="220000"/>
  </r>
  <r>
    <m/>
    <x v="1"/>
    <x v="4"/>
    <x v="2"/>
    <x v="1"/>
    <x v="1"/>
    <x v="6"/>
    <n v="0.9"/>
  </r>
  <r>
    <m/>
    <x v="2"/>
    <x v="0"/>
    <x v="1"/>
    <x v="1"/>
    <x v="1"/>
    <x v="6"/>
    <n v="1.1000000000000001"/>
  </r>
  <r>
    <m/>
    <x v="2"/>
    <x v="1"/>
    <x v="2"/>
    <x v="1"/>
    <x v="1"/>
    <x v="6"/>
    <n v="1"/>
  </r>
  <r>
    <m/>
    <x v="2"/>
    <x v="2"/>
    <x v="2"/>
    <x v="1"/>
    <x v="1"/>
    <x v="6"/>
    <n v="1.05"/>
  </r>
  <r>
    <m/>
    <x v="1"/>
    <x v="0"/>
    <x v="1"/>
    <x v="1"/>
    <x v="2"/>
    <x v="7"/>
    <n v="30"/>
  </r>
  <r>
    <m/>
    <x v="2"/>
    <x v="3"/>
    <x v="2"/>
    <x v="1"/>
    <x v="1"/>
    <x v="6"/>
    <n v="1.05"/>
  </r>
  <r>
    <m/>
    <x v="1"/>
    <x v="0"/>
    <x v="1"/>
    <x v="0"/>
    <x v="0"/>
    <x v="8"/>
    <n v="300"/>
  </r>
  <r>
    <m/>
    <x v="1"/>
    <x v="1"/>
    <x v="2"/>
    <x v="0"/>
    <x v="0"/>
    <x v="0"/>
    <n v="19989.096853999999"/>
  </r>
  <r>
    <m/>
    <x v="1"/>
    <x v="1"/>
    <x v="2"/>
    <x v="0"/>
    <x v="0"/>
    <x v="1"/>
    <n v="37035.439384999998"/>
  </r>
  <r>
    <m/>
    <x v="1"/>
    <x v="1"/>
    <x v="2"/>
    <x v="0"/>
    <x v="0"/>
    <x v="2"/>
    <n v="125000"/>
  </r>
  <r>
    <m/>
    <x v="1"/>
    <x v="1"/>
    <x v="2"/>
    <x v="0"/>
    <x v="0"/>
    <x v="3"/>
    <n v="152000"/>
  </r>
  <r>
    <m/>
    <x v="1"/>
    <x v="1"/>
    <x v="2"/>
    <x v="0"/>
    <x v="0"/>
    <x v="4"/>
    <n v="800000"/>
  </r>
  <r>
    <m/>
    <x v="1"/>
    <x v="1"/>
    <x v="2"/>
    <x v="0"/>
    <x v="0"/>
    <x v="5"/>
    <n v="200000"/>
  </r>
  <r>
    <m/>
    <x v="2"/>
    <x v="4"/>
    <x v="2"/>
    <x v="1"/>
    <x v="1"/>
    <x v="6"/>
    <n v="1.1000000000000001"/>
  </r>
  <r>
    <m/>
    <x v="3"/>
    <x v="0"/>
    <x v="1"/>
    <x v="1"/>
    <x v="1"/>
    <x v="6"/>
    <n v="0.9"/>
  </r>
  <r>
    <m/>
    <x v="3"/>
    <x v="1"/>
    <x v="2"/>
    <x v="1"/>
    <x v="1"/>
    <x v="6"/>
    <n v="0.85"/>
  </r>
  <r>
    <m/>
    <x v="3"/>
    <x v="2"/>
    <x v="2"/>
    <x v="1"/>
    <x v="1"/>
    <x v="6"/>
    <n v="0.9"/>
  </r>
  <r>
    <m/>
    <x v="1"/>
    <x v="1"/>
    <x v="2"/>
    <x v="1"/>
    <x v="2"/>
    <x v="7"/>
    <n v="19"/>
  </r>
  <r>
    <m/>
    <x v="3"/>
    <x v="3"/>
    <x v="2"/>
    <x v="1"/>
    <x v="1"/>
    <x v="6"/>
    <n v="0.92"/>
  </r>
  <r>
    <m/>
    <x v="1"/>
    <x v="1"/>
    <x v="2"/>
    <x v="0"/>
    <x v="0"/>
    <x v="8"/>
    <n v="42"/>
  </r>
  <r>
    <m/>
    <x v="1"/>
    <x v="2"/>
    <x v="2"/>
    <x v="0"/>
    <x v="0"/>
    <x v="0"/>
    <n v="28831.252971000002"/>
  </r>
  <r>
    <m/>
    <x v="1"/>
    <x v="2"/>
    <x v="2"/>
    <x v="0"/>
    <x v="0"/>
    <x v="1"/>
    <n v="34185.193274999998"/>
  </r>
  <r>
    <m/>
    <x v="1"/>
    <x v="2"/>
    <x v="2"/>
    <x v="0"/>
    <x v="0"/>
    <x v="2"/>
    <n v="130000"/>
  </r>
  <r>
    <m/>
    <x v="1"/>
    <x v="2"/>
    <x v="2"/>
    <x v="0"/>
    <x v="0"/>
    <x v="3"/>
    <n v="158000"/>
  </r>
  <r>
    <m/>
    <x v="1"/>
    <x v="2"/>
    <x v="2"/>
    <x v="0"/>
    <x v="0"/>
    <x v="4"/>
    <n v="850000"/>
  </r>
  <r>
    <m/>
    <x v="1"/>
    <x v="2"/>
    <x v="2"/>
    <x v="0"/>
    <x v="0"/>
    <x v="5"/>
    <n v="212500"/>
  </r>
  <r>
    <m/>
    <x v="3"/>
    <x v="4"/>
    <x v="2"/>
    <x v="1"/>
    <x v="1"/>
    <x v="6"/>
    <n v="0.95"/>
  </r>
  <r>
    <m/>
    <x v="4"/>
    <x v="0"/>
    <x v="1"/>
    <x v="1"/>
    <x v="1"/>
    <x v="6"/>
    <n v="0.95"/>
  </r>
  <r>
    <m/>
    <x v="4"/>
    <x v="1"/>
    <x v="2"/>
    <x v="1"/>
    <x v="1"/>
    <x v="6"/>
    <n v="1.042"/>
  </r>
  <r>
    <m/>
    <x v="4"/>
    <x v="2"/>
    <x v="2"/>
    <x v="1"/>
    <x v="1"/>
    <x v="6"/>
    <n v="1"/>
  </r>
  <r>
    <m/>
    <x v="1"/>
    <x v="2"/>
    <x v="2"/>
    <x v="1"/>
    <x v="2"/>
    <x v="7"/>
    <n v="20"/>
  </r>
  <r>
    <m/>
    <x v="4"/>
    <x v="3"/>
    <x v="2"/>
    <x v="1"/>
    <x v="1"/>
    <x v="6"/>
    <n v="0.95"/>
  </r>
  <r>
    <m/>
    <x v="1"/>
    <x v="2"/>
    <x v="2"/>
    <x v="0"/>
    <x v="0"/>
    <x v="8"/>
    <n v="89"/>
  </r>
  <r>
    <m/>
    <x v="1"/>
    <x v="3"/>
    <x v="2"/>
    <x v="0"/>
    <x v="0"/>
    <x v="0"/>
    <n v="39560.817510000001"/>
  </r>
  <r>
    <m/>
    <x v="1"/>
    <x v="3"/>
    <x v="2"/>
    <x v="0"/>
    <x v="0"/>
    <x v="1"/>
    <n v="35914.820182000003"/>
  </r>
  <r>
    <m/>
    <x v="1"/>
    <x v="3"/>
    <x v="2"/>
    <x v="0"/>
    <x v="0"/>
    <x v="2"/>
    <n v="135000"/>
  </r>
  <r>
    <m/>
    <x v="1"/>
    <x v="3"/>
    <x v="2"/>
    <x v="0"/>
    <x v="0"/>
    <x v="3"/>
    <n v="125000"/>
  </r>
  <r>
    <m/>
    <x v="1"/>
    <x v="3"/>
    <x v="2"/>
    <x v="0"/>
    <x v="0"/>
    <x v="4"/>
    <n v="790000"/>
  </r>
  <r>
    <m/>
    <x v="1"/>
    <x v="3"/>
    <x v="2"/>
    <x v="0"/>
    <x v="0"/>
    <x v="5"/>
    <n v="197500"/>
  </r>
  <r>
    <m/>
    <x v="4"/>
    <x v="4"/>
    <x v="2"/>
    <x v="1"/>
    <x v="1"/>
    <x v="6"/>
    <n v="0.83"/>
  </r>
  <r>
    <m/>
    <x v="5"/>
    <x v="0"/>
    <x v="1"/>
    <x v="1"/>
    <x v="1"/>
    <x v="6"/>
    <n v="1"/>
  </r>
  <r>
    <m/>
    <x v="5"/>
    <x v="1"/>
    <x v="2"/>
    <x v="1"/>
    <x v="1"/>
    <x v="6"/>
    <n v="0.95"/>
  </r>
  <r>
    <m/>
    <x v="5"/>
    <x v="2"/>
    <x v="2"/>
    <x v="1"/>
    <x v="1"/>
    <x v="6"/>
    <n v="1.02"/>
  </r>
  <r>
    <m/>
    <x v="1"/>
    <x v="3"/>
    <x v="2"/>
    <x v="1"/>
    <x v="2"/>
    <x v="7"/>
    <n v="22"/>
  </r>
  <r>
    <m/>
    <x v="5"/>
    <x v="3"/>
    <x v="2"/>
    <x v="1"/>
    <x v="1"/>
    <x v="6"/>
    <n v="0.95"/>
  </r>
  <r>
    <m/>
    <x v="1"/>
    <x v="3"/>
    <x v="2"/>
    <x v="0"/>
    <x v="0"/>
    <x v="8"/>
    <n v="189"/>
  </r>
  <r>
    <m/>
    <x v="1"/>
    <x v="4"/>
    <x v="2"/>
    <x v="0"/>
    <x v="0"/>
    <x v="0"/>
    <n v="52810.603664000002"/>
  </r>
  <r>
    <m/>
    <x v="1"/>
    <x v="4"/>
    <x v="2"/>
    <x v="0"/>
    <x v="0"/>
    <x v="1"/>
    <n v="37837.561664000001"/>
  </r>
  <r>
    <m/>
    <x v="1"/>
    <x v="4"/>
    <x v="2"/>
    <x v="0"/>
    <x v="0"/>
    <x v="2"/>
    <n v="180000"/>
  </r>
  <r>
    <m/>
    <x v="1"/>
    <x v="4"/>
    <x v="2"/>
    <x v="0"/>
    <x v="0"/>
    <x v="3"/>
    <n v="140000"/>
  </r>
  <r>
    <m/>
    <x v="1"/>
    <x v="4"/>
    <x v="2"/>
    <x v="0"/>
    <x v="0"/>
    <x v="4"/>
    <n v="800000"/>
  </r>
  <r>
    <m/>
    <x v="1"/>
    <x v="4"/>
    <x v="2"/>
    <x v="0"/>
    <x v="0"/>
    <x v="5"/>
    <n v="200000"/>
  </r>
  <r>
    <m/>
    <x v="5"/>
    <x v="4"/>
    <x v="2"/>
    <x v="1"/>
    <x v="1"/>
    <x v="6"/>
    <n v="0.98"/>
  </r>
  <r>
    <m/>
    <x v="0"/>
    <x v="0"/>
    <x v="0"/>
    <x v="1"/>
    <x v="1"/>
    <x v="9"/>
    <n v="1.03"/>
  </r>
  <r>
    <m/>
    <x v="1"/>
    <x v="0"/>
    <x v="1"/>
    <x v="1"/>
    <x v="1"/>
    <x v="9"/>
    <n v="1.05"/>
  </r>
  <r>
    <m/>
    <x v="1"/>
    <x v="1"/>
    <x v="2"/>
    <x v="1"/>
    <x v="1"/>
    <x v="9"/>
    <n v="1.03"/>
  </r>
  <r>
    <m/>
    <x v="1"/>
    <x v="4"/>
    <x v="2"/>
    <x v="1"/>
    <x v="2"/>
    <x v="7"/>
    <n v="32"/>
  </r>
  <r>
    <m/>
    <x v="1"/>
    <x v="2"/>
    <x v="2"/>
    <x v="1"/>
    <x v="1"/>
    <x v="9"/>
    <n v="1.02"/>
  </r>
  <r>
    <m/>
    <x v="1"/>
    <x v="4"/>
    <x v="2"/>
    <x v="0"/>
    <x v="0"/>
    <x v="8"/>
    <n v="250"/>
  </r>
  <r>
    <m/>
    <x v="2"/>
    <x v="0"/>
    <x v="1"/>
    <x v="0"/>
    <x v="0"/>
    <x v="0"/>
    <n v="75000"/>
  </r>
  <r>
    <m/>
    <x v="2"/>
    <x v="0"/>
    <x v="1"/>
    <x v="0"/>
    <x v="0"/>
    <x v="1"/>
    <n v="50000"/>
  </r>
  <r>
    <m/>
    <x v="2"/>
    <x v="0"/>
    <x v="1"/>
    <x v="0"/>
    <x v="0"/>
    <x v="2"/>
    <n v="275000"/>
  </r>
  <r>
    <m/>
    <x v="2"/>
    <x v="0"/>
    <x v="1"/>
    <x v="0"/>
    <x v="0"/>
    <x v="3"/>
    <n v="200000"/>
  </r>
  <r>
    <m/>
    <x v="2"/>
    <x v="0"/>
    <x v="1"/>
    <x v="0"/>
    <x v="0"/>
    <x v="4"/>
    <n v="900000"/>
  </r>
  <r>
    <m/>
    <x v="2"/>
    <x v="0"/>
    <x v="1"/>
    <x v="0"/>
    <x v="0"/>
    <x v="5"/>
    <n v="300000"/>
  </r>
  <r>
    <m/>
    <x v="1"/>
    <x v="3"/>
    <x v="2"/>
    <x v="1"/>
    <x v="1"/>
    <x v="9"/>
    <n v="1"/>
  </r>
  <r>
    <m/>
    <x v="1"/>
    <x v="4"/>
    <x v="2"/>
    <x v="1"/>
    <x v="1"/>
    <x v="9"/>
    <n v="1.03"/>
  </r>
  <r>
    <m/>
    <x v="2"/>
    <x v="0"/>
    <x v="1"/>
    <x v="1"/>
    <x v="1"/>
    <x v="9"/>
    <n v="1.2"/>
  </r>
  <r>
    <m/>
    <x v="2"/>
    <x v="1"/>
    <x v="2"/>
    <x v="1"/>
    <x v="1"/>
    <x v="9"/>
    <n v="1.05"/>
  </r>
  <r>
    <m/>
    <x v="2"/>
    <x v="0"/>
    <x v="1"/>
    <x v="1"/>
    <x v="2"/>
    <x v="7"/>
    <n v="35"/>
  </r>
  <r>
    <m/>
    <x v="2"/>
    <x v="2"/>
    <x v="2"/>
    <x v="1"/>
    <x v="1"/>
    <x v="9"/>
    <n v="1.05"/>
  </r>
  <r>
    <m/>
    <x v="2"/>
    <x v="0"/>
    <x v="1"/>
    <x v="0"/>
    <x v="0"/>
    <x v="8"/>
    <n v="400"/>
  </r>
  <r>
    <m/>
    <x v="2"/>
    <x v="1"/>
    <x v="2"/>
    <x v="0"/>
    <x v="0"/>
    <x v="0"/>
    <n v="14799.602236000001"/>
  </r>
  <r>
    <m/>
    <x v="2"/>
    <x v="1"/>
    <x v="2"/>
    <x v="0"/>
    <x v="0"/>
    <x v="1"/>
    <n v="38110.322327000002"/>
  </r>
  <r>
    <m/>
    <x v="2"/>
    <x v="1"/>
    <x v="2"/>
    <x v="0"/>
    <x v="0"/>
    <x v="2"/>
    <n v="120000"/>
  </r>
  <r>
    <m/>
    <x v="2"/>
    <x v="1"/>
    <x v="2"/>
    <x v="0"/>
    <x v="0"/>
    <x v="3"/>
    <n v="100000"/>
  </r>
  <r>
    <m/>
    <x v="2"/>
    <x v="1"/>
    <x v="2"/>
    <x v="0"/>
    <x v="0"/>
    <x v="4"/>
    <n v="935000"/>
  </r>
  <r>
    <m/>
    <x v="2"/>
    <x v="1"/>
    <x v="2"/>
    <x v="0"/>
    <x v="0"/>
    <x v="5"/>
    <n v="430000"/>
  </r>
  <r>
    <m/>
    <x v="2"/>
    <x v="3"/>
    <x v="2"/>
    <x v="1"/>
    <x v="1"/>
    <x v="9"/>
    <n v="1.1000000000000001"/>
  </r>
  <r>
    <m/>
    <x v="2"/>
    <x v="4"/>
    <x v="2"/>
    <x v="1"/>
    <x v="1"/>
    <x v="9"/>
    <n v="1.1499999999999999"/>
  </r>
  <r>
    <m/>
    <x v="3"/>
    <x v="0"/>
    <x v="1"/>
    <x v="1"/>
    <x v="1"/>
    <x v="9"/>
    <n v="1.06"/>
  </r>
  <r>
    <m/>
    <x v="3"/>
    <x v="1"/>
    <x v="2"/>
    <x v="1"/>
    <x v="1"/>
    <x v="9"/>
    <n v="0.9"/>
  </r>
  <r>
    <m/>
    <x v="2"/>
    <x v="1"/>
    <x v="2"/>
    <x v="1"/>
    <x v="2"/>
    <x v="7"/>
    <n v="7"/>
  </r>
  <r>
    <m/>
    <x v="3"/>
    <x v="2"/>
    <x v="2"/>
    <x v="1"/>
    <x v="1"/>
    <x v="9"/>
    <n v="0.95"/>
  </r>
  <r>
    <m/>
    <x v="2"/>
    <x v="1"/>
    <x v="2"/>
    <x v="0"/>
    <x v="0"/>
    <x v="8"/>
    <n v="299"/>
  </r>
  <r>
    <m/>
    <x v="2"/>
    <x v="2"/>
    <x v="2"/>
    <x v="0"/>
    <x v="0"/>
    <x v="0"/>
    <n v="26717.735091000002"/>
  </r>
  <r>
    <m/>
    <x v="2"/>
    <x v="2"/>
    <x v="2"/>
    <x v="0"/>
    <x v="0"/>
    <x v="1"/>
    <n v="48206.884141000002"/>
  </r>
  <r>
    <m/>
    <x v="2"/>
    <x v="2"/>
    <x v="2"/>
    <x v="0"/>
    <x v="0"/>
    <x v="2"/>
    <n v="120235"/>
  </r>
  <r>
    <m/>
    <x v="2"/>
    <x v="2"/>
    <x v="2"/>
    <x v="0"/>
    <x v="0"/>
    <x v="3"/>
    <n v="103135"/>
  </r>
  <r>
    <m/>
    <x v="2"/>
    <x v="2"/>
    <x v="2"/>
    <x v="0"/>
    <x v="0"/>
    <x v="4"/>
    <n v="924014"/>
  </r>
  <r>
    <m/>
    <x v="2"/>
    <x v="2"/>
    <x v="2"/>
    <x v="0"/>
    <x v="0"/>
    <x v="5"/>
    <n v="432589"/>
  </r>
  <r>
    <m/>
    <x v="3"/>
    <x v="3"/>
    <x v="2"/>
    <x v="1"/>
    <x v="1"/>
    <x v="9"/>
    <n v="0.98"/>
  </r>
  <r>
    <m/>
    <x v="3"/>
    <x v="4"/>
    <x v="2"/>
    <x v="1"/>
    <x v="1"/>
    <x v="9"/>
    <n v="0.95"/>
  </r>
  <r>
    <m/>
    <x v="4"/>
    <x v="0"/>
    <x v="1"/>
    <x v="1"/>
    <x v="1"/>
    <x v="9"/>
    <n v="1.0900000000000001"/>
  </r>
  <r>
    <m/>
    <x v="4"/>
    <x v="1"/>
    <x v="2"/>
    <x v="1"/>
    <x v="1"/>
    <x v="9"/>
    <n v="0.97"/>
  </r>
  <r>
    <m/>
    <x v="2"/>
    <x v="2"/>
    <x v="2"/>
    <x v="1"/>
    <x v="2"/>
    <x v="7"/>
    <n v="7"/>
  </r>
  <r>
    <m/>
    <x v="4"/>
    <x v="2"/>
    <x v="2"/>
    <x v="1"/>
    <x v="1"/>
    <x v="9"/>
    <n v="0.95"/>
  </r>
  <r>
    <m/>
    <x v="2"/>
    <x v="2"/>
    <x v="2"/>
    <x v="0"/>
    <x v="0"/>
    <x v="8"/>
    <n v="360"/>
  </r>
  <r>
    <m/>
    <x v="2"/>
    <x v="3"/>
    <x v="2"/>
    <x v="0"/>
    <x v="0"/>
    <x v="0"/>
    <n v="40692.039453999998"/>
  </r>
  <r>
    <m/>
    <x v="2"/>
    <x v="3"/>
    <x v="2"/>
    <x v="0"/>
    <x v="0"/>
    <x v="1"/>
    <n v="52919.513701999997"/>
  </r>
  <r>
    <m/>
    <x v="2"/>
    <x v="3"/>
    <x v="2"/>
    <x v="0"/>
    <x v="0"/>
    <x v="2"/>
    <n v="169664"/>
  </r>
  <r>
    <m/>
    <x v="2"/>
    <x v="3"/>
    <x v="2"/>
    <x v="0"/>
    <x v="0"/>
    <x v="3"/>
    <n v="138956"/>
  </r>
  <r>
    <m/>
    <x v="2"/>
    <x v="3"/>
    <x v="2"/>
    <x v="0"/>
    <x v="0"/>
    <x v="4"/>
    <n v="923808"/>
  </r>
  <r>
    <m/>
    <x v="2"/>
    <x v="3"/>
    <x v="2"/>
    <x v="0"/>
    <x v="0"/>
    <x v="5"/>
    <n v="437979"/>
  </r>
  <r>
    <m/>
    <x v="4"/>
    <x v="3"/>
    <x v="2"/>
    <x v="1"/>
    <x v="1"/>
    <x v="9"/>
    <n v="0.98"/>
  </r>
  <r>
    <m/>
    <x v="4"/>
    <x v="4"/>
    <x v="2"/>
    <x v="1"/>
    <x v="1"/>
    <x v="9"/>
    <n v="1"/>
  </r>
  <r>
    <m/>
    <x v="5"/>
    <x v="0"/>
    <x v="1"/>
    <x v="1"/>
    <x v="1"/>
    <x v="9"/>
    <n v="1.1200000000000001"/>
  </r>
  <r>
    <m/>
    <x v="5"/>
    <x v="1"/>
    <x v="2"/>
    <x v="1"/>
    <x v="1"/>
    <x v="9"/>
    <n v="0.83"/>
  </r>
  <r>
    <m/>
    <x v="2"/>
    <x v="3"/>
    <x v="2"/>
    <x v="1"/>
    <x v="2"/>
    <x v="7"/>
    <n v="13"/>
  </r>
  <r>
    <m/>
    <x v="5"/>
    <x v="2"/>
    <x v="2"/>
    <x v="1"/>
    <x v="1"/>
    <x v="9"/>
    <n v="1"/>
  </r>
  <r>
    <m/>
    <x v="2"/>
    <x v="3"/>
    <x v="2"/>
    <x v="0"/>
    <x v="0"/>
    <x v="8"/>
    <n v="410"/>
  </r>
  <r>
    <m/>
    <x v="2"/>
    <x v="4"/>
    <x v="2"/>
    <x v="0"/>
    <x v="0"/>
    <x v="0"/>
    <n v="56171.474128999995"/>
  </r>
  <r>
    <m/>
    <x v="2"/>
    <x v="4"/>
    <x v="2"/>
    <x v="0"/>
    <x v="0"/>
    <x v="1"/>
    <n v="46086.636712"/>
  </r>
  <r>
    <m/>
    <x v="2"/>
    <x v="4"/>
    <x v="2"/>
    <x v="0"/>
    <x v="0"/>
    <x v="2"/>
    <n v="326904"/>
  </r>
  <r>
    <m/>
    <x v="2"/>
    <x v="4"/>
    <x v="2"/>
    <x v="0"/>
    <x v="0"/>
    <x v="3"/>
    <n v="263739.2"/>
  </r>
  <r>
    <m/>
    <x v="2"/>
    <x v="4"/>
    <x v="2"/>
    <x v="0"/>
    <x v="0"/>
    <x v="4"/>
    <n v="920651"/>
  </r>
  <r>
    <m/>
    <x v="2"/>
    <x v="4"/>
    <x v="2"/>
    <x v="0"/>
    <x v="0"/>
    <x v="5"/>
    <n v="430936"/>
  </r>
  <r>
    <m/>
    <x v="5"/>
    <x v="3"/>
    <x v="2"/>
    <x v="1"/>
    <x v="1"/>
    <x v="9"/>
    <n v="1.02"/>
  </r>
  <r>
    <m/>
    <x v="5"/>
    <x v="4"/>
    <x v="2"/>
    <x v="1"/>
    <x v="1"/>
    <x v="9"/>
    <n v="1.05"/>
  </r>
  <r>
    <m/>
    <x v="0"/>
    <x v="0"/>
    <x v="0"/>
    <x v="1"/>
    <x v="1"/>
    <x v="10"/>
    <n v="5.9000000000000004E-2"/>
  </r>
  <r>
    <m/>
    <x v="1"/>
    <x v="0"/>
    <x v="1"/>
    <x v="1"/>
    <x v="1"/>
    <x v="10"/>
    <n v="5.5E-2"/>
  </r>
  <r>
    <m/>
    <x v="2"/>
    <x v="4"/>
    <x v="2"/>
    <x v="1"/>
    <x v="2"/>
    <x v="7"/>
    <n v="43"/>
  </r>
  <r>
    <m/>
    <x v="1"/>
    <x v="1"/>
    <x v="2"/>
    <x v="1"/>
    <x v="1"/>
    <x v="10"/>
    <n v="0.06"/>
  </r>
  <r>
    <m/>
    <x v="2"/>
    <x v="4"/>
    <x v="2"/>
    <x v="0"/>
    <x v="0"/>
    <x v="8"/>
    <n v="469"/>
  </r>
  <r>
    <m/>
    <x v="3"/>
    <x v="0"/>
    <x v="1"/>
    <x v="0"/>
    <x v="0"/>
    <x v="0"/>
    <n v="75541"/>
  </r>
  <r>
    <m/>
    <x v="3"/>
    <x v="0"/>
    <x v="1"/>
    <x v="0"/>
    <x v="0"/>
    <x v="1"/>
    <n v="95673"/>
  </r>
  <r>
    <m/>
    <x v="3"/>
    <x v="0"/>
    <x v="1"/>
    <x v="0"/>
    <x v="0"/>
    <x v="2"/>
    <n v="141184"/>
  </r>
  <r>
    <m/>
    <x v="3"/>
    <x v="0"/>
    <x v="1"/>
    <x v="0"/>
    <x v="0"/>
    <x v="3"/>
    <n v="160000"/>
  </r>
  <r>
    <m/>
    <x v="3"/>
    <x v="0"/>
    <x v="1"/>
    <x v="0"/>
    <x v="0"/>
    <x v="4"/>
    <n v="908106"/>
  </r>
  <r>
    <m/>
    <x v="3"/>
    <x v="0"/>
    <x v="1"/>
    <x v="0"/>
    <x v="0"/>
    <x v="5"/>
    <n v="400000"/>
  </r>
  <r>
    <m/>
    <x v="1"/>
    <x v="2"/>
    <x v="2"/>
    <x v="1"/>
    <x v="1"/>
    <x v="10"/>
    <n v="6.5000000000000002E-2"/>
  </r>
  <r>
    <m/>
    <x v="1"/>
    <x v="3"/>
    <x v="2"/>
    <x v="1"/>
    <x v="1"/>
    <x v="10"/>
    <n v="0.06"/>
  </r>
  <r>
    <m/>
    <x v="1"/>
    <x v="4"/>
    <x v="2"/>
    <x v="1"/>
    <x v="1"/>
    <x v="10"/>
    <n v="6.7000000000000004E-2"/>
  </r>
  <r>
    <m/>
    <x v="2"/>
    <x v="0"/>
    <x v="1"/>
    <x v="1"/>
    <x v="1"/>
    <x v="10"/>
    <n v="0.05"/>
  </r>
  <r>
    <m/>
    <x v="3"/>
    <x v="0"/>
    <x v="1"/>
    <x v="1"/>
    <x v="2"/>
    <x v="7"/>
    <n v="40"/>
  </r>
  <r>
    <m/>
    <x v="2"/>
    <x v="1"/>
    <x v="2"/>
    <x v="1"/>
    <x v="1"/>
    <x v="10"/>
    <n v="7.0000000000000007E-2"/>
  </r>
  <r>
    <m/>
    <x v="3"/>
    <x v="0"/>
    <x v="1"/>
    <x v="0"/>
    <x v="0"/>
    <x v="8"/>
    <n v="468"/>
  </r>
  <r>
    <m/>
    <x v="3"/>
    <x v="1"/>
    <x v="2"/>
    <x v="0"/>
    <x v="0"/>
    <x v="0"/>
    <n v="25309.964081999999"/>
  </r>
  <r>
    <m/>
    <x v="3"/>
    <x v="1"/>
    <x v="2"/>
    <x v="0"/>
    <x v="0"/>
    <x v="1"/>
    <n v="57631.088543999998"/>
  </r>
  <r>
    <m/>
    <x v="3"/>
    <x v="1"/>
    <x v="2"/>
    <x v="0"/>
    <x v="0"/>
    <x v="2"/>
    <n v="297301"/>
  </r>
  <r>
    <m/>
    <x v="3"/>
    <x v="1"/>
    <x v="2"/>
    <x v="0"/>
    <x v="0"/>
    <x v="3"/>
    <n v="269780"/>
  </r>
  <r>
    <m/>
    <x v="3"/>
    <x v="1"/>
    <x v="2"/>
    <x v="0"/>
    <x v="0"/>
    <x v="4"/>
    <n v="1027543"/>
  </r>
  <r>
    <m/>
    <x v="3"/>
    <x v="1"/>
    <x v="2"/>
    <x v="0"/>
    <x v="0"/>
    <x v="5"/>
    <n v="519680"/>
  </r>
  <r>
    <m/>
    <x v="2"/>
    <x v="2"/>
    <x v="2"/>
    <x v="1"/>
    <x v="1"/>
    <x v="10"/>
    <n v="7.2085164370916402E-2"/>
  </r>
  <r>
    <m/>
    <x v="2"/>
    <x v="3"/>
    <x v="2"/>
    <x v="1"/>
    <x v="1"/>
    <x v="10"/>
    <n v="6.9260035998752481E-2"/>
  </r>
  <r>
    <m/>
    <x v="2"/>
    <x v="4"/>
    <x v="2"/>
    <x v="1"/>
    <x v="1"/>
    <x v="10"/>
    <n v="7.6504843728876115E-2"/>
  </r>
  <r>
    <m/>
    <x v="3"/>
    <x v="0"/>
    <x v="1"/>
    <x v="1"/>
    <x v="1"/>
    <x v="10"/>
    <n v="4.0999999999999995E-2"/>
  </r>
  <r>
    <m/>
    <x v="3"/>
    <x v="1"/>
    <x v="2"/>
    <x v="1"/>
    <x v="2"/>
    <x v="7"/>
    <n v="32"/>
  </r>
  <r>
    <m/>
    <x v="3"/>
    <x v="1"/>
    <x v="2"/>
    <x v="1"/>
    <x v="1"/>
    <x v="10"/>
    <n v="4.4371384572512905E-2"/>
  </r>
  <r>
    <m/>
    <x v="3"/>
    <x v="1"/>
    <x v="2"/>
    <x v="0"/>
    <x v="0"/>
    <x v="8"/>
    <n v="556"/>
  </r>
  <r>
    <m/>
    <x v="3"/>
    <x v="2"/>
    <x v="2"/>
    <x v="0"/>
    <x v="0"/>
    <x v="0"/>
    <n v="40760.866426000001"/>
  </r>
  <r>
    <m/>
    <x v="3"/>
    <x v="2"/>
    <x v="2"/>
    <x v="0"/>
    <x v="0"/>
    <x v="1"/>
    <n v="62098.190470000001"/>
  </r>
  <r>
    <m/>
    <x v="3"/>
    <x v="2"/>
    <x v="2"/>
    <x v="0"/>
    <x v="0"/>
    <x v="2"/>
    <n v="422349"/>
  </r>
  <r>
    <m/>
    <x v="3"/>
    <x v="2"/>
    <x v="2"/>
    <x v="0"/>
    <x v="0"/>
    <x v="3"/>
    <n v="374543"/>
  </r>
  <r>
    <m/>
    <x v="3"/>
    <x v="2"/>
    <x v="2"/>
    <x v="0"/>
    <x v="0"/>
    <x v="4"/>
    <n v="1077859"/>
  </r>
  <r>
    <m/>
    <x v="3"/>
    <x v="2"/>
    <x v="2"/>
    <x v="0"/>
    <x v="0"/>
    <x v="5"/>
    <n v="534525"/>
  </r>
  <r>
    <m/>
    <x v="3"/>
    <x v="2"/>
    <x v="2"/>
    <x v="1"/>
    <x v="1"/>
    <x v="10"/>
    <n v="5.5375061556538992E-2"/>
  </r>
  <r>
    <m/>
    <x v="3"/>
    <x v="3"/>
    <x v="2"/>
    <x v="1"/>
    <x v="1"/>
    <x v="10"/>
    <n v="4.787001566990394E-2"/>
  </r>
  <r>
    <m/>
    <x v="3"/>
    <x v="4"/>
    <x v="2"/>
    <x v="1"/>
    <x v="1"/>
    <x v="10"/>
    <n v="5.9942595992273244E-2"/>
  </r>
  <r>
    <m/>
    <x v="4"/>
    <x v="0"/>
    <x v="1"/>
    <x v="1"/>
    <x v="1"/>
    <x v="10"/>
    <n v="3.5000000000000003E-2"/>
  </r>
  <r>
    <m/>
    <x v="3"/>
    <x v="2"/>
    <x v="2"/>
    <x v="1"/>
    <x v="2"/>
    <x v="7"/>
    <n v="39"/>
  </r>
  <r>
    <m/>
    <x v="4"/>
    <x v="1"/>
    <x v="2"/>
    <x v="1"/>
    <x v="1"/>
    <x v="10"/>
    <n v="4.1283093034618877E-2"/>
  </r>
  <r>
    <m/>
    <x v="3"/>
    <x v="2"/>
    <x v="2"/>
    <x v="0"/>
    <x v="0"/>
    <x v="8"/>
    <n v="673"/>
  </r>
  <r>
    <m/>
    <x v="3"/>
    <x v="3"/>
    <x v="2"/>
    <x v="0"/>
    <x v="0"/>
    <x v="0"/>
    <n v="68288.879645000008"/>
  </r>
  <r>
    <m/>
    <x v="3"/>
    <x v="3"/>
    <x v="2"/>
    <x v="0"/>
    <x v="0"/>
    <x v="1"/>
    <n v="52645.92424"/>
  </r>
  <r>
    <m/>
    <x v="3"/>
    <x v="3"/>
    <x v="2"/>
    <x v="0"/>
    <x v="0"/>
    <x v="2"/>
    <n v="609884"/>
  </r>
  <r>
    <m/>
    <x v="3"/>
    <x v="3"/>
    <x v="2"/>
    <x v="0"/>
    <x v="0"/>
    <x v="3"/>
    <n v="531271"/>
  </r>
  <r>
    <m/>
    <x v="3"/>
    <x v="3"/>
    <x v="2"/>
    <x v="0"/>
    <x v="0"/>
    <x v="4"/>
    <n v="1133612"/>
  </r>
  <r>
    <m/>
    <x v="3"/>
    <x v="3"/>
    <x v="2"/>
    <x v="0"/>
    <x v="0"/>
    <x v="5"/>
    <n v="565982"/>
  </r>
  <r>
    <m/>
    <x v="4"/>
    <x v="2"/>
    <x v="2"/>
    <x v="1"/>
    <x v="1"/>
    <x v="10"/>
    <n v="4.1800790447815671E-2"/>
  </r>
  <r>
    <m/>
    <x v="4"/>
    <x v="3"/>
    <x v="2"/>
    <x v="1"/>
    <x v="1"/>
    <x v="10"/>
    <n v="4.6387427761182341E-2"/>
  </r>
  <r>
    <m/>
    <x v="4"/>
    <x v="4"/>
    <x v="2"/>
    <x v="1"/>
    <x v="1"/>
    <x v="10"/>
    <n v="5.6069191191219635E-2"/>
  </r>
  <r>
    <m/>
    <x v="5"/>
    <x v="0"/>
    <x v="1"/>
    <x v="1"/>
    <x v="1"/>
    <x v="10"/>
    <n v="0.03"/>
  </r>
  <r>
    <m/>
    <x v="3"/>
    <x v="3"/>
    <x v="2"/>
    <x v="1"/>
    <x v="2"/>
    <x v="7"/>
    <n v="60"/>
  </r>
  <r>
    <m/>
    <x v="5"/>
    <x v="1"/>
    <x v="2"/>
    <x v="1"/>
    <x v="1"/>
    <x v="10"/>
    <n v="5.7849565678391779E-2"/>
  </r>
  <r>
    <m/>
    <x v="3"/>
    <x v="3"/>
    <x v="2"/>
    <x v="0"/>
    <x v="0"/>
    <x v="8"/>
    <n v="826"/>
  </r>
  <r>
    <m/>
    <x v="3"/>
    <x v="4"/>
    <x v="2"/>
    <x v="0"/>
    <x v="0"/>
    <x v="0"/>
    <n v="99190.731705000013"/>
  </r>
  <r>
    <m/>
    <x v="3"/>
    <x v="4"/>
    <x v="2"/>
    <x v="0"/>
    <x v="0"/>
    <x v="1"/>
    <n v="52969.650801999996"/>
  </r>
  <r>
    <m/>
    <x v="3"/>
    <x v="4"/>
    <x v="2"/>
    <x v="0"/>
    <x v="0"/>
    <x v="2"/>
    <n v="817609"/>
  </r>
  <r>
    <m/>
    <x v="3"/>
    <x v="4"/>
    <x v="2"/>
    <x v="0"/>
    <x v="0"/>
    <x v="3"/>
    <n v="702316"/>
  </r>
  <r>
    <m/>
    <x v="3"/>
    <x v="4"/>
    <x v="2"/>
    <x v="0"/>
    <x v="0"/>
    <x v="4"/>
    <n v="1201109"/>
  </r>
  <r>
    <m/>
    <x v="3"/>
    <x v="4"/>
    <x v="2"/>
    <x v="0"/>
    <x v="0"/>
    <x v="5"/>
    <n v="598553"/>
  </r>
  <r>
    <m/>
    <x v="5"/>
    <x v="2"/>
    <x v="2"/>
    <x v="1"/>
    <x v="1"/>
    <x v="10"/>
    <n v="6.0965442632735581E-2"/>
  </r>
  <r>
    <m/>
    <x v="5"/>
    <x v="3"/>
    <x v="2"/>
    <x v="1"/>
    <x v="1"/>
    <x v="10"/>
    <n v="7.1313745411823795E-2"/>
  </r>
  <r>
    <m/>
    <x v="5"/>
    <x v="4"/>
    <x v="2"/>
    <x v="1"/>
    <x v="1"/>
    <x v="10"/>
    <n v="0.06"/>
  </r>
  <r>
    <m/>
    <x v="0"/>
    <x v="0"/>
    <x v="0"/>
    <x v="1"/>
    <x v="1"/>
    <x v="11"/>
    <n v="0.11"/>
  </r>
  <r>
    <m/>
    <x v="3"/>
    <x v="4"/>
    <x v="2"/>
    <x v="1"/>
    <x v="2"/>
    <x v="7"/>
    <n v="78"/>
  </r>
  <r>
    <m/>
    <x v="1"/>
    <x v="0"/>
    <x v="1"/>
    <x v="1"/>
    <x v="1"/>
    <x v="11"/>
    <n v="0.105"/>
  </r>
  <r>
    <m/>
    <x v="3"/>
    <x v="4"/>
    <x v="2"/>
    <x v="0"/>
    <x v="0"/>
    <x v="8"/>
    <n v="943"/>
  </r>
  <r>
    <m/>
    <x v="4"/>
    <x v="0"/>
    <x v="1"/>
    <x v="0"/>
    <x v="0"/>
    <x v="0"/>
    <n v="120000"/>
  </r>
  <r>
    <m/>
    <x v="4"/>
    <x v="0"/>
    <x v="1"/>
    <x v="0"/>
    <x v="0"/>
    <x v="1"/>
    <n v="95000"/>
  </r>
  <r>
    <m/>
    <x v="4"/>
    <x v="0"/>
    <x v="1"/>
    <x v="0"/>
    <x v="0"/>
    <x v="2"/>
    <n v="250000"/>
  </r>
  <r>
    <m/>
    <x v="4"/>
    <x v="0"/>
    <x v="1"/>
    <x v="0"/>
    <x v="0"/>
    <x v="3"/>
    <n v="300000"/>
  </r>
  <r>
    <m/>
    <x v="4"/>
    <x v="0"/>
    <x v="1"/>
    <x v="0"/>
    <x v="0"/>
    <x v="4"/>
    <n v="950000"/>
  </r>
  <r>
    <m/>
    <x v="4"/>
    <x v="0"/>
    <x v="1"/>
    <x v="0"/>
    <x v="0"/>
    <x v="5"/>
    <n v="540000"/>
  </r>
  <r>
    <m/>
    <x v="1"/>
    <x v="1"/>
    <x v="2"/>
    <x v="1"/>
    <x v="1"/>
    <x v="11"/>
    <n v="0.11"/>
  </r>
  <r>
    <m/>
    <x v="1"/>
    <x v="2"/>
    <x v="2"/>
    <x v="1"/>
    <x v="1"/>
    <x v="11"/>
    <n v="0.1"/>
  </r>
  <r>
    <m/>
    <x v="1"/>
    <x v="3"/>
    <x v="2"/>
    <x v="1"/>
    <x v="1"/>
    <x v="11"/>
    <n v="9.5000000000000001E-2"/>
  </r>
  <r>
    <m/>
    <x v="1"/>
    <x v="4"/>
    <x v="2"/>
    <x v="1"/>
    <x v="1"/>
    <x v="11"/>
    <n v="0.1"/>
  </r>
  <r>
    <m/>
    <x v="4"/>
    <x v="0"/>
    <x v="1"/>
    <x v="1"/>
    <x v="2"/>
    <x v="7"/>
    <n v="45"/>
  </r>
  <r>
    <m/>
    <x v="2"/>
    <x v="0"/>
    <x v="1"/>
    <x v="1"/>
    <x v="1"/>
    <x v="11"/>
    <n v="0.1"/>
  </r>
  <r>
    <m/>
    <x v="4"/>
    <x v="0"/>
    <x v="1"/>
    <x v="0"/>
    <x v="0"/>
    <x v="8"/>
    <n v="768"/>
  </r>
  <r>
    <m/>
    <x v="4"/>
    <x v="1"/>
    <x v="2"/>
    <x v="0"/>
    <x v="0"/>
    <x v="0"/>
    <n v="41098.783594"/>
  </r>
  <r>
    <m/>
    <x v="4"/>
    <x v="1"/>
    <x v="2"/>
    <x v="0"/>
    <x v="0"/>
    <x v="1"/>
    <n v="53291.417826999997"/>
  </r>
  <r>
    <m/>
    <x v="4"/>
    <x v="1"/>
    <x v="2"/>
    <x v="0"/>
    <x v="0"/>
    <x v="2"/>
    <n v="236616"/>
  </r>
  <r>
    <m/>
    <x v="4"/>
    <x v="1"/>
    <x v="2"/>
    <x v="0"/>
    <x v="0"/>
    <x v="3"/>
    <n v="189797"/>
  </r>
  <r>
    <m/>
    <x v="4"/>
    <x v="1"/>
    <x v="2"/>
    <x v="0"/>
    <x v="0"/>
    <x v="4"/>
    <n v="1285841"/>
  </r>
  <r>
    <m/>
    <x v="4"/>
    <x v="1"/>
    <x v="2"/>
    <x v="0"/>
    <x v="0"/>
    <x v="5"/>
    <n v="669094"/>
  </r>
  <r>
    <m/>
    <x v="2"/>
    <x v="1"/>
    <x v="2"/>
    <x v="1"/>
    <x v="1"/>
    <x v="11"/>
    <n v="6.8000000000000005E-2"/>
  </r>
  <r>
    <m/>
    <x v="2"/>
    <x v="2"/>
    <x v="2"/>
    <x v="1"/>
    <x v="1"/>
    <x v="11"/>
    <n v="7.0746468580115615E-2"/>
  </r>
  <r>
    <m/>
    <x v="2"/>
    <x v="3"/>
    <x v="2"/>
    <x v="1"/>
    <x v="1"/>
    <x v="11"/>
    <n v="6.7606793091900957E-2"/>
  </r>
  <r>
    <m/>
    <x v="2"/>
    <x v="4"/>
    <x v="2"/>
    <x v="1"/>
    <x v="1"/>
    <x v="11"/>
    <n v="7.6375403970703956E-2"/>
  </r>
  <r>
    <m/>
    <x v="4"/>
    <x v="1"/>
    <x v="2"/>
    <x v="1"/>
    <x v="2"/>
    <x v="7"/>
    <n v="24"/>
  </r>
  <r>
    <m/>
    <x v="3"/>
    <x v="0"/>
    <x v="1"/>
    <x v="1"/>
    <x v="1"/>
    <x v="11"/>
    <n v="0.09"/>
  </r>
  <r>
    <m/>
    <x v="4"/>
    <x v="1"/>
    <x v="2"/>
    <x v="0"/>
    <x v="0"/>
    <x v="8"/>
    <n v="1157"/>
  </r>
  <r>
    <m/>
    <x v="4"/>
    <x v="2"/>
    <x v="2"/>
    <x v="0"/>
    <x v="0"/>
    <x v="0"/>
    <n v="70750.349394000004"/>
  </r>
  <r>
    <m/>
    <x v="4"/>
    <x v="2"/>
    <x v="2"/>
    <x v="0"/>
    <x v="0"/>
    <x v="1"/>
    <n v="51999.524223"/>
  </r>
  <r>
    <m/>
    <x v="4"/>
    <x v="2"/>
    <x v="2"/>
    <x v="0"/>
    <x v="0"/>
    <x v="2"/>
    <n v="439926"/>
  </r>
  <r>
    <m/>
    <x v="4"/>
    <x v="2"/>
    <x v="2"/>
    <x v="0"/>
    <x v="0"/>
    <x v="3"/>
    <n v="355584"/>
  </r>
  <r>
    <m/>
    <x v="4"/>
    <x v="2"/>
    <x v="2"/>
    <x v="0"/>
    <x v="0"/>
    <x v="4"/>
    <n v="1308965"/>
  </r>
  <r>
    <m/>
    <x v="4"/>
    <x v="2"/>
    <x v="2"/>
    <x v="0"/>
    <x v="0"/>
    <x v="5"/>
    <n v="666565"/>
  </r>
  <r>
    <m/>
    <x v="3"/>
    <x v="1"/>
    <x v="2"/>
    <x v="1"/>
    <x v="1"/>
    <x v="11"/>
    <n v="4.3740514524968022E-2"/>
  </r>
  <r>
    <m/>
    <x v="3"/>
    <x v="2"/>
    <x v="2"/>
    <x v="1"/>
    <x v="1"/>
    <x v="11"/>
    <n v="5.3587997985727123E-2"/>
  </r>
  <r>
    <m/>
    <x v="3"/>
    <x v="3"/>
    <x v="2"/>
    <x v="1"/>
    <x v="1"/>
    <x v="11"/>
    <n v="4.7099797424594733E-2"/>
  </r>
  <r>
    <m/>
    <x v="3"/>
    <x v="4"/>
    <x v="2"/>
    <x v="1"/>
    <x v="1"/>
    <x v="11"/>
    <n v="5.8018359312579031E-2"/>
  </r>
  <r>
    <m/>
    <x v="4"/>
    <x v="2"/>
    <x v="2"/>
    <x v="1"/>
    <x v="2"/>
    <x v="7"/>
    <n v="27"/>
  </r>
  <r>
    <m/>
    <x v="4"/>
    <x v="0"/>
    <x v="1"/>
    <x v="1"/>
    <x v="1"/>
    <x v="11"/>
    <n v="0.09"/>
  </r>
  <r>
    <m/>
    <x v="4"/>
    <x v="2"/>
    <x v="2"/>
    <x v="0"/>
    <x v="0"/>
    <x v="8"/>
    <n v="1359"/>
  </r>
  <r>
    <m/>
    <x v="4"/>
    <x v="3"/>
    <x v="2"/>
    <x v="0"/>
    <x v="0"/>
    <x v="0"/>
    <n v="109767.947957"/>
  </r>
  <r>
    <m/>
    <x v="4"/>
    <x v="3"/>
    <x v="2"/>
    <x v="0"/>
    <x v="0"/>
    <x v="1"/>
    <n v="55015.95882"/>
  </r>
  <r>
    <m/>
    <x v="4"/>
    <x v="3"/>
    <x v="2"/>
    <x v="0"/>
    <x v="0"/>
    <x v="2"/>
    <n v="668326"/>
  </r>
  <r>
    <m/>
    <x v="4"/>
    <x v="3"/>
    <x v="2"/>
    <x v="0"/>
    <x v="0"/>
    <x v="3"/>
    <n v="542660"/>
  </r>
  <r>
    <m/>
    <x v="4"/>
    <x v="3"/>
    <x v="2"/>
    <x v="0"/>
    <x v="0"/>
    <x v="4"/>
    <n v="1593974"/>
  </r>
  <r>
    <m/>
    <x v="4"/>
    <x v="3"/>
    <x v="2"/>
    <x v="0"/>
    <x v="0"/>
    <x v="5"/>
    <n v="925458"/>
  </r>
  <r>
    <m/>
    <x v="4"/>
    <x v="1"/>
    <x v="2"/>
    <x v="1"/>
    <x v="1"/>
    <x v="11"/>
    <n v="3.99360472153929E-2"/>
  </r>
  <r>
    <m/>
    <x v="4"/>
    <x v="2"/>
    <x v="2"/>
    <x v="1"/>
    <x v="1"/>
    <x v="11"/>
    <n v="4.1057958912938085E-2"/>
  </r>
  <r>
    <m/>
    <x v="4"/>
    <x v="3"/>
    <x v="2"/>
    <x v="1"/>
    <x v="1"/>
    <x v="11"/>
    <n v="4.6273003830677943E-2"/>
  </r>
  <r>
    <m/>
    <x v="4"/>
    <x v="4"/>
    <x v="2"/>
    <x v="1"/>
    <x v="1"/>
    <x v="11"/>
    <n v="5.5403660676915004E-2"/>
  </r>
  <r>
    <m/>
    <x v="4"/>
    <x v="3"/>
    <x v="2"/>
    <x v="1"/>
    <x v="2"/>
    <x v="7"/>
    <n v="48"/>
  </r>
  <r>
    <m/>
    <x v="5"/>
    <x v="0"/>
    <x v="1"/>
    <x v="1"/>
    <x v="1"/>
    <x v="11"/>
    <n v="0.06"/>
  </r>
  <r>
    <m/>
    <x v="4"/>
    <x v="3"/>
    <x v="2"/>
    <x v="0"/>
    <x v="0"/>
    <x v="8"/>
    <n v="1514"/>
  </r>
  <r>
    <m/>
    <x v="4"/>
    <x v="4"/>
    <x v="2"/>
    <x v="0"/>
    <x v="0"/>
    <x v="0"/>
    <n v="146704.76230499998"/>
  </r>
  <r>
    <m/>
    <x v="4"/>
    <x v="4"/>
    <x v="2"/>
    <x v="0"/>
    <x v="0"/>
    <x v="1"/>
    <n v="59273.642504000003"/>
  </r>
  <r>
    <m/>
    <x v="4"/>
    <x v="4"/>
    <x v="2"/>
    <x v="0"/>
    <x v="0"/>
    <x v="2"/>
    <n v="958882"/>
  </r>
  <r>
    <m/>
    <x v="4"/>
    <x v="4"/>
    <x v="2"/>
    <x v="0"/>
    <x v="0"/>
    <x v="3"/>
    <n v="788025"/>
  </r>
  <r>
    <m/>
    <x v="4"/>
    <x v="4"/>
    <x v="2"/>
    <x v="0"/>
    <x v="0"/>
    <x v="4"/>
    <n v="1640081"/>
  </r>
  <r>
    <m/>
    <x v="4"/>
    <x v="4"/>
    <x v="2"/>
    <x v="0"/>
    <x v="0"/>
    <x v="5"/>
    <n v="967207"/>
  </r>
  <r>
    <m/>
    <x v="5"/>
    <x v="1"/>
    <x v="2"/>
    <x v="1"/>
    <x v="1"/>
    <x v="11"/>
    <n v="5.6141253721173123E-2"/>
  </r>
  <r>
    <m/>
    <x v="5"/>
    <x v="2"/>
    <x v="2"/>
    <x v="1"/>
    <x v="1"/>
    <x v="11"/>
    <n v="6.1697236908725001E-2"/>
  </r>
  <r>
    <m/>
    <x v="5"/>
    <x v="3"/>
    <x v="2"/>
    <x v="1"/>
    <x v="1"/>
    <x v="11"/>
    <n v="7.100813664105228E-2"/>
  </r>
  <r>
    <m/>
    <x v="5"/>
    <x v="4"/>
    <x v="2"/>
    <x v="1"/>
    <x v="1"/>
    <x v="11"/>
    <n v="7.4999999999999997E-2"/>
  </r>
  <r>
    <m/>
    <x v="4"/>
    <x v="4"/>
    <x v="2"/>
    <x v="1"/>
    <x v="2"/>
    <x v="7"/>
    <n v="76"/>
  </r>
  <r>
    <m/>
    <x v="0"/>
    <x v="0"/>
    <x v="0"/>
    <x v="1"/>
    <x v="2"/>
    <x v="12"/>
    <n v="0.63"/>
  </r>
  <r>
    <m/>
    <x v="4"/>
    <x v="4"/>
    <x v="2"/>
    <x v="0"/>
    <x v="0"/>
    <x v="8"/>
    <n v="1645"/>
  </r>
  <r>
    <m/>
    <x v="5"/>
    <x v="0"/>
    <x v="1"/>
    <x v="0"/>
    <x v="0"/>
    <x v="0"/>
    <n v="88697"/>
  </r>
  <r>
    <m/>
    <x v="5"/>
    <x v="0"/>
    <x v="1"/>
    <x v="0"/>
    <x v="0"/>
    <x v="1"/>
    <n v="107154"/>
  </r>
  <r>
    <m/>
    <x v="5"/>
    <x v="0"/>
    <x v="1"/>
    <x v="0"/>
    <x v="0"/>
    <x v="2"/>
    <n v="153461"/>
  </r>
  <r>
    <m/>
    <x v="5"/>
    <x v="0"/>
    <x v="1"/>
    <x v="0"/>
    <x v="0"/>
    <x v="3"/>
    <n v="500000"/>
  </r>
  <r>
    <m/>
    <x v="5"/>
    <x v="0"/>
    <x v="1"/>
    <x v="0"/>
    <x v="0"/>
    <x v="4"/>
    <n v="987071"/>
  </r>
  <r>
    <m/>
    <x v="5"/>
    <x v="0"/>
    <x v="1"/>
    <x v="0"/>
    <x v="0"/>
    <x v="5"/>
    <n v="700000"/>
  </r>
  <r>
    <m/>
    <x v="1"/>
    <x v="0"/>
    <x v="1"/>
    <x v="1"/>
    <x v="2"/>
    <x v="12"/>
    <n v="0.75"/>
  </r>
  <r>
    <m/>
    <x v="1"/>
    <x v="1"/>
    <x v="2"/>
    <x v="1"/>
    <x v="2"/>
    <x v="12"/>
    <n v="0.65"/>
  </r>
  <r>
    <m/>
    <x v="1"/>
    <x v="2"/>
    <x v="2"/>
    <x v="1"/>
    <x v="2"/>
    <x v="12"/>
    <n v="0.65"/>
  </r>
  <r>
    <m/>
    <x v="1"/>
    <x v="3"/>
    <x v="2"/>
    <x v="1"/>
    <x v="2"/>
    <x v="12"/>
    <n v="0.7"/>
  </r>
  <r>
    <m/>
    <x v="5"/>
    <x v="0"/>
    <x v="1"/>
    <x v="1"/>
    <x v="2"/>
    <x v="7"/>
    <n v="50"/>
  </r>
  <r>
    <m/>
    <x v="1"/>
    <x v="4"/>
    <x v="2"/>
    <x v="1"/>
    <x v="2"/>
    <x v="12"/>
    <n v="0.72"/>
  </r>
  <r>
    <m/>
    <x v="5"/>
    <x v="0"/>
    <x v="1"/>
    <x v="0"/>
    <x v="0"/>
    <x v="8"/>
    <n v="1118"/>
  </r>
  <r>
    <m/>
    <x v="5"/>
    <x v="1"/>
    <x v="2"/>
    <x v="0"/>
    <x v="0"/>
    <x v="0"/>
    <n v="46006.863903999998"/>
  </r>
  <r>
    <m/>
    <x v="5"/>
    <x v="1"/>
    <x v="2"/>
    <x v="0"/>
    <x v="0"/>
    <x v="1"/>
    <n v="57737.495413999997"/>
  </r>
  <r>
    <m/>
    <x v="5"/>
    <x v="1"/>
    <x v="2"/>
    <x v="0"/>
    <x v="0"/>
    <x v="2"/>
    <n v="295129"/>
  </r>
  <r>
    <m/>
    <x v="5"/>
    <x v="1"/>
    <x v="2"/>
    <x v="0"/>
    <x v="0"/>
    <x v="3"/>
    <n v="246432"/>
  </r>
  <r>
    <m/>
    <x v="5"/>
    <x v="1"/>
    <x v="2"/>
    <x v="0"/>
    <x v="0"/>
    <x v="4"/>
    <n v="1508037"/>
  </r>
  <r>
    <m/>
    <x v="5"/>
    <x v="1"/>
    <x v="2"/>
    <x v="0"/>
    <x v="0"/>
    <x v="5"/>
    <n v="823663"/>
  </r>
  <r>
    <m/>
    <x v="2"/>
    <x v="0"/>
    <x v="1"/>
    <x v="1"/>
    <x v="2"/>
    <x v="12"/>
    <n v="0.85"/>
  </r>
  <r>
    <m/>
    <x v="2"/>
    <x v="1"/>
    <x v="2"/>
    <x v="1"/>
    <x v="2"/>
    <x v="12"/>
    <n v="0.8"/>
  </r>
  <r>
    <m/>
    <x v="2"/>
    <x v="2"/>
    <x v="2"/>
    <x v="1"/>
    <x v="2"/>
    <x v="12"/>
    <n v="0.81"/>
  </r>
  <r>
    <m/>
    <x v="2"/>
    <x v="3"/>
    <x v="2"/>
    <x v="1"/>
    <x v="2"/>
    <x v="12"/>
    <n v="0.81"/>
  </r>
  <r>
    <m/>
    <x v="5"/>
    <x v="1"/>
    <x v="2"/>
    <x v="1"/>
    <x v="2"/>
    <x v="7"/>
    <n v="28"/>
  </r>
  <r>
    <m/>
    <x v="2"/>
    <x v="4"/>
    <x v="2"/>
    <x v="1"/>
    <x v="2"/>
    <x v="12"/>
    <n v="0.81"/>
  </r>
  <r>
    <m/>
    <x v="5"/>
    <x v="1"/>
    <x v="2"/>
    <x v="0"/>
    <x v="0"/>
    <x v="8"/>
    <n v="1710"/>
  </r>
  <r>
    <m/>
    <x v="5"/>
    <x v="2"/>
    <x v="2"/>
    <x v="0"/>
    <x v="0"/>
    <x v="0"/>
    <n v="73366.879614999998"/>
  </r>
  <r>
    <m/>
    <x v="5"/>
    <x v="2"/>
    <x v="2"/>
    <x v="0"/>
    <x v="0"/>
    <x v="1"/>
    <n v="66308.853948999997"/>
  </r>
  <r>
    <m/>
    <x v="5"/>
    <x v="2"/>
    <x v="2"/>
    <x v="0"/>
    <x v="0"/>
    <x v="2"/>
    <n v="399738"/>
  </r>
  <r>
    <m/>
    <x v="5"/>
    <x v="2"/>
    <x v="2"/>
    <x v="0"/>
    <x v="0"/>
    <x v="3"/>
    <n v="326553"/>
  </r>
  <r>
    <m/>
    <x v="5"/>
    <x v="2"/>
    <x v="2"/>
    <x v="0"/>
    <x v="0"/>
    <x v="4"/>
    <n v="1538210"/>
  </r>
  <r>
    <m/>
    <x v="5"/>
    <x v="2"/>
    <x v="2"/>
    <x v="0"/>
    <x v="0"/>
    <x v="5"/>
    <n v="829827"/>
  </r>
  <r>
    <m/>
    <x v="3"/>
    <x v="0"/>
    <x v="1"/>
    <x v="1"/>
    <x v="2"/>
    <x v="12"/>
    <n v="0.76"/>
  </r>
  <r>
    <m/>
    <x v="3"/>
    <x v="1"/>
    <x v="2"/>
    <x v="1"/>
    <x v="2"/>
    <x v="12"/>
    <n v="0.81"/>
  </r>
  <r>
    <m/>
    <x v="3"/>
    <x v="2"/>
    <x v="2"/>
    <x v="1"/>
    <x v="2"/>
    <x v="12"/>
    <n v="0.9"/>
  </r>
  <r>
    <m/>
    <x v="3"/>
    <x v="3"/>
    <x v="2"/>
    <x v="1"/>
    <x v="2"/>
    <x v="12"/>
    <n v="0.9"/>
  </r>
  <r>
    <m/>
    <x v="5"/>
    <x v="2"/>
    <x v="2"/>
    <x v="1"/>
    <x v="2"/>
    <x v="7"/>
    <n v="47"/>
  </r>
  <r>
    <m/>
    <x v="3"/>
    <x v="4"/>
    <x v="2"/>
    <x v="1"/>
    <x v="2"/>
    <x v="12"/>
    <n v="0.9"/>
  </r>
  <r>
    <m/>
    <x v="5"/>
    <x v="2"/>
    <x v="2"/>
    <x v="0"/>
    <x v="0"/>
    <x v="8"/>
    <n v="1781"/>
  </r>
  <r>
    <m/>
    <x v="5"/>
    <x v="3"/>
    <x v="2"/>
    <x v="0"/>
    <x v="0"/>
    <x v="0"/>
    <n v="104960.06544199999"/>
  </r>
  <r>
    <m/>
    <x v="5"/>
    <x v="3"/>
    <x v="2"/>
    <x v="0"/>
    <x v="0"/>
    <x v="1"/>
    <n v="65694.351045999996"/>
  </r>
  <r>
    <m/>
    <x v="5"/>
    <x v="3"/>
    <x v="2"/>
    <x v="0"/>
    <x v="0"/>
    <x v="2"/>
    <n v="491653"/>
  </r>
  <r>
    <m/>
    <x v="5"/>
    <x v="3"/>
    <x v="2"/>
    <x v="0"/>
    <x v="0"/>
    <x v="3"/>
    <n v="393472"/>
  </r>
  <r>
    <m/>
    <x v="5"/>
    <x v="3"/>
    <x v="2"/>
    <x v="0"/>
    <x v="0"/>
    <x v="4"/>
    <n v="1431317"/>
  </r>
  <r>
    <m/>
    <x v="5"/>
    <x v="3"/>
    <x v="2"/>
    <x v="0"/>
    <x v="0"/>
    <x v="5"/>
    <n v="756646"/>
  </r>
  <r>
    <m/>
    <x v="4"/>
    <x v="0"/>
    <x v="1"/>
    <x v="1"/>
    <x v="2"/>
    <x v="12"/>
    <n v="0.83"/>
  </r>
  <r>
    <m/>
    <x v="4"/>
    <x v="1"/>
    <x v="2"/>
    <x v="1"/>
    <x v="2"/>
    <x v="12"/>
    <n v="0.9"/>
  </r>
  <r>
    <m/>
    <x v="4"/>
    <x v="2"/>
    <x v="2"/>
    <x v="1"/>
    <x v="2"/>
    <x v="12"/>
    <n v="0.85"/>
  </r>
  <r>
    <m/>
    <x v="4"/>
    <x v="3"/>
    <x v="2"/>
    <x v="1"/>
    <x v="2"/>
    <x v="12"/>
    <n v="0.95"/>
  </r>
  <r>
    <m/>
    <x v="5"/>
    <x v="3"/>
    <x v="2"/>
    <x v="1"/>
    <x v="2"/>
    <x v="7"/>
    <n v="80"/>
  </r>
  <r>
    <m/>
    <x v="4"/>
    <x v="4"/>
    <x v="2"/>
    <x v="1"/>
    <x v="2"/>
    <x v="12"/>
    <n v="0.8"/>
  </r>
  <r>
    <m/>
    <x v="5"/>
    <x v="3"/>
    <x v="2"/>
    <x v="0"/>
    <x v="0"/>
    <x v="8"/>
    <n v="1816"/>
  </r>
  <r>
    <m/>
    <x v="5"/>
    <x v="4"/>
    <x v="2"/>
    <x v="0"/>
    <x v="0"/>
    <x v="0"/>
    <n v="120000"/>
  </r>
  <r>
    <m/>
    <x v="5"/>
    <x v="4"/>
    <x v="2"/>
    <x v="0"/>
    <x v="0"/>
    <x v="1"/>
    <n v="700000"/>
  </r>
  <r>
    <m/>
    <x v="5"/>
    <x v="4"/>
    <x v="2"/>
    <x v="0"/>
    <x v="0"/>
    <x v="2"/>
    <n v="500000"/>
  </r>
  <r>
    <m/>
    <x v="5"/>
    <x v="4"/>
    <x v="2"/>
    <x v="0"/>
    <x v="0"/>
    <x v="3"/>
    <n v="450000"/>
  </r>
  <r>
    <m/>
    <x v="5"/>
    <x v="4"/>
    <x v="2"/>
    <x v="0"/>
    <x v="0"/>
    <x v="4"/>
    <n v="1500000"/>
  </r>
  <r>
    <m/>
    <x v="5"/>
    <x v="4"/>
    <x v="2"/>
    <x v="0"/>
    <x v="0"/>
    <x v="5"/>
    <n v="800000"/>
  </r>
  <r>
    <m/>
    <x v="5"/>
    <x v="0"/>
    <x v="1"/>
    <x v="1"/>
    <x v="2"/>
    <x v="12"/>
    <n v="0.9"/>
  </r>
  <r>
    <m/>
    <x v="5"/>
    <x v="1"/>
    <x v="2"/>
    <x v="1"/>
    <x v="2"/>
    <x v="12"/>
    <n v="0.95"/>
  </r>
  <r>
    <m/>
    <x v="5"/>
    <x v="2"/>
    <x v="2"/>
    <x v="1"/>
    <x v="2"/>
    <x v="12"/>
    <n v="0.98"/>
  </r>
  <r>
    <m/>
    <x v="5"/>
    <x v="3"/>
    <x v="2"/>
    <x v="1"/>
    <x v="2"/>
    <x v="12"/>
    <n v="1"/>
  </r>
  <r>
    <m/>
    <x v="5"/>
    <x v="4"/>
    <x v="2"/>
    <x v="1"/>
    <x v="2"/>
    <x v="7"/>
    <n v="102"/>
  </r>
  <r>
    <m/>
    <x v="5"/>
    <x v="4"/>
    <x v="2"/>
    <x v="1"/>
    <x v="2"/>
    <x v="12"/>
    <n v="1.02"/>
  </r>
  <r>
    <m/>
    <x v="5"/>
    <x v="4"/>
    <x v="2"/>
    <x v="0"/>
    <x v="0"/>
    <x v="8"/>
    <n v="1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F16D-BD5B-479F-8E8F-F65B196AEA1F}" name="TCD_01" cacheId="45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A6:E25" firstHeaderRow="1" firstDataRow="2" firstDataCol="1" rowPageCount="1" colPageCount="1"/>
  <pivotFields count="8">
    <pivotField showAll="0"/>
    <pivotField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1"/>
        <item x="2"/>
        <item m="1" x="3"/>
      </items>
    </pivotField>
    <pivotField axis="axisRow" showAll="0">
      <items count="14">
        <item x="10"/>
        <item x="0"/>
        <item x="11"/>
        <item x="6"/>
        <item x="9"/>
        <item x="1"/>
        <item x="2"/>
        <item x="3"/>
        <item x="4"/>
        <item x="5"/>
        <item x="7"/>
        <item x="8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1"/>
    </i>
    <i r="2">
      <x v="5"/>
    </i>
    <i r="2">
      <x v="6"/>
    </i>
    <i r="2">
      <x v="7"/>
    </i>
    <i r="2">
      <x v="8"/>
    </i>
    <i r="2">
      <x v="9"/>
    </i>
    <i r="2">
      <x v="11"/>
    </i>
    <i>
      <x v="1"/>
    </i>
    <i r="1">
      <x v="1"/>
    </i>
    <i r="2">
      <x/>
    </i>
    <i r="2">
      <x v="2"/>
    </i>
    <i r="2">
      <x v="3"/>
    </i>
    <i r="2">
      <x v="4"/>
    </i>
    <i r="1">
      <x v="2"/>
    </i>
    <i r="2">
      <x v="10"/>
    </i>
    <i r="2">
      <x v="12"/>
    </i>
  </rowItems>
  <colFields count="1">
    <field x="2"/>
  </colFields>
  <colItems count="4">
    <i>
      <x v="1"/>
    </i>
    <i>
      <x v="2"/>
    </i>
    <i>
      <x v="3"/>
    </i>
    <i>
      <x v="4"/>
    </i>
  </colItems>
  <pageFields count="1">
    <pageField fld="3" item="2" hier="-1"/>
  </pageFields>
  <dataFields count="1">
    <dataField name="Somme de Valeur" fld="7" baseField="4" baseItem="0" numFmtId="3"/>
  </dataFields>
  <formats count="3">
    <format dxfId="10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1">
            <x v="12"/>
          </reference>
        </references>
      </pivotArea>
    </format>
    <format dxfId="9">
      <pivotArea collapsedLevelsAreSubtotals="1" fieldPosition="0">
        <references count="2">
          <reference field="4" count="1" selected="0">
            <x v="1"/>
          </reference>
          <reference field="5" count="1">
            <x v="1"/>
          </reference>
        </references>
      </pivotArea>
    </format>
    <format dxfId="8">
      <pivotArea collapsedLevelsAreSubtotals="1" fieldPosition="0">
        <references count="3">
          <reference field="4" count="1" selected="0">
            <x v="1"/>
          </reference>
          <reference field="5" count="1" selected="0">
            <x v="1"/>
          </reference>
          <reference field="6" count="4">
            <x v="0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A388C-2668-461C-BDA9-263AE64FE816}" name="TCD_03" cacheId="45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A42:B61" firstHeaderRow="1" firstDataRow="2" firstDataCol="1" rowPageCount="1" colPageCount="1"/>
  <pivotFields count="8">
    <pivotField showAll="0"/>
    <pivotField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2"/>
        <item x="1"/>
        <item m="1" x="3"/>
      </items>
    </pivotField>
    <pivotField axis="axisRow" showAll="0">
      <items count="14">
        <item x="6"/>
        <item x="9"/>
        <item x="2"/>
        <item x="0"/>
        <item x="4"/>
        <item x="1"/>
        <item x="3"/>
        <item x="5"/>
        <item x="7"/>
        <item x="8"/>
        <item x="10"/>
        <item x="11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/>
    </i>
    <i r="2">
      <x v="1"/>
    </i>
    <i r="2">
      <x v="10"/>
    </i>
    <i r="2">
      <x v="11"/>
    </i>
  </rowItems>
  <colFields count="1">
    <field x="2"/>
  </colFields>
  <colItems count="1">
    <i>
      <x/>
    </i>
  </colItems>
  <pageFields count="1">
    <pageField fld="3" item="1" hier="-1"/>
  </pageFields>
  <dataFields count="1">
    <dataField name="Somme de Valeur" fld="7" baseField="4" baseItem="0" numFmtId="3"/>
  </dataFields>
  <formats count="2">
    <format dxfId="7">
      <pivotArea collapsedLevelsAreSubtotals="1" fieldPosition="0">
        <references count="3">
          <reference field="4" count="1" selected="0">
            <x v="1"/>
          </reference>
          <reference field="5" count="1" selected="0">
            <x v="2"/>
          </reference>
          <reference field="6" count="4">
            <x v="0"/>
            <x v="1"/>
            <x v="10"/>
            <x v="11"/>
          </reference>
        </references>
      </pivotArea>
    </format>
    <format dxfId="6">
      <pivotArea collapsedLevelsAreSubtotals="1" fieldPosition="0">
        <references count="3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0B0E-A492-451E-92B2-D68901184A58}" name="TCD_02" cacheId="45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H6:I25" firstHeaderRow="1" firstDataRow="2" firstDataCol="1" rowPageCount="1" colPageCount="1"/>
  <pivotFields count="8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1"/>
        <item x="0"/>
        <item x="2"/>
        <item m="1" x="3"/>
      </items>
    </pivotField>
    <pivotField axis="axisRow" showAll="0">
      <items count="14">
        <item x="10"/>
        <item x="11"/>
        <item x="0"/>
        <item x="1"/>
        <item x="6"/>
        <item x="9"/>
        <item x="2"/>
        <item x="3"/>
        <item x="4"/>
        <item x="5"/>
        <item x="7"/>
        <item x="8"/>
        <item x="12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1"/>
    </i>
    <i>
      <x v="1"/>
    </i>
    <i r="1">
      <x/>
    </i>
    <i r="2">
      <x/>
    </i>
    <i r="2">
      <x v="1"/>
    </i>
    <i r="2">
      <x v="4"/>
    </i>
    <i r="2">
      <x v="5"/>
    </i>
    <i r="1">
      <x v="2"/>
    </i>
    <i r="2">
      <x v="10"/>
    </i>
    <i r="2">
      <x v="12"/>
    </i>
  </rowItems>
  <colFields count="1">
    <field x="2"/>
  </colFields>
  <colItems count="1">
    <i>
      <x/>
    </i>
  </colItems>
  <pageFields count="1">
    <pageField fld="3" item="0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6241A-FE75-40BA-B9F9-C1D6915A664A}" name="Tableau croisé dynamique2" cacheId="106" applyNumberFormats="0" applyBorderFormats="0" applyFontFormats="0" applyPatternFormats="0" applyAlignmentFormats="0" applyWidthHeightFormats="1" dataCaption="Valeurs" updatedVersion="6" minRefreshableVersion="3" useAutoFormatting="1" subtotalHiddenItems="1" rowGrandTotals="0" colGrandTotals="0" itemPrintTitles="1" createdVersion="6" indent="0" outline="1" outlineData="1" multipleFieldFilters="0">
  <location ref="J9:K27" firstHeaderRow="1" firstDataRow="1" firstDataCol="1" rowPageCount="2" colPageCount="1"/>
  <pivotFields count="6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</rowItems>
  <colItems count="1">
    <i/>
  </colItems>
  <pageFields count="2">
    <pageField fld="5" hier="3" name="[T_BdD].[Statut].&amp;[Prévu]" cap="Prévu"/>
    <pageField fld="3" hier="1" name="[T_BdD].[Année].&amp;[2010]" cap="2010"/>
  </pageFields>
  <dataFields count="1">
    <dataField name="Somme de Valeur" fld="4" baseField="0" baseItem="0" numFmtId="3"/>
  </dataFields>
  <formats count="3">
    <format dxfId="2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8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0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9"/>
            <x v="10"/>
            <x v="11"/>
            <x v="1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_MCA-PASF V05.xlsx!T_BdD">
        <x15:activeTabTopLevelEntity name="[T_Bd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6AEB2-1281-42DC-B94E-071B8649900B}" name="TCD_04 Année Réalisé" cacheId="8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>
  <location ref="A8:F27" firstHeaderRow="1" firstDataRow="2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2">
    <pageField fld="5" hier="3" name="[T_BdD].[Statut].&amp;[Réalisé]" cap="Réalisé"/>
    <pageField fld="6" hier="2" name="[T_BdD].[Trimestre].&amp;[Trim4]" cap="Trim4"/>
  </pageFields>
  <dataFields count="1">
    <dataField name="Somme de Valeur" fld="4" baseField="0" baseItem="0" numFmtId="3"/>
  </dataFields>
  <formats count="3">
    <format dxfId="5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8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9"/>
            <x v="10"/>
            <x v="11"/>
            <x v="1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_MCA-PASF V05.xlsx!T_BdD">
        <x15:activeTabTopLevelEntity name="[T_Bd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_Année" displayName="C_Année" ref="A4:A11" totalsRowShown="0" headerRowDxfId="17" dataDxfId="16">
  <autoFilter ref="A4:A11" xr:uid="{00000000-0009-0000-0100-000003000000}"/>
  <sortState ref="A5:A11">
    <sortCondition ref="A4:A11"/>
  </sortState>
  <tableColumns count="1">
    <tableColumn id="1" xr3:uid="{00000000-0010-0000-0000-000001000000}" name="Année" dataDxfId="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E000000}" name="T_BdD" displayName="T_BdD" ref="A1:H339" totalsRowShown="0" headerRowDxfId="14">
  <autoFilter ref="A1:H339" xr:uid="{00000000-0009-0000-0100-000002000000}">
    <filterColumn colId="2">
      <filters>
        <filter val="Année"/>
      </filters>
    </filterColumn>
  </autoFilter>
  <sortState ref="A8:H338">
    <sortCondition ref="G1:G339"/>
  </sortState>
  <tableColumns count="8">
    <tableColumn id="1" xr3:uid="{00000000-0010-0000-0E00-000001000000}" name="N°"/>
    <tableColumn id="2" xr3:uid="{00000000-0010-0000-0E00-000002000000}" name="Année" dataDxfId="13"/>
    <tableColumn id="3" xr3:uid="{00000000-0010-0000-0E00-000003000000}" name="Trimestre"/>
    <tableColumn id="4" xr3:uid="{00000000-0010-0000-0E00-000004000000}" name="Statut" dataDxfId="12">
      <calculatedColumnFormula>IF(B2=2005,"Baseline", IF(C2="Année","Prévu","Réalisé"))</calculatedColumnFormula>
    </tableColumn>
    <tableColumn id="5" xr3:uid="{00000000-0010-0000-0E00-000005000000}" name="Niveau"/>
    <tableColumn id="6" xr3:uid="{00000000-0010-0000-0E00-000006000000}" name="Sous-Niveau"/>
    <tableColumn id="7" xr3:uid="{00000000-0010-0000-0E00-000007000000}" name="Indicateur"/>
    <tableColumn id="8" xr3:uid="{00000000-0010-0000-0E00-000008000000}" name="Valeur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_Trimestre" displayName="C_Trimestre" ref="C4:C9" totalsRowShown="0">
  <autoFilter ref="C4:C9" xr:uid="{00000000-0009-0000-0100-000004000000}"/>
  <tableColumns count="1">
    <tableColumn id="1" xr3:uid="{00000000-0010-0000-0100-000001000000}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_Statut" displayName="C_Statut" ref="E4:E7" totalsRowShown="0">
  <autoFilter ref="E4:E7" xr:uid="{00000000-0009-0000-0100-000005000000}"/>
  <tableColumns count="1">
    <tableColumn id="1" xr3:uid="{00000000-0010-0000-0200-000001000000}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C_Niveau" displayName="C_Niveau" ref="G4:G6" totalsRowShown="0">
  <autoFilter ref="G4:G6" xr:uid="{00000000-0009-0000-0100-000006000000}"/>
  <tableColumns count="1">
    <tableColumn id="1" xr3:uid="{00000000-0010-0000-0300-000001000000}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C_Résultat" displayName="C_Résultat" ref="I27:I29" totalsRowShown="0">
  <autoFilter ref="I27:I29" xr:uid="{00000000-0009-0000-0100-000007000000}"/>
  <tableColumns count="1">
    <tableColumn id="1" xr3:uid="{00000000-0010-0000-0400-000001000000}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_Renforcement_capacités_IF" displayName="T_Renforcement_capacités_IF" ref="K27:K31" totalsRowShown="0">
  <autoFilter ref="K27:K31" xr:uid="{00000000-0009-0000-0100-000008000000}"/>
  <tableColumns count="1">
    <tableColumn id="1" xr3:uid="{00000000-0010-0000-0500-000001000000}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C_Renforcement_capacités_AN" displayName="C_Renforcement_capacités_AN" ref="M27:M29" totalsRowShown="0">
  <autoFilter ref="M27:M29" xr:uid="{00000000-0009-0000-0100-000009000000}"/>
  <tableColumns count="1">
    <tableColumn id="1" xr3:uid="{00000000-0010-0000-0600-000001000000}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C_Effet" displayName="C_Effet" ref="I16:I17" totalsRowShown="0">
  <autoFilter ref="I16:I17" xr:uid="{00000000-0009-0000-0100-00000A000000}"/>
  <tableColumns count="1">
    <tableColumn id="1" xr3:uid="{00000000-0010-0000-0700-000001000000}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_Effet_" displayName="T_Effet_" ref="K16:K23" totalsRowShown="0">
  <autoFilter ref="K16:K23" xr:uid="{00000000-0009-0000-0100-00000B000000}"/>
  <tableColumns count="1">
    <tableColumn id="1" xr3:uid="{00000000-0010-0000-0800-000001000000}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70C0"/>
  </sheetPr>
  <dimension ref="A1:O31"/>
  <sheetViews>
    <sheetView zoomScale="136" zoomScaleNormal="136" workbookViewId="0">
      <selection activeCell="O27" sqref="O27:O28"/>
    </sheetView>
  </sheetViews>
  <sheetFormatPr baseColWidth="10" defaultRowHeight="12.5" x14ac:dyDescent="0.25"/>
  <cols>
    <col min="1" max="1" width="9.453125" style="103" customWidth="1"/>
    <col min="2" max="2" width="4.81640625" customWidth="1"/>
    <col min="3" max="3" width="11.1796875" customWidth="1"/>
    <col min="4" max="4" width="4.81640625" customWidth="1"/>
    <col min="6" max="6" width="5.26953125" customWidth="1"/>
    <col min="8" max="8" width="3.81640625" customWidth="1"/>
    <col min="9" max="9" width="31.7265625" customWidth="1"/>
    <col min="10" max="10" width="3.453125" customWidth="1"/>
    <col min="11" max="11" width="31.81640625" bestFit="1" customWidth="1"/>
    <col min="12" max="12" width="4.1796875" customWidth="1"/>
    <col min="13" max="13" width="24" bestFit="1" customWidth="1"/>
    <col min="14" max="14" width="6" customWidth="1"/>
    <col min="15" max="15" width="26.1796875" customWidth="1"/>
    <col min="16" max="16" width="6" customWidth="1"/>
    <col min="17" max="17" width="27.453125" customWidth="1"/>
    <col min="18" max="18" width="6" customWidth="1"/>
    <col min="20" max="20" width="4" customWidth="1"/>
    <col min="21" max="21" width="24.54296875" bestFit="1" customWidth="1"/>
    <col min="22" max="22" width="7.54296875" customWidth="1"/>
    <col min="23" max="23" width="13.54296875" customWidth="1"/>
  </cols>
  <sheetData>
    <row r="1" spans="1:15" x14ac:dyDescent="0.25">
      <c r="H1" s="104"/>
      <c r="J1" s="104"/>
    </row>
    <row r="2" spans="1:15" ht="13" x14ac:dyDescent="0.3">
      <c r="A2" s="134" t="s">
        <v>134</v>
      </c>
      <c r="B2" s="134"/>
      <c r="C2" s="134"/>
      <c r="D2" s="134"/>
      <c r="E2" s="134"/>
      <c r="F2" s="134"/>
      <c r="G2" s="134"/>
      <c r="H2" s="104"/>
      <c r="I2" s="106" t="s">
        <v>135</v>
      </c>
      <c r="J2" s="104"/>
      <c r="K2" s="135" t="s">
        <v>138</v>
      </c>
      <c r="L2" s="135"/>
      <c r="M2" s="135"/>
      <c r="N2" s="135"/>
      <c r="O2" s="135"/>
    </row>
    <row r="3" spans="1:15" x14ac:dyDescent="0.25">
      <c r="H3" s="104"/>
      <c r="J3" s="104"/>
    </row>
    <row r="4" spans="1:15" x14ac:dyDescent="0.25">
      <c r="A4" s="103" t="s">
        <v>102</v>
      </c>
      <c r="C4" t="s">
        <v>103</v>
      </c>
      <c r="E4" t="s">
        <v>105</v>
      </c>
      <c r="G4" t="s">
        <v>107</v>
      </c>
      <c r="H4" s="104"/>
      <c r="J4" s="104"/>
    </row>
    <row r="5" spans="1:15" x14ac:dyDescent="0.25">
      <c r="A5" s="103">
        <v>2005</v>
      </c>
      <c r="C5" t="s">
        <v>109</v>
      </c>
      <c r="E5" t="s">
        <v>113</v>
      </c>
      <c r="G5" t="s">
        <v>72</v>
      </c>
      <c r="H5" s="104"/>
      <c r="J5" s="104"/>
    </row>
    <row r="6" spans="1:15" x14ac:dyDescent="0.25">
      <c r="A6" s="103">
        <v>2006</v>
      </c>
      <c r="C6" t="s">
        <v>110</v>
      </c>
      <c r="E6" t="s">
        <v>114</v>
      </c>
      <c r="G6" t="s">
        <v>85</v>
      </c>
      <c r="H6" s="104"/>
      <c r="J6" s="104"/>
    </row>
    <row r="7" spans="1:15" x14ac:dyDescent="0.25">
      <c r="A7" s="103">
        <v>2007</v>
      </c>
      <c r="C7" t="s">
        <v>111</v>
      </c>
      <c r="E7" t="s">
        <v>46</v>
      </c>
      <c r="H7" s="104"/>
      <c r="J7" s="104"/>
    </row>
    <row r="8" spans="1:15" x14ac:dyDescent="0.25">
      <c r="A8" s="103">
        <v>2008</v>
      </c>
      <c r="C8" t="s">
        <v>112</v>
      </c>
      <c r="H8" s="104"/>
      <c r="J8" s="104"/>
    </row>
    <row r="9" spans="1:15" x14ac:dyDescent="0.25">
      <c r="A9" s="103">
        <v>2009</v>
      </c>
      <c r="C9" t="s">
        <v>102</v>
      </c>
      <c r="H9" s="104"/>
      <c r="J9" s="104"/>
    </row>
    <row r="10" spans="1:15" x14ac:dyDescent="0.25">
      <c r="A10" s="103">
        <v>2010</v>
      </c>
      <c r="H10" s="104"/>
      <c r="J10" s="104"/>
    </row>
    <row r="11" spans="1:15" x14ac:dyDescent="0.25">
      <c r="A11" s="103">
        <v>2011</v>
      </c>
      <c r="H11" s="104"/>
      <c r="J11" s="104"/>
    </row>
    <row r="12" spans="1:15" x14ac:dyDescent="0.25">
      <c r="H12" s="104"/>
      <c r="J12" s="104"/>
    </row>
    <row r="13" spans="1:15" x14ac:dyDescent="0.25">
      <c r="H13" s="104"/>
      <c r="J13" s="104"/>
    </row>
    <row r="14" spans="1:15" ht="12.65" customHeight="1" x14ac:dyDescent="0.3">
      <c r="A14" s="107" t="s">
        <v>136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25">
      <c r="H15" s="104"/>
      <c r="J15" s="104"/>
    </row>
    <row r="16" spans="1:15" x14ac:dyDescent="0.25">
      <c r="H16" s="104"/>
      <c r="I16" t="s">
        <v>72</v>
      </c>
      <c r="J16" s="104"/>
      <c r="K16" t="s">
        <v>121</v>
      </c>
    </row>
    <row r="17" spans="1:15" x14ac:dyDescent="0.25">
      <c r="H17" s="104"/>
      <c r="I17" t="s">
        <v>121</v>
      </c>
      <c r="J17" s="104"/>
      <c r="K17" t="s">
        <v>122</v>
      </c>
    </row>
    <row r="18" spans="1:15" x14ac:dyDescent="0.25">
      <c r="H18" s="104"/>
      <c r="J18" s="104"/>
      <c r="K18" s="105" t="s">
        <v>139</v>
      </c>
    </row>
    <row r="19" spans="1:15" x14ac:dyDescent="0.25">
      <c r="H19" s="104"/>
      <c r="J19" s="104"/>
      <c r="K19" s="105" t="s">
        <v>140</v>
      </c>
    </row>
    <row r="20" spans="1:15" x14ac:dyDescent="0.25">
      <c r="H20" s="104"/>
      <c r="J20" s="104"/>
      <c r="K20" s="105" t="s">
        <v>141</v>
      </c>
    </row>
    <row r="21" spans="1:15" x14ac:dyDescent="0.25">
      <c r="H21" s="104"/>
      <c r="J21" s="104"/>
      <c r="K21" s="105" t="s">
        <v>142</v>
      </c>
    </row>
    <row r="22" spans="1:15" x14ac:dyDescent="0.25">
      <c r="H22" s="104"/>
      <c r="J22" s="104"/>
      <c r="K22" s="105" t="s">
        <v>143</v>
      </c>
    </row>
    <row r="23" spans="1:15" x14ac:dyDescent="0.25">
      <c r="H23" s="104"/>
      <c r="J23" s="104"/>
      <c r="K23" s="105" t="s">
        <v>146</v>
      </c>
    </row>
    <row r="24" spans="1:15" x14ac:dyDescent="0.25">
      <c r="H24" s="104"/>
      <c r="J24" s="104"/>
    </row>
    <row r="25" spans="1:15" ht="12.65" customHeight="1" x14ac:dyDescent="0.3">
      <c r="A25" s="107" t="s">
        <v>137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1:15" x14ac:dyDescent="0.25">
      <c r="H26" s="104"/>
      <c r="J26" s="104"/>
    </row>
    <row r="27" spans="1:15" x14ac:dyDescent="0.25">
      <c r="H27" s="104"/>
      <c r="I27" t="s">
        <v>85</v>
      </c>
      <c r="J27" s="104"/>
      <c r="K27" t="s">
        <v>119</v>
      </c>
      <c r="M27" t="s">
        <v>120</v>
      </c>
    </row>
    <row r="28" spans="1:15" x14ac:dyDescent="0.25">
      <c r="C28" t="s">
        <v>147</v>
      </c>
      <c r="H28" s="104"/>
      <c r="I28" t="s">
        <v>119</v>
      </c>
      <c r="J28" s="104"/>
      <c r="K28" t="s">
        <v>117</v>
      </c>
      <c r="M28" t="s">
        <v>115</v>
      </c>
    </row>
    <row r="29" spans="1:15" x14ac:dyDescent="0.25">
      <c r="H29" s="104"/>
      <c r="I29" t="s">
        <v>120</v>
      </c>
      <c r="J29" s="104"/>
      <c r="K29" t="s">
        <v>118</v>
      </c>
      <c r="M29" t="s">
        <v>116</v>
      </c>
    </row>
    <row r="30" spans="1:15" x14ac:dyDescent="0.25">
      <c r="H30" s="104"/>
      <c r="J30" s="104"/>
      <c r="K30" s="105" t="s">
        <v>145</v>
      </c>
    </row>
    <row r="31" spans="1:15" x14ac:dyDescent="0.25">
      <c r="H31" s="104"/>
      <c r="J31" s="104"/>
      <c r="K31" s="105" t="s">
        <v>144</v>
      </c>
    </row>
  </sheetData>
  <mergeCells count="2">
    <mergeCell ref="A2:G2"/>
    <mergeCell ref="K2:O2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B050"/>
  </sheetPr>
  <dimension ref="A1:J339"/>
  <sheetViews>
    <sheetView workbookViewId="0">
      <pane ySplit="1" topLeftCell="A2" activePane="bottomLeft" state="frozen"/>
      <selection pane="bottomLeft" activeCell="D275" sqref="D275"/>
    </sheetView>
  </sheetViews>
  <sheetFormatPr baseColWidth="10" defaultRowHeight="12.5" x14ac:dyDescent="0.25"/>
  <cols>
    <col min="1" max="1" width="9.26953125" customWidth="1"/>
    <col min="2" max="2" width="10.81640625" style="103"/>
    <col min="3" max="3" width="11.1796875" customWidth="1"/>
    <col min="6" max="6" width="30.81640625" customWidth="1"/>
    <col min="7" max="7" width="36.26953125" customWidth="1"/>
    <col min="8" max="8" width="14.453125" style="190" bestFit="1" customWidth="1"/>
  </cols>
  <sheetData>
    <row r="1" spans="1:10" s="103" customFormat="1" x14ac:dyDescent="0.25">
      <c r="A1" s="103" t="s">
        <v>104</v>
      </c>
      <c r="B1" s="103" t="s">
        <v>102</v>
      </c>
      <c r="C1" s="103" t="s">
        <v>103</v>
      </c>
      <c r="D1" s="108" t="s">
        <v>105</v>
      </c>
      <c r="E1" s="103" t="s">
        <v>107</v>
      </c>
      <c r="F1" s="103" t="s">
        <v>108</v>
      </c>
      <c r="G1" s="103" t="s">
        <v>106</v>
      </c>
      <c r="H1" s="190" t="s">
        <v>101</v>
      </c>
    </row>
    <row r="2" spans="1:10" x14ac:dyDescent="0.25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121</v>
      </c>
      <c r="G2" t="s">
        <v>122</v>
      </c>
      <c r="H2" s="191">
        <v>67091</v>
      </c>
    </row>
    <row r="3" spans="1:10" x14ac:dyDescent="0.25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121</v>
      </c>
      <c r="G3" t="s">
        <v>139</v>
      </c>
      <c r="H3" s="192">
        <v>38269</v>
      </c>
    </row>
    <row r="4" spans="1:10" x14ac:dyDescent="0.25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121</v>
      </c>
      <c r="G4" t="s">
        <v>140</v>
      </c>
      <c r="H4" s="193">
        <v>122769</v>
      </c>
    </row>
    <row r="5" spans="1:10" x14ac:dyDescent="0.25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121</v>
      </c>
      <c r="G5" t="s">
        <v>141</v>
      </c>
      <c r="H5" s="194">
        <v>150000</v>
      </c>
    </row>
    <row r="6" spans="1:10" x14ac:dyDescent="0.25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121</v>
      </c>
      <c r="G6" t="s">
        <v>142</v>
      </c>
      <c r="H6" s="192">
        <v>789657</v>
      </c>
    </row>
    <row r="7" spans="1:10" x14ac:dyDescent="0.25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121</v>
      </c>
      <c r="G7" t="s">
        <v>143</v>
      </c>
      <c r="H7" s="195">
        <v>197414.25</v>
      </c>
    </row>
    <row r="8" spans="1:10" x14ac:dyDescent="0.25">
      <c r="B8" s="103">
        <v>2005</v>
      </c>
      <c r="C8" t="s">
        <v>102</v>
      </c>
      <c r="D8" t="str">
        <f>IF(B8=2005,"Baseline", IF(C8="Année","Prévu","Réalisé"))</f>
        <v>Baseline</v>
      </c>
      <c r="E8" t="s">
        <v>85</v>
      </c>
      <c r="F8" t="s">
        <v>119</v>
      </c>
      <c r="G8" t="s">
        <v>145</v>
      </c>
      <c r="H8" s="196">
        <v>0.85</v>
      </c>
      <c r="J8" s="189"/>
    </row>
    <row r="9" spans="1:10" x14ac:dyDescent="0.25">
      <c r="B9" s="103">
        <v>2006</v>
      </c>
      <c r="C9" t="s">
        <v>102</v>
      </c>
      <c r="D9" s="109" t="str">
        <f>IF(B9=2005,"Baseline", IF(C9="Année","Prévu","Réalisé"))</f>
        <v>Prévu</v>
      </c>
      <c r="E9" t="s">
        <v>85</v>
      </c>
      <c r="F9" t="s">
        <v>119</v>
      </c>
      <c r="G9" t="s">
        <v>145</v>
      </c>
      <c r="H9" s="196">
        <v>1</v>
      </c>
      <c r="J9">
        <v>100</v>
      </c>
    </row>
    <row r="10" spans="1:10" hidden="1" x14ac:dyDescent="0.25">
      <c r="B10" s="103">
        <v>2006</v>
      </c>
      <c r="C10" t="s">
        <v>109</v>
      </c>
      <c r="D10" s="109" t="str">
        <f>IF(B10=2005,"Baseline", IF(C10="Année","Prévu","Réalisé"))</f>
        <v>Réalisé</v>
      </c>
      <c r="E10" t="s">
        <v>85</v>
      </c>
      <c r="F10" t="s">
        <v>119</v>
      </c>
      <c r="G10" t="s">
        <v>145</v>
      </c>
      <c r="H10" s="196">
        <v>0.85</v>
      </c>
    </row>
    <row r="11" spans="1:10" hidden="1" x14ac:dyDescent="0.25">
      <c r="B11" s="103">
        <v>2006</v>
      </c>
      <c r="C11" t="s">
        <v>110</v>
      </c>
      <c r="D11" s="109" t="str">
        <f>IF(B11=2005,"Baseline", IF(C11="Année","Prévu","Réalisé"))</f>
        <v>Réalisé</v>
      </c>
      <c r="E11" t="s">
        <v>85</v>
      </c>
      <c r="F11" t="s">
        <v>119</v>
      </c>
      <c r="G11" t="s">
        <v>145</v>
      </c>
      <c r="H11" s="196">
        <v>0.88</v>
      </c>
    </row>
    <row r="12" spans="1:10" x14ac:dyDescent="0.25">
      <c r="B12" s="103">
        <v>2005</v>
      </c>
      <c r="C12" t="s">
        <v>102</v>
      </c>
      <c r="D12" t="str">
        <f>IF(B12=2005,"Baseline", IF(C12="Année","Prévu","Réalisé"))</f>
        <v>Baseline</v>
      </c>
      <c r="E12" t="s">
        <v>85</v>
      </c>
      <c r="F12" t="s">
        <v>120</v>
      </c>
      <c r="G12" t="s">
        <v>115</v>
      </c>
      <c r="H12" s="197">
        <v>27</v>
      </c>
    </row>
    <row r="13" spans="1:10" hidden="1" x14ac:dyDescent="0.25">
      <c r="B13" s="103">
        <v>2006</v>
      </c>
      <c r="C13" t="s">
        <v>111</v>
      </c>
      <c r="D13" s="109" t="str">
        <f>IF(B13=2005,"Baseline", IF(C13="Année","Prévu","Réalisé"))</f>
        <v>Réalisé</v>
      </c>
      <c r="E13" t="s">
        <v>85</v>
      </c>
      <c r="F13" t="s">
        <v>119</v>
      </c>
      <c r="G13" t="s">
        <v>145</v>
      </c>
      <c r="H13" s="196">
        <v>0.8</v>
      </c>
    </row>
    <row r="14" spans="1:10" x14ac:dyDescent="0.25">
      <c r="B14" s="103">
        <v>2005</v>
      </c>
      <c r="C14" t="s">
        <v>102</v>
      </c>
      <c r="D14" t="str">
        <f>IF(B14=2005,"Baseline", IF(C14="Année","Prévu","Réalisé"))</f>
        <v>Baseline</v>
      </c>
      <c r="E14" t="s">
        <v>72</v>
      </c>
      <c r="F14" t="s">
        <v>121</v>
      </c>
      <c r="G14" t="s">
        <v>146</v>
      </c>
      <c r="H14" s="198">
        <v>218</v>
      </c>
    </row>
    <row r="15" spans="1:10" x14ac:dyDescent="0.25">
      <c r="B15" s="103">
        <v>2006</v>
      </c>
      <c r="C15" t="s">
        <v>102</v>
      </c>
      <c r="D15" s="109" t="str">
        <f>IF(B15=2005,"Baseline", IF(C15="Année","Prévu","Réalisé"))</f>
        <v>Prévu</v>
      </c>
      <c r="E15" t="s">
        <v>72</v>
      </c>
      <c r="F15" t="s">
        <v>121</v>
      </c>
      <c r="G15" t="s">
        <v>122</v>
      </c>
      <c r="H15" s="199">
        <v>70000</v>
      </c>
    </row>
    <row r="16" spans="1:10" x14ac:dyDescent="0.25">
      <c r="B16" s="103">
        <v>2006</v>
      </c>
      <c r="C16" t="s">
        <v>102</v>
      </c>
      <c r="D16" s="109" t="str">
        <f>IF(B16=2005,"Baseline", IF(C16="Année","Prévu","Réalisé"))</f>
        <v>Prévu</v>
      </c>
      <c r="E16" t="s">
        <v>72</v>
      </c>
      <c r="F16" t="s">
        <v>121</v>
      </c>
      <c r="G16" t="s">
        <v>139</v>
      </c>
      <c r="H16" s="199">
        <v>45000</v>
      </c>
    </row>
    <row r="17" spans="2:8" x14ac:dyDescent="0.25">
      <c r="B17" s="103">
        <v>2006</v>
      </c>
      <c r="C17" t="s">
        <v>102</v>
      </c>
      <c r="D17" s="109" t="str">
        <f>IF(B17=2005,"Baseline", IF(C17="Année","Prévu","Réalisé"))</f>
        <v>Prévu</v>
      </c>
      <c r="E17" t="s">
        <v>72</v>
      </c>
      <c r="F17" t="s">
        <v>121</v>
      </c>
      <c r="G17" t="s">
        <v>140</v>
      </c>
      <c r="H17" s="199">
        <v>200000</v>
      </c>
    </row>
    <row r="18" spans="2:8" x14ac:dyDescent="0.25">
      <c r="B18" s="103">
        <v>2006</v>
      </c>
      <c r="C18" t="s">
        <v>102</v>
      </c>
      <c r="D18" s="109" t="str">
        <f>IF(B18=2005,"Baseline", IF(C18="Année","Prévu","Réalisé"))</f>
        <v>Prévu</v>
      </c>
      <c r="E18" t="s">
        <v>72</v>
      </c>
      <c r="F18" t="s">
        <v>121</v>
      </c>
      <c r="G18" t="s">
        <v>141</v>
      </c>
      <c r="H18" s="199">
        <v>180000</v>
      </c>
    </row>
    <row r="19" spans="2:8" x14ac:dyDescent="0.25">
      <c r="B19" s="103">
        <v>2006</v>
      </c>
      <c r="C19" t="s">
        <v>102</v>
      </c>
      <c r="D19" s="109" t="str">
        <f>IF(B19=2005,"Baseline", IF(C19="Année","Prévu","Réalisé"))</f>
        <v>Prévu</v>
      </c>
      <c r="E19" t="s">
        <v>72</v>
      </c>
      <c r="F19" t="s">
        <v>121</v>
      </c>
      <c r="G19" t="s">
        <v>142</v>
      </c>
      <c r="H19" s="195">
        <v>880000</v>
      </c>
    </row>
    <row r="20" spans="2:8" x14ac:dyDescent="0.25">
      <c r="B20" s="103">
        <v>2006</v>
      </c>
      <c r="C20" t="s">
        <v>102</v>
      </c>
      <c r="D20" s="109" t="str">
        <f>IF(B20=2005,"Baseline", IF(C20="Année","Prévu","Réalisé"))</f>
        <v>Prévu</v>
      </c>
      <c r="E20" t="s">
        <v>72</v>
      </c>
      <c r="F20" t="s">
        <v>121</v>
      </c>
      <c r="G20" t="s">
        <v>143</v>
      </c>
      <c r="H20" s="195">
        <f>H19/4</f>
        <v>220000</v>
      </c>
    </row>
    <row r="21" spans="2:8" hidden="1" x14ac:dyDescent="0.25">
      <c r="B21" s="103">
        <v>2006</v>
      </c>
      <c r="C21" t="s">
        <v>112</v>
      </c>
      <c r="D21" s="109" t="str">
        <f>IF(B21=2005,"Baseline", IF(C21="Année","Prévu","Réalisé"))</f>
        <v>Réalisé</v>
      </c>
      <c r="E21" t="s">
        <v>85</v>
      </c>
      <c r="F21" t="s">
        <v>119</v>
      </c>
      <c r="G21" t="s">
        <v>145</v>
      </c>
      <c r="H21" s="196">
        <v>0.9</v>
      </c>
    </row>
    <row r="22" spans="2:8" x14ac:dyDescent="0.25">
      <c r="B22" s="103">
        <v>2007</v>
      </c>
      <c r="C22" t="s">
        <v>102</v>
      </c>
      <c r="D22" s="109" t="str">
        <f>IF(B22=2005,"Baseline", IF(C22="Année","Prévu","Réalisé"))</f>
        <v>Prévu</v>
      </c>
      <c r="E22" t="s">
        <v>85</v>
      </c>
      <c r="F22" t="s">
        <v>119</v>
      </c>
      <c r="G22" t="s">
        <v>145</v>
      </c>
      <c r="H22" s="196">
        <v>1.1000000000000001</v>
      </c>
    </row>
    <row r="23" spans="2:8" hidden="1" x14ac:dyDescent="0.25">
      <c r="B23" s="103">
        <v>2007</v>
      </c>
      <c r="C23" t="s">
        <v>109</v>
      </c>
      <c r="D23" s="109" t="str">
        <f>IF(B23=2005,"Baseline", IF(C23="Année","Prévu","Réalisé"))</f>
        <v>Réalisé</v>
      </c>
      <c r="E23" t="s">
        <v>85</v>
      </c>
      <c r="F23" t="s">
        <v>119</v>
      </c>
      <c r="G23" t="s">
        <v>145</v>
      </c>
      <c r="H23" s="196">
        <v>1</v>
      </c>
    </row>
    <row r="24" spans="2:8" hidden="1" x14ac:dyDescent="0.25">
      <c r="B24" s="103">
        <v>2007</v>
      </c>
      <c r="C24" t="s">
        <v>110</v>
      </c>
      <c r="D24" s="109" t="str">
        <f>IF(B24=2005,"Baseline", IF(C24="Année","Prévu","Réalisé"))</f>
        <v>Réalisé</v>
      </c>
      <c r="E24" t="s">
        <v>85</v>
      </c>
      <c r="F24" t="s">
        <v>119</v>
      </c>
      <c r="G24" t="s">
        <v>145</v>
      </c>
      <c r="H24" s="196">
        <v>1.05</v>
      </c>
    </row>
    <row r="25" spans="2:8" x14ac:dyDescent="0.25">
      <c r="B25" s="103">
        <v>2006</v>
      </c>
      <c r="C25" t="s">
        <v>102</v>
      </c>
      <c r="D25" s="109" t="str">
        <f>IF(B25=2005,"Baseline", IF(C25="Année","Prévu","Réalisé"))</f>
        <v>Prévu</v>
      </c>
      <c r="E25" t="s">
        <v>85</v>
      </c>
      <c r="F25" t="s">
        <v>120</v>
      </c>
      <c r="G25" t="s">
        <v>115</v>
      </c>
      <c r="H25" s="199">
        <v>30</v>
      </c>
    </row>
    <row r="26" spans="2:8" hidden="1" x14ac:dyDescent="0.25">
      <c r="B26" s="103">
        <v>2007</v>
      </c>
      <c r="C26" t="s">
        <v>111</v>
      </c>
      <c r="D26" s="109" t="str">
        <f>IF(B26=2005,"Baseline", IF(C26="Année","Prévu","Réalisé"))</f>
        <v>Réalisé</v>
      </c>
      <c r="E26" t="s">
        <v>85</v>
      </c>
      <c r="F26" t="s">
        <v>119</v>
      </c>
      <c r="G26" t="s">
        <v>145</v>
      </c>
      <c r="H26" s="196">
        <v>1.05</v>
      </c>
    </row>
    <row r="27" spans="2:8" x14ac:dyDescent="0.25">
      <c r="B27" s="103">
        <v>2006</v>
      </c>
      <c r="C27" t="s">
        <v>102</v>
      </c>
      <c r="D27" s="109" t="str">
        <f>IF(B27=2005,"Baseline", IF(C27="Année","Prévu","Réalisé"))</f>
        <v>Prévu</v>
      </c>
      <c r="E27" t="s">
        <v>72</v>
      </c>
      <c r="F27" t="s">
        <v>121</v>
      </c>
      <c r="G27" t="s">
        <v>146</v>
      </c>
      <c r="H27" s="199">
        <v>300</v>
      </c>
    </row>
    <row r="28" spans="2:8" hidden="1" x14ac:dyDescent="0.25">
      <c r="B28" s="103">
        <v>2006</v>
      </c>
      <c r="C28" t="s">
        <v>109</v>
      </c>
      <c r="D28" s="109" t="str">
        <f>IF(B28=2005,"Baseline", IF(C28="Année","Prévu","Réalisé"))</f>
        <v>Réalisé</v>
      </c>
      <c r="E28" t="s">
        <v>72</v>
      </c>
      <c r="F28" t="s">
        <v>121</v>
      </c>
      <c r="G28" t="s">
        <v>122</v>
      </c>
      <c r="H28" s="200">
        <v>19989.096853999999</v>
      </c>
    </row>
    <row r="29" spans="2:8" hidden="1" x14ac:dyDescent="0.25">
      <c r="B29" s="103">
        <v>2006</v>
      </c>
      <c r="C29" t="s">
        <v>109</v>
      </c>
      <c r="D29" s="109" t="str">
        <f>IF(B29=2005,"Baseline", IF(C29="Année","Prévu","Réalisé"))</f>
        <v>Réalisé</v>
      </c>
      <c r="E29" t="s">
        <v>72</v>
      </c>
      <c r="F29" t="s">
        <v>121</v>
      </c>
      <c r="G29" t="s">
        <v>139</v>
      </c>
      <c r="H29" s="200">
        <v>37035.439384999998</v>
      </c>
    </row>
    <row r="30" spans="2:8" hidden="1" x14ac:dyDescent="0.25">
      <c r="B30" s="103">
        <v>2006</v>
      </c>
      <c r="C30" t="s">
        <v>109</v>
      </c>
      <c r="D30" s="109" t="str">
        <f>IF(B30=2005,"Baseline", IF(C30="Année","Prévu","Réalisé"))</f>
        <v>Réalisé</v>
      </c>
      <c r="E30" t="s">
        <v>72</v>
      </c>
      <c r="F30" t="s">
        <v>121</v>
      </c>
      <c r="G30" t="s">
        <v>140</v>
      </c>
      <c r="H30" s="199">
        <v>125000</v>
      </c>
    </row>
    <row r="31" spans="2:8" hidden="1" x14ac:dyDescent="0.25">
      <c r="B31" s="103">
        <v>2006</v>
      </c>
      <c r="C31" t="s">
        <v>109</v>
      </c>
      <c r="D31" s="109" t="str">
        <f>IF(B31=2005,"Baseline", IF(C31="Année","Prévu","Réalisé"))</f>
        <v>Réalisé</v>
      </c>
      <c r="E31" t="s">
        <v>72</v>
      </c>
      <c r="F31" t="s">
        <v>121</v>
      </c>
      <c r="G31" t="s">
        <v>141</v>
      </c>
      <c r="H31" s="195">
        <v>152000</v>
      </c>
    </row>
    <row r="32" spans="2:8" hidden="1" x14ac:dyDescent="0.25">
      <c r="B32" s="103">
        <v>2006</v>
      </c>
      <c r="C32" t="s">
        <v>109</v>
      </c>
      <c r="D32" s="109" t="str">
        <f>IF(B32=2005,"Baseline", IF(C32="Année","Prévu","Réalisé"))</f>
        <v>Réalisé</v>
      </c>
      <c r="E32" t="s">
        <v>72</v>
      </c>
      <c r="F32" t="s">
        <v>121</v>
      </c>
      <c r="G32" t="s">
        <v>142</v>
      </c>
      <c r="H32" s="195">
        <v>800000</v>
      </c>
    </row>
    <row r="33" spans="2:8" hidden="1" x14ac:dyDescent="0.25">
      <c r="B33" s="103">
        <v>2006</v>
      </c>
      <c r="C33" t="s">
        <v>109</v>
      </c>
      <c r="D33" s="109" t="str">
        <f>IF(B33=2005,"Baseline", IF(C33="Année","Prévu","Réalisé"))</f>
        <v>Réalisé</v>
      </c>
      <c r="E33" t="s">
        <v>72</v>
      </c>
      <c r="F33" t="s">
        <v>121</v>
      </c>
      <c r="G33" t="s">
        <v>143</v>
      </c>
      <c r="H33" s="195">
        <f>H32/4</f>
        <v>200000</v>
      </c>
    </row>
    <row r="34" spans="2:8" hidden="1" x14ac:dyDescent="0.25">
      <c r="B34" s="103">
        <v>2007</v>
      </c>
      <c r="C34" t="s">
        <v>112</v>
      </c>
      <c r="D34" s="109" t="str">
        <f>IF(B34=2005,"Baseline", IF(C34="Année","Prévu","Réalisé"))</f>
        <v>Réalisé</v>
      </c>
      <c r="E34" t="s">
        <v>85</v>
      </c>
      <c r="F34" t="s">
        <v>119</v>
      </c>
      <c r="G34" t="s">
        <v>145</v>
      </c>
      <c r="H34" s="196">
        <v>1.1000000000000001</v>
      </c>
    </row>
    <row r="35" spans="2:8" x14ac:dyDescent="0.25">
      <c r="B35" s="103">
        <v>2008</v>
      </c>
      <c r="C35" t="s">
        <v>102</v>
      </c>
      <c r="D35" s="109" t="str">
        <f>IF(B35=2005,"Baseline", IF(C35="Année","Prévu","Réalisé"))</f>
        <v>Prévu</v>
      </c>
      <c r="E35" t="s">
        <v>85</v>
      </c>
      <c r="F35" t="s">
        <v>119</v>
      </c>
      <c r="G35" t="s">
        <v>145</v>
      </c>
      <c r="H35" s="196">
        <v>0.9</v>
      </c>
    </row>
    <row r="36" spans="2:8" hidden="1" x14ac:dyDescent="0.25">
      <c r="B36" s="103">
        <v>2008</v>
      </c>
      <c r="C36" t="s">
        <v>109</v>
      </c>
      <c r="D36" s="109" t="str">
        <f>IF(B36=2005,"Baseline", IF(C36="Année","Prévu","Réalisé"))</f>
        <v>Réalisé</v>
      </c>
      <c r="E36" t="s">
        <v>85</v>
      </c>
      <c r="F36" t="s">
        <v>119</v>
      </c>
      <c r="G36" t="s">
        <v>145</v>
      </c>
      <c r="H36" s="196">
        <v>0.85</v>
      </c>
    </row>
    <row r="37" spans="2:8" hidden="1" x14ac:dyDescent="0.25">
      <c r="B37" s="103">
        <v>2008</v>
      </c>
      <c r="C37" t="s">
        <v>110</v>
      </c>
      <c r="D37" s="109" t="str">
        <f>IF(B37=2005,"Baseline", IF(C37="Année","Prévu","Réalisé"))</f>
        <v>Réalisé</v>
      </c>
      <c r="E37" t="s">
        <v>85</v>
      </c>
      <c r="F37" t="s">
        <v>119</v>
      </c>
      <c r="G37" t="s">
        <v>145</v>
      </c>
      <c r="H37" s="196">
        <v>0.9</v>
      </c>
    </row>
    <row r="38" spans="2:8" hidden="1" x14ac:dyDescent="0.25">
      <c r="B38" s="103">
        <v>2006</v>
      </c>
      <c r="C38" t="s">
        <v>109</v>
      </c>
      <c r="D38" s="109" t="str">
        <f>IF(B38=2005,"Baseline", IF(C38="Année","Prévu","Réalisé"))</f>
        <v>Réalisé</v>
      </c>
      <c r="E38" t="s">
        <v>85</v>
      </c>
      <c r="F38" t="s">
        <v>120</v>
      </c>
      <c r="G38" t="s">
        <v>115</v>
      </c>
      <c r="H38" s="198">
        <v>19</v>
      </c>
    </row>
    <row r="39" spans="2:8" hidden="1" x14ac:dyDescent="0.25">
      <c r="B39" s="103">
        <v>2008</v>
      </c>
      <c r="C39" t="s">
        <v>111</v>
      </c>
      <c r="D39" s="109" t="str">
        <f>IF(B39=2005,"Baseline", IF(C39="Année","Prévu","Réalisé"))</f>
        <v>Réalisé</v>
      </c>
      <c r="E39" t="s">
        <v>85</v>
      </c>
      <c r="F39" t="s">
        <v>119</v>
      </c>
      <c r="G39" t="s">
        <v>145</v>
      </c>
      <c r="H39" s="196">
        <v>0.92</v>
      </c>
    </row>
    <row r="40" spans="2:8" hidden="1" x14ac:dyDescent="0.25">
      <c r="B40" s="103">
        <v>2006</v>
      </c>
      <c r="C40" t="s">
        <v>109</v>
      </c>
      <c r="D40" s="109" t="str">
        <f>IF(B40=2005,"Baseline", IF(C40="Année","Prévu","Réalisé"))</f>
        <v>Réalisé</v>
      </c>
      <c r="E40" t="s">
        <v>72</v>
      </c>
      <c r="F40" t="s">
        <v>121</v>
      </c>
      <c r="G40" t="s">
        <v>146</v>
      </c>
      <c r="H40" s="198">
        <v>42</v>
      </c>
    </row>
    <row r="41" spans="2:8" hidden="1" x14ac:dyDescent="0.25">
      <c r="B41" s="103">
        <v>2006</v>
      </c>
      <c r="C41" t="s">
        <v>110</v>
      </c>
      <c r="D41" s="109" t="str">
        <f>IF(B41=2005,"Baseline", IF(C41="Année","Prévu","Réalisé"))</f>
        <v>Réalisé</v>
      </c>
      <c r="E41" t="s">
        <v>72</v>
      </c>
      <c r="F41" t="s">
        <v>121</v>
      </c>
      <c r="G41" t="s">
        <v>122</v>
      </c>
      <c r="H41" s="200">
        <v>28831.252971000002</v>
      </c>
    </row>
    <row r="42" spans="2:8" hidden="1" x14ac:dyDescent="0.25">
      <c r="B42" s="103">
        <v>2006</v>
      </c>
      <c r="C42" t="s">
        <v>110</v>
      </c>
      <c r="D42" s="109" t="str">
        <f>IF(B42=2005,"Baseline", IF(C42="Année","Prévu","Réalisé"))</f>
        <v>Réalisé</v>
      </c>
      <c r="E42" t="s">
        <v>72</v>
      </c>
      <c r="F42" t="s">
        <v>121</v>
      </c>
      <c r="G42" t="s">
        <v>139</v>
      </c>
      <c r="H42" s="200">
        <v>34185.193274999998</v>
      </c>
    </row>
    <row r="43" spans="2:8" hidden="1" x14ac:dyDescent="0.25">
      <c r="B43" s="103">
        <v>2006</v>
      </c>
      <c r="C43" t="s">
        <v>110</v>
      </c>
      <c r="D43" s="109" t="str">
        <f>IF(B43=2005,"Baseline", IF(C43="Année","Prévu","Réalisé"))</f>
        <v>Réalisé</v>
      </c>
      <c r="E43" t="s">
        <v>72</v>
      </c>
      <c r="F43" t="s">
        <v>121</v>
      </c>
      <c r="G43" t="s">
        <v>140</v>
      </c>
      <c r="H43" s="199">
        <v>130000</v>
      </c>
    </row>
    <row r="44" spans="2:8" hidden="1" x14ac:dyDescent="0.25">
      <c r="B44" s="103">
        <v>2006</v>
      </c>
      <c r="C44" t="s">
        <v>110</v>
      </c>
      <c r="D44" s="109" t="str">
        <f>IF(B44=2005,"Baseline", IF(C44="Année","Prévu","Réalisé"))</f>
        <v>Réalisé</v>
      </c>
      <c r="E44" t="s">
        <v>72</v>
      </c>
      <c r="F44" t="s">
        <v>121</v>
      </c>
      <c r="G44" t="s">
        <v>141</v>
      </c>
      <c r="H44" s="195">
        <v>158000</v>
      </c>
    </row>
    <row r="45" spans="2:8" hidden="1" x14ac:dyDescent="0.25">
      <c r="B45" s="103">
        <v>2006</v>
      </c>
      <c r="C45" t="s">
        <v>110</v>
      </c>
      <c r="D45" s="109" t="str">
        <f>IF(B45=2005,"Baseline", IF(C45="Année","Prévu","Réalisé"))</f>
        <v>Réalisé</v>
      </c>
      <c r="E45" t="s">
        <v>72</v>
      </c>
      <c r="F45" t="s">
        <v>121</v>
      </c>
      <c r="G45" t="s">
        <v>142</v>
      </c>
      <c r="H45" s="195">
        <v>850000</v>
      </c>
    </row>
    <row r="46" spans="2:8" hidden="1" x14ac:dyDescent="0.25">
      <c r="B46" s="103">
        <v>2006</v>
      </c>
      <c r="C46" t="s">
        <v>110</v>
      </c>
      <c r="D46" s="109" t="str">
        <f>IF(B46=2005,"Baseline", IF(C46="Année","Prévu","Réalisé"))</f>
        <v>Réalisé</v>
      </c>
      <c r="E46" t="s">
        <v>72</v>
      </c>
      <c r="F46" t="s">
        <v>121</v>
      </c>
      <c r="G46" t="s">
        <v>143</v>
      </c>
      <c r="H46" s="195">
        <v>212500</v>
      </c>
    </row>
    <row r="47" spans="2:8" hidden="1" x14ac:dyDescent="0.25">
      <c r="B47" s="103">
        <v>2008</v>
      </c>
      <c r="C47" t="s">
        <v>112</v>
      </c>
      <c r="D47" s="109" t="str">
        <f>IF(B47=2005,"Baseline", IF(C47="Année","Prévu","Réalisé"))</f>
        <v>Réalisé</v>
      </c>
      <c r="E47" t="s">
        <v>85</v>
      </c>
      <c r="F47" t="s">
        <v>119</v>
      </c>
      <c r="G47" t="s">
        <v>145</v>
      </c>
      <c r="H47" s="196">
        <v>0.95</v>
      </c>
    </row>
    <row r="48" spans="2:8" x14ac:dyDescent="0.25">
      <c r="B48" s="103">
        <v>2009</v>
      </c>
      <c r="C48" t="s">
        <v>102</v>
      </c>
      <c r="D48" s="109" t="str">
        <f>IF(B48=2005,"Baseline", IF(C48="Année","Prévu","Réalisé"))</f>
        <v>Prévu</v>
      </c>
      <c r="E48" t="s">
        <v>85</v>
      </c>
      <c r="F48" t="s">
        <v>119</v>
      </c>
      <c r="G48" t="s">
        <v>145</v>
      </c>
      <c r="H48" s="196">
        <v>0.95</v>
      </c>
    </row>
    <row r="49" spans="2:8" hidden="1" x14ac:dyDescent="0.25">
      <c r="B49" s="103">
        <v>2009</v>
      </c>
      <c r="C49" t="s">
        <v>109</v>
      </c>
      <c r="D49" s="109" t="str">
        <f>IF(B49=2005,"Baseline", IF(C49="Année","Prévu","Réalisé"))</f>
        <v>Réalisé</v>
      </c>
      <c r="E49" t="s">
        <v>85</v>
      </c>
      <c r="F49" t="s">
        <v>119</v>
      </c>
      <c r="G49" t="s">
        <v>145</v>
      </c>
      <c r="H49" s="196">
        <v>1.042</v>
      </c>
    </row>
    <row r="50" spans="2:8" hidden="1" x14ac:dyDescent="0.25">
      <c r="B50" s="103">
        <v>2009</v>
      </c>
      <c r="C50" t="s">
        <v>110</v>
      </c>
      <c r="D50" s="109" t="str">
        <f>IF(B50=2005,"Baseline", IF(C50="Année","Prévu","Réalisé"))</f>
        <v>Réalisé</v>
      </c>
      <c r="E50" t="s">
        <v>85</v>
      </c>
      <c r="F50" t="s">
        <v>119</v>
      </c>
      <c r="G50" t="s">
        <v>145</v>
      </c>
      <c r="H50" s="196">
        <v>1</v>
      </c>
    </row>
    <row r="51" spans="2:8" hidden="1" x14ac:dyDescent="0.25">
      <c r="B51" s="103">
        <v>2006</v>
      </c>
      <c r="C51" t="s">
        <v>110</v>
      </c>
      <c r="D51" s="109" t="str">
        <f>IF(B51=2005,"Baseline", IF(C51="Année","Prévu","Réalisé"))</f>
        <v>Réalisé</v>
      </c>
      <c r="E51" t="s">
        <v>85</v>
      </c>
      <c r="F51" t="s">
        <v>120</v>
      </c>
      <c r="G51" t="s">
        <v>115</v>
      </c>
      <c r="H51" s="198">
        <v>20</v>
      </c>
    </row>
    <row r="52" spans="2:8" hidden="1" x14ac:dyDescent="0.25">
      <c r="B52" s="103">
        <v>2009</v>
      </c>
      <c r="C52" t="s">
        <v>111</v>
      </c>
      <c r="D52" s="109" t="str">
        <f>IF(B52=2005,"Baseline", IF(C52="Année","Prévu","Réalisé"))</f>
        <v>Réalisé</v>
      </c>
      <c r="E52" t="s">
        <v>85</v>
      </c>
      <c r="F52" t="s">
        <v>119</v>
      </c>
      <c r="G52" t="s">
        <v>145</v>
      </c>
      <c r="H52" s="196">
        <v>0.95</v>
      </c>
    </row>
    <row r="53" spans="2:8" hidden="1" x14ac:dyDescent="0.25">
      <c r="B53" s="103">
        <v>2006</v>
      </c>
      <c r="C53" t="s">
        <v>110</v>
      </c>
      <c r="D53" s="109" t="str">
        <f>IF(B53=2005,"Baseline", IF(C53="Année","Prévu","Réalisé"))</f>
        <v>Réalisé</v>
      </c>
      <c r="E53" t="s">
        <v>72</v>
      </c>
      <c r="F53" t="s">
        <v>121</v>
      </c>
      <c r="G53" t="s">
        <v>146</v>
      </c>
      <c r="H53" s="198">
        <v>89</v>
      </c>
    </row>
    <row r="54" spans="2:8" hidden="1" x14ac:dyDescent="0.25">
      <c r="B54" s="103">
        <v>2006</v>
      </c>
      <c r="C54" t="s">
        <v>111</v>
      </c>
      <c r="D54" s="109" t="str">
        <f>IF(B54=2005,"Baseline", IF(C54="Année","Prévu","Réalisé"))</f>
        <v>Réalisé</v>
      </c>
      <c r="E54" t="s">
        <v>72</v>
      </c>
      <c r="F54" t="s">
        <v>121</v>
      </c>
      <c r="G54" t="s">
        <v>122</v>
      </c>
      <c r="H54" s="200">
        <v>39560.817510000001</v>
      </c>
    </row>
    <row r="55" spans="2:8" hidden="1" x14ac:dyDescent="0.25">
      <c r="B55" s="103">
        <v>2006</v>
      </c>
      <c r="C55" t="s">
        <v>111</v>
      </c>
      <c r="D55" s="109" t="str">
        <f>IF(B55=2005,"Baseline", IF(C55="Année","Prévu","Réalisé"))</f>
        <v>Réalisé</v>
      </c>
      <c r="E55" t="s">
        <v>72</v>
      </c>
      <c r="F55" t="s">
        <v>121</v>
      </c>
      <c r="G55" t="s">
        <v>139</v>
      </c>
      <c r="H55" s="200">
        <v>35914.820182000003</v>
      </c>
    </row>
    <row r="56" spans="2:8" hidden="1" x14ac:dyDescent="0.25">
      <c r="B56" s="103">
        <v>2006</v>
      </c>
      <c r="C56" t="s">
        <v>111</v>
      </c>
      <c r="D56" s="109" t="str">
        <f>IF(B56=2005,"Baseline", IF(C56="Année","Prévu","Réalisé"))</f>
        <v>Réalisé</v>
      </c>
      <c r="E56" t="s">
        <v>72</v>
      </c>
      <c r="F56" t="s">
        <v>121</v>
      </c>
      <c r="G56" t="s">
        <v>140</v>
      </c>
      <c r="H56" s="199">
        <v>135000</v>
      </c>
    </row>
    <row r="57" spans="2:8" hidden="1" x14ac:dyDescent="0.25">
      <c r="B57" s="103">
        <v>2006</v>
      </c>
      <c r="C57" t="s">
        <v>111</v>
      </c>
      <c r="D57" s="109" t="str">
        <f>IF(B57=2005,"Baseline", IF(C57="Année","Prévu","Réalisé"))</f>
        <v>Réalisé</v>
      </c>
      <c r="E57" t="s">
        <v>72</v>
      </c>
      <c r="F57" t="s">
        <v>121</v>
      </c>
      <c r="G57" t="s">
        <v>141</v>
      </c>
      <c r="H57" s="199">
        <v>125000</v>
      </c>
    </row>
    <row r="58" spans="2:8" hidden="1" x14ac:dyDescent="0.25">
      <c r="B58" s="103">
        <v>2006</v>
      </c>
      <c r="C58" t="s">
        <v>111</v>
      </c>
      <c r="D58" s="109" t="str">
        <f>IF(B58=2005,"Baseline", IF(C58="Année","Prévu","Réalisé"))</f>
        <v>Réalisé</v>
      </c>
      <c r="E58" t="s">
        <v>72</v>
      </c>
      <c r="F58" t="s">
        <v>121</v>
      </c>
      <c r="G58" t="s">
        <v>142</v>
      </c>
      <c r="H58" s="195">
        <v>790000</v>
      </c>
    </row>
    <row r="59" spans="2:8" hidden="1" x14ac:dyDescent="0.25">
      <c r="B59" s="103">
        <v>2006</v>
      </c>
      <c r="C59" t="s">
        <v>111</v>
      </c>
      <c r="D59" s="109" t="str">
        <f>IF(B59=2005,"Baseline", IF(C59="Année","Prévu","Réalisé"))</f>
        <v>Réalisé</v>
      </c>
      <c r="E59" t="s">
        <v>72</v>
      </c>
      <c r="F59" t="s">
        <v>121</v>
      </c>
      <c r="G59" t="s">
        <v>143</v>
      </c>
      <c r="H59" s="195">
        <v>197500</v>
      </c>
    </row>
    <row r="60" spans="2:8" hidden="1" x14ac:dyDescent="0.25">
      <c r="B60" s="103">
        <v>2009</v>
      </c>
      <c r="C60" t="s">
        <v>112</v>
      </c>
      <c r="D60" s="109" t="str">
        <f>IF(B60=2005,"Baseline", IF(C60="Année","Prévu","Réalisé"))</f>
        <v>Réalisé</v>
      </c>
      <c r="E60" t="s">
        <v>85</v>
      </c>
      <c r="F60" t="s">
        <v>119</v>
      </c>
      <c r="G60" t="s">
        <v>145</v>
      </c>
      <c r="H60" s="196">
        <v>0.83</v>
      </c>
    </row>
    <row r="61" spans="2:8" x14ac:dyDescent="0.25">
      <c r="B61" s="103">
        <v>2010</v>
      </c>
      <c r="C61" t="s">
        <v>102</v>
      </c>
      <c r="D61" s="109" t="str">
        <f>IF(B61=2005,"Baseline", IF(C61="Année","Prévu","Réalisé"))</f>
        <v>Prévu</v>
      </c>
      <c r="E61" t="s">
        <v>85</v>
      </c>
      <c r="F61" t="s">
        <v>119</v>
      </c>
      <c r="G61" t="s">
        <v>145</v>
      </c>
      <c r="H61" s="196">
        <v>1</v>
      </c>
    </row>
    <row r="62" spans="2:8" hidden="1" x14ac:dyDescent="0.25">
      <c r="B62" s="103">
        <v>2010</v>
      </c>
      <c r="C62" t="s">
        <v>109</v>
      </c>
      <c r="D62" s="109" t="str">
        <f>IF(B62=2005,"Baseline", IF(C62="Année","Prévu","Réalisé"))</f>
        <v>Réalisé</v>
      </c>
      <c r="E62" t="s">
        <v>85</v>
      </c>
      <c r="F62" t="s">
        <v>119</v>
      </c>
      <c r="G62" t="s">
        <v>145</v>
      </c>
      <c r="H62" s="196">
        <v>0.95</v>
      </c>
    </row>
    <row r="63" spans="2:8" hidden="1" x14ac:dyDescent="0.25">
      <c r="B63" s="103">
        <v>2010</v>
      </c>
      <c r="C63" t="s">
        <v>110</v>
      </c>
      <c r="D63" s="109" t="str">
        <f>IF(B63=2005,"Baseline", IF(C63="Année","Prévu","Réalisé"))</f>
        <v>Réalisé</v>
      </c>
      <c r="E63" t="s">
        <v>85</v>
      </c>
      <c r="F63" t="s">
        <v>119</v>
      </c>
      <c r="G63" t="s">
        <v>145</v>
      </c>
      <c r="H63" s="196">
        <v>1.02</v>
      </c>
    </row>
    <row r="64" spans="2:8" hidden="1" x14ac:dyDescent="0.25">
      <c r="B64" s="103">
        <v>2006</v>
      </c>
      <c r="C64" t="s">
        <v>111</v>
      </c>
      <c r="D64" s="109" t="str">
        <f>IF(B64=2005,"Baseline", IF(C64="Année","Prévu","Réalisé"))</f>
        <v>Réalisé</v>
      </c>
      <c r="E64" t="s">
        <v>85</v>
      </c>
      <c r="F64" t="s">
        <v>120</v>
      </c>
      <c r="G64" t="s">
        <v>115</v>
      </c>
      <c r="H64" s="198">
        <v>22</v>
      </c>
    </row>
    <row r="65" spans="2:8" hidden="1" x14ac:dyDescent="0.25">
      <c r="B65" s="103">
        <v>2010</v>
      </c>
      <c r="C65" t="s">
        <v>111</v>
      </c>
      <c r="D65" s="109" t="str">
        <f>IF(B65=2005,"Baseline", IF(C65="Année","Prévu","Réalisé"))</f>
        <v>Réalisé</v>
      </c>
      <c r="E65" t="s">
        <v>85</v>
      </c>
      <c r="F65" t="s">
        <v>119</v>
      </c>
      <c r="G65" t="s">
        <v>145</v>
      </c>
      <c r="H65" s="196">
        <v>0.95</v>
      </c>
    </row>
    <row r="66" spans="2:8" hidden="1" x14ac:dyDescent="0.25">
      <c r="B66" s="103">
        <v>2006</v>
      </c>
      <c r="C66" t="s">
        <v>111</v>
      </c>
      <c r="D66" s="109" t="str">
        <f>IF(B66=2005,"Baseline", IF(C66="Année","Prévu","Réalisé"))</f>
        <v>Réalisé</v>
      </c>
      <c r="E66" t="s">
        <v>72</v>
      </c>
      <c r="F66" t="s">
        <v>121</v>
      </c>
      <c r="G66" t="s">
        <v>146</v>
      </c>
      <c r="H66" s="198">
        <v>189</v>
      </c>
    </row>
    <row r="67" spans="2:8" hidden="1" x14ac:dyDescent="0.25">
      <c r="B67" s="103">
        <v>2006</v>
      </c>
      <c r="C67" t="s">
        <v>112</v>
      </c>
      <c r="D67" s="109" t="str">
        <f>IF(B67=2005,"Baseline", IF(C67="Année","Prévu","Réalisé"))</f>
        <v>Réalisé</v>
      </c>
      <c r="E67" t="s">
        <v>72</v>
      </c>
      <c r="F67" t="s">
        <v>121</v>
      </c>
      <c r="G67" t="s">
        <v>122</v>
      </c>
      <c r="H67" s="200">
        <v>52810.603664000002</v>
      </c>
    </row>
    <row r="68" spans="2:8" hidden="1" x14ac:dyDescent="0.25">
      <c r="B68" s="103">
        <v>2006</v>
      </c>
      <c r="C68" t="s">
        <v>112</v>
      </c>
      <c r="D68" s="109" t="str">
        <f>IF(B68=2005,"Baseline", IF(C68="Année","Prévu","Réalisé"))</f>
        <v>Réalisé</v>
      </c>
      <c r="E68" t="s">
        <v>72</v>
      </c>
      <c r="F68" t="s">
        <v>121</v>
      </c>
      <c r="G68" t="s">
        <v>139</v>
      </c>
      <c r="H68" s="200">
        <v>37837.561664000001</v>
      </c>
    </row>
    <row r="69" spans="2:8" hidden="1" x14ac:dyDescent="0.25">
      <c r="B69" s="103">
        <v>2006</v>
      </c>
      <c r="C69" t="s">
        <v>112</v>
      </c>
      <c r="D69" s="109" t="str">
        <f>IF(B69=2005,"Baseline", IF(C69="Année","Prévu","Réalisé"))</f>
        <v>Réalisé</v>
      </c>
      <c r="E69" t="s">
        <v>72</v>
      </c>
      <c r="F69" t="s">
        <v>121</v>
      </c>
      <c r="G69" t="s">
        <v>140</v>
      </c>
      <c r="H69" s="199">
        <v>180000</v>
      </c>
    </row>
    <row r="70" spans="2:8" hidden="1" x14ac:dyDescent="0.25">
      <c r="B70" s="103">
        <v>2006</v>
      </c>
      <c r="C70" t="s">
        <v>112</v>
      </c>
      <c r="D70" s="109" t="str">
        <f>IF(B70=2005,"Baseline", IF(C70="Année","Prévu","Réalisé"))</f>
        <v>Réalisé</v>
      </c>
      <c r="E70" t="s">
        <v>72</v>
      </c>
      <c r="F70" t="s">
        <v>121</v>
      </c>
      <c r="G70" t="s">
        <v>141</v>
      </c>
      <c r="H70" s="199">
        <v>140000</v>
      </c>
    </row>
    <row r="71" spans="2:8" hidden="1" x14ac:dyDescent="0.25">
      <c r="B71" s="103">
        <v>2006</v>
      </c>
      <c r="C71" t="s">
        <v>112</v>
      </c>
      <c r="D71" s="109" t="str">
        <f>IF(B71=2005,"Baseline", IF(C71="Année","Prévu","Réalisé"))</f>
        <v>Réalisé</v>
      </c>
      <c r="E71" t="s">
        <v>72</v>
      </c>
      <c r="F71" t="s">
        <v>121</v>
      </c>
      <c r="G71" t="s">
        <v>142</v>
      </c>
      <c r="H71" s="195">
        <v>800000</v>
      </c>
    </row>
    <row r="72" spans="2:8" hidden="1" x14ac:dyDescent="0.25">
      <c r="B72" s="103">
        <v>2006</v>
      </c>
      <c r="C72" t="s">
        <v>112</v>
      </c>
      <c r="D72" s="109" t="str">
        <f>IF(B72=2005,"Baseline", IF(C72="Année","Prévu","Réalisé"))</f>
        <v>Réalisé</v>
      </c>
      <c r="E72" t="s">
        <v>72</v>
      </c>
      <c r="F72" t="s">
        <v>121</v>
      </c>
      <c r="G72" t="s">
        <v>143</v>
      </c>
      <c r="H72" s="195">
        <v>200000</v>
      </c>
    </row>
    <row r="73" spans="2:8" hidden="1" x14ac:dyDescent="0.25">
      <c r="B73" s="103">
        <v>2010</v>
      </c>
      <c r="C73" t="s">
        <v>112</v>
      </c>
      <c r="D73" s="109" t="str">
        <f>IF(B73=2005,"Baseline", IF(C73="Année","Prévu","Réalisé"))</f>
        <v>Réalisé</v>
      </c>
      <c r="E73" t="s">
        <v>85</v>
      </c>
      <c r="F73" t="s">
        <v>119</v>
      </c>
      <c r="G73" t="s">
        <v>145</v>
      </c>
      <c r="H73" s="196">
        <v>0.98</v>
      </c>
    </row>
    <row r="74" spans="2:8" x14ac:dyDescent="0.25">
      <c r="B74" s="103">
        <v>2005</v>
      </c>
      <c r="C74" t="s">
        <v>102</v>
      </c>
      <c r="D74" t="str">
        <f>IF(B74=2005,"Baseline", IF(C74="Année","Prévu","Réalisé"))</f>
        <v>Baseline</v>
      </c>
      <c r="E74" t="s">
        <v>85</v>
      </c>
      <c r="F74" t="s">
        <v>119</v>
      </c>
      <c r="G74" t="s">
        <v>144</v>
      </c>
      <c r="H74" s="196">
        <v>1.03</v>
      </c>
    </row>
    <row r="75" spans="2:8" x14ac:dyDescent="0.25">
      <c r="B75" s="103">
        <v>2006</v>
      </c>
      <c r="C75" t="s">
        <v>102</v>
      </c>
      <c r="D75" s="109" t="str">
        <f>IF(B75=2005,"Baseline", IF(C75="Année","Prévu","Réalisé"))</f>
        <v>Prévu</v>
      </c>
      <c r="E75" t="s">
        <v>85</v>
      </c>
      <c r="F75" t="s">
        <v>119</v>
      </c>
      <c r="G75" t="s">
        <v>144</v>
      </c>
      <c r="H75" s="196">
        <v>1.05</v>
      </c>
    </row>
    <row r="76" spans="2:8" hidden="1" x14ac:dyDescent="0.25">
      <c r="B76" s="103">
        <v>2006</v>
      </c>
      <c r="C76" t="s">
        <v>109</v>
      </c>
      <c r="D76" s="109" t="str">
        <f>IF(B76=2005,"Baseline", IF(C76="Année","Prévu","Réalisé"))</f>
        <v>Réalisé</v>
      </c>
      <c r="E76" t="s">
        <v>85</v>
      </c>
      <c r="F76" t="s">
        <v>119</v>
      </c>
      <c r="G76" t="s">
        <v>144</v>
      </c>
      <c r="H76" s="196">
        <v>1.03</v>
      </c>
    </row>
    <row r="77" spans="2:8" hidden="1" x14ac:dyDescent="0.25">
      <c r="B77" s="103">
        <v>2006</v>
      </c>
      <c r="C77" t="s">
        <v>112</v>
      </c>
      <c r="D77" s="109" t="str">
        <f>IF(B77=2005,"Baseline", IF(C77="Année","Prévu","Réalisé"))</f>
        <v>Réalisé</v>
      </c>
      <c r="E77" t="s">
        <v>85</v>
      </c>
      <c r="F77" t="s">
        <v>120</v>
      </c>
      <c r="G77" t="s">
        <v>115</v>
      </c>
      <c r="H77" s="198">
        <v>32</v>
      </c>
    </row>
    <row r="78" spans="2:8" hidden="1" x14ac:dyDescent="0.25">
      <c r="B78" s="103">
        <v>2006</v>
      </c>
      <c r="C78" t="s">
        <v>110</v>
      </c>
      <c r="D78" s="109" t="str">
        <f>IF(B78=2005,"Baseline", IF(C78="Année","Prévu","Réalisé"))</f>
        <v>Réalisé</v>
      </c>
      <c r="E78" t="s">
        <v>85</v>
      </c>
      <c r="F78" t="s">
        <v>119</v>
      </c>
      <c r="G78" t="s">
        <v>144</v>
      </c>
      <c r="H78" s="196">
        <v>1.02</v>
      </c>
    </row>
    <row r="79" spans="2:8" hidden="1" x14ac:dyDescent="0.25">
      <c r="B79" s="103">
        <v>2006</v>
      </c>
      <c r="C79" t="s">
        <v>112</v>
      </c>
      <c r="D79" s="109" t="str">
        <f>IF(B79=2005,"Baseline", IF(C79="Année","Prévu","Réalisé"))</f>
        <v>Réalisé</v>
      </c>
      <c r="E79" t="s">
        <v>72</v>
      </c>
      <c r="F79" t="s">
        <v>121</v>
      </c>
      <c r="G79" t="s">
        <v>146</v>
      </c>
      <c r="H79" s="198">
        <v>250</v>
      </c>
    </row>
    <row r="80" spans="2:8" x14ac:dyDescent="0.25">
      <c r="B80" s="103">
        <v>2007</v>
      </c>
      <c r="C80" t="s">
        <v>102</v>
      </c>
      <c r="D80" s="109" t="str">
        <f>IF(B80=2005,"Baseline", IF(C80="Année","Prévu","Réalisé"))</f>
        <v>Prévu</v>
      </c>
      <c r="E80" t="s">
        <v>72</v>
      </c>
      <c r="F80" t="s">
        <v>121</v>
      </c>
      <c r="G80" t="s">
        <v>122</v>
      </c>
      <c r="H80" s="199">
        <v>75000</v>
      </c>
    </row>
    <row r="81" spans="2:8" x14ac:dyDescent="0.25">
      <c r="B81" s="103">
        <v>2007</v>
      </c>
      <c r="C81" t="s">
        <v>102</v>
      </c>
      <c r="D81" s="109" t="str">
        <f>IF(B81=2005,"Baseline", IF(C81="Année","Prévu","Réalisé"))</f>
        <v>Prévu</v>
      </c>
      <c r="E81" t="s">
        <v>72</v>
      </c>
      <c r="F81" t="s">
        <v>121</v>
      </c>
      <c r="G81" t="s">
        <v>139</v>
      </c>
      <c r="H81" s="199">
        <v>50000</v>
      </c>
    </row>
    <row r="82" spans="2:8" x14ac:dyDescent="0.25">
      <c r="B82" s="103">
        <v>2007</v>
      </c>
      <c r="C82" t="s">
        <v>102</v>
      </c>
      <c r="D82" s="109" t="str">
        <f>IF(B82=2005,"Baseline", IF(C82="Année","Prévu","Réalisé"))</f>
        <v>Prévu</v>
      </c>
      <c r="E82" t="s">
        <v>72</v>
      </c>
      <c r="F82" t="s">
        <v>121</v>
      </c>
      <c r="G82" t="s">
        <v>140</v>
      </c>
      <c r="H82" s="199">
        <v>275000</v>
      </c>
    </row>
    <row r="83" spans="2:8" x14ac:dyDescent="0.25">
      <c r="B83" s="103">
        <v>2007</v>
      </c>
      <c r="C83" t="s">
        <v>102</v>
      </c>
      <c r="D83" s="109" t="str">
        <f>IF(B83=2005,"Baseline", IF(C83="Année","Prévu","Réalisé"))</f>
        <v>Prévu</v>
      </c>
      <c r="E83" t="s">
        <v>72</v>
      </c>
      <c r="F83" t="s">
        <v>121</v>
      </c>
      <c r="G83" t="s">
        <v>141</v>
      </c>
      <c r="H83" s="199">
        <v>200000</v>
      </c>
    </row>
    <row r="84" spans="2:8" x14ac:dyDescent="0.25">
      <c r="B84" s="103">
        <v>2007</v>
      </c>
      <c r="C84" t="s">
        <v>102</v>
      </c>
      <c r="D84" s="109" t="str">
        <f>IF(B84=2005,"Baseline", IF(C84="Année","Prévu","Réalisé"))</f>
        <v>Prévu</v>
      </c>
      <c r="E84" t="s">
        <v>72</v>
      </c>
      <c r="F84" t="s">
        <v>121</v>
      </c>
      <c r="G84" t="s">
        <v>142</v>
      </c>
      <c r="H84" s="199">
        <v>900000</v>
      </c>
    </row>
    <row r="85" spans="2:8" x14ac:dyDescent="0.25">
      <c r="B85" s="103">
        <v>2007</v>
      </c>
      <c r="C85" t="s">
        <v>102</v>
      </c>
      <c r="D85" s="109" t="str">
        <f>IF(B85=2005,"Baseline", IF(C85="Année","Prévu","Réalisé"))</f>
        <v>Prévu</v>
      </c>
      <c r="E85" t="s">
        <v>72</v>
      </c>
      <c r="F85" t="s">
        <v>121</v>
      </c>
      <c r="G85" t="s">
        <v>143</v>
      </c>
      <c r="H85" s="199">
        <v>300000</v>
      </c>
    </row>
    <row r="86" spans="2:8" hidden="1" x14ac:dyDescent="0.25">
      <c r="B86" s="103">
        <v>2006</v>
      </c>
      <c r="C86" t="s">
        <v>111</v>
      </c>
      <c r="D86" s="109" t="str">
        <f>IF(B86=2005,"Baseline", IF(C86="Année","Prévu","Réalisé"))</f>
        <v>Réalisé</v>
      </c>
      <c r="E86" t="s">
        <v>85</v>
      </c>
      <c r="F86" t="s">
        <v>119</v>
      </c>
      <c r="G86" t="s">
        <v>144</v>
      </c>
      <c r="H86" s="196">
        <v>1</v>
      </c>
    </row>
    <row r="87" spans="2:8" hidden="1" x14ac:dyDescent="0.25">
      <c r="B87" s="103">
        <v>2006</v>
      </c>
      <c r="C87" t="s">
        <v>112</v>
      </c>
      <c r="D87" s="109" t="str">
        <f>IF(B87=2005,"Baseline", IF(C87="Année","Prévu","Réalisé"))</f>
        <v>Réalisé</v>
      </c>
      <c r="E87" t="s">
        <v>85</v>
      </c>
      <c r="F87" t="s">
        <v>119</v>
      </c>
      <c r="G87" t="s">
        <v>144</v>
      </c>
      <c r="H87" s="196">
        <v>1.03</v>
      </c>
    </row>
    <row r="88" spans="2:8" x14ac:dyDescent="0.25">
      <c r="B88" s="103">
        <v>2007</v>
      </c>
      <c r="C88" t="s">
        <v>102</v>
      </c>
      <c r="D88" s="109" t="str">
        <f>IF(B88=2005,"Baseline", IF(C88="Année","Prévu","Réalisé"))</f>
        <v>Prévu</v>
      </c>
      <c r="E88" t="s">
        <v>85</v>
      </c>
      <c r="F88" t="s">
        <v>119</v>
      </c>
      <c r="G88" t="s">
        <v>144</v>
      </c>
      <c r="H88" s="196">
        <v>1.2</v>
      </c>
    </row>
    <row r="89" spans="2:8" hidden="1" x14ac:dyDescent="0.25">
      <c r="B89" s="103">
        <v>2007</v>
      </c>
      <c r="C89" t="s">
        <v>109</v>
      </c>
      <c r="D89" s="109" t="str">
        <f>IF(B89=2005,"Baseline", IF(C89="Année","Prévu","Réalisé"))</f>
        <v>Réalisé</v>
      </c>
      <c r="E89" t="s">
        <v>85</v>
      </c>
      <c r="F89" t="s">
        <v>119</v>
      </c>
      <c r="G89" t="s">
        <v>144</v>
      </c>
      <c r="H89" s="196">
        <v>1.05</v>
      </c>
    </row>
    <row r="90" spans="2:8" x14ac:dyDescent="0.25">
      <c r="B90" s="103">
        <v>2007</v>
      </c>
      <c r="C90" t="s">
        <v>102</v>
      </c>
      <c r="D90" s="109" t="str">
        <f>IF(B90=2005,"Baseline", IF(C90="Année","Prévu","Réalisé"))</f>
        <v>Prévu</v>
      </c>
      <c r="E90" t="s">
        <v>85</v>
      </c>
      <c r="F90" t="s">
        <v>120</v>
      </c>
      <c r="G90" t="s">
        <v>115</v>
      </c>
      <c r="H90" s="198">
        <v>35</v>
      </c>
    </row>
    <row r="91" spans="2:8" hidden="1" x14ac:dyDescent="0.25">
      <c r="B91" s="103">
        <v>2007</v>
      </c>
      <c r="C91" t="s">
        <v>110</v>
      </c>
      <c r="D91" s="109" t="str">
        <f>IF(B91=2005,"Baseline", IF(C91="Année","Prévu","Réalisé"))</f>
        <v>Réalisé</v>
      </c>
      <c r="E91" t="s">
        <v>85</v>
      </c>
      <c r="F91" t="s">
        <v>119</v>
      </c>
      <c r="G91" t="s">
        <v>144</v>
      </c>
      <c r="H91" s="196">
        <v>1.05</v>
      </c>
    </row>
    <row r="92" spans="2:8" x14ac:dyDescent="0.25">
      <c r="B92" s="103">
        <v>2007</v>
      </c>
      <c r="C92" t="s">
        <v>102</v>
      </c>
      <c r="D92" s="109" t="str">
        <f>IF(B92=2005,"Baseline", IF(C92="Année","Prévu","Réalisé"))</f>
        <v>Prévu</v>
      </c>
      <c r="E92" t="s">
        <v>72</v>
      </c>
      <c r="F92" t="s">
        <v>121</v>
      </c>
      <c r="G92" t="s">
        <v>146</v>
      </c>
      <c r="H92" s="201">
        <v>400</v>
      </c>
    </row>
    <row r="93" spans="2:8" hidden="1" x14ac:dyDescent="0.25">
      <c r="B93" s="103">
        <v>2007</v>
      </c>
      <c r="C93" t="s">
        <v>109</v>
      </c>
      <c r="D93" s="109" t="str">
        <f>IF(B93=2005,"Baseline", IF(C93="Année","Prévu","Réalisé"))</f>
        <v>Réalisé</v>
      </c>
      <c r="E93" t="s">
        <v>72</v>
      </c>
      <c r="F93" t="s">
        <v>121</v>
      </c>
      <c r="G93" t="s">
        <v>122</v>
      </c>
      <c r="H93" s="200">
        <v>14799.602236000001</v>
      </c>
    </row>
    <row r="94" spans="2:8" hidden="1" x14ac:dyDescent="0.25">
      <c r="B94" s="103">
        <v>2007</v>
      </c>
      <c r="C94" t="s">
        <v>109</v>
      </c>
      <c r="D94" s="109" t="str">
        <f>IF(B94=2005,"Baseline", IF(C94="Année","Prévu","Réalisé"))</f>
        <v>Réalisé</v>
      </c>
      <c r="E94" t="s">
        <v>72</v>
      </c>
      <c r="F94" t="s">
        <v>121</v>
      </c>
      <c r="G94" t="s">
        <v>139</v>
      </c>
      <c r="H94" s="200">
        <v>38110.322327000002</v>
      </c>
    </row>
    <row r="95" spans="2:8" hidden="1" x14ac:dyDescent="0.25">
      <c r="B95" s="103">
        <v>2007</v>
      </c>
      <c r="C95" t="s">
        <v>109</v>
      </c>
      <c r="D95" s="109" t="str">
        <f>IF(B95=2005,"Baseline", IF(C95="Année","Prévu","Réalisé"))</f>
        <v>Réalisé</v>
      </c>
      <c r="E95" t="s">
        <v>72</v>
      </c>
      <c r="F95" t="s">
        <v>121</v>
      </c>
      <c r="G95" t="s">
        <v>140</v>
      </c>
      <c r="H95" s="199">
        <v>120000</v>
      </c>
    </row>
    <row r="96" spans="2:8" hidden="1" x14ac:dyDescent="0.25">
      <c r="B96" s="103">
        <v>2007</v>
      </c>
      <c r="C96" t="s">
        <v>109</v>
      </c>
      <c r="D96" s="109" t="str">
        <f>IF(B96=2005,"Baseline", IF(C96="Année","Prévu","Réalisé"))</f>
        <v>Réalisé</v>
      </c>
      <c r="E96" t="s">
        <v>72</v>
      </c>
      <c r="F96" t="s">
        <v>121</v>
      </c>
      <c r="G96" t="s">
        <v>141</v>
      </c>
      <c r="H96" s="199">
        <v>100000</v>
      </c>
    </row>
    <row r="97" spans="2:8" hidden="1" x14ac:dyDescent="0.25">
      <c r="B97" s="103">
        <v>2007</v>
      </c>
      <c r="C97" t="s">
        <v>109</v>
      </c>
      <c r="D97" s="109" t="str">
        <f>IF(B97=2005,"Baseline", IF(C97="Année","Prévu","Réalisé"))</f>
        <v>Réalisé</v>
      </c>
      <c r="E97" t="s">
        <v>72</v>
      </c>
      <c r="F97" t="s">
        <v>121</v>
      </c>
      <c r="G97" t="s">
        <v>142</v>
      </c>
      <c r="H97" s="199">
        <v>935000</v>
      </c>
    </row>
    <row r="98" spans="2:8" hidden="1" x14ac:dyDescent="0.25">
      <c r="B98" s="103">
        <v>2007</v>
      </c>
      <c r="C98" t="s">
        <v>109</v>
      </c>
      <c r="D98" s="109" t="str">
        <f>IF(B98=2005,"Baseline", IF(C98="Année","Prévu","Réalisé"))</f>
        <v>Réalisé</v>
      </c>
      <c r="E98" t="s">
        <v>72</v>
      </c>
      <c r="F98" t="s">
        <v>121</v>
      </c>
      <c r="G98" t="s">
        <v>143</v>
      </c>
      <c r="H98" s="199">
        <v>430000</v>
      </c>
    </row>
    <row r="99" spans="2:8" hidden="1" x14ac:dyDescent="0.25">
      <c r="B99" s="103">
        <v>2007</v>
      </c>
      <c r="C99" t="s">
        <v>111</v>
      </c>
      <c r="D99" s="109" t="str">
        <f>IF(B99=2005,"Baseline", IF(C99="Année","Prévu","Réalisé"))</f>
        <v>Réalisé</v>
      </c>
      <c r="E99" t="s">
        <v>85</v>
      </c>
      <c r="F99" t="s">
        <v>119</v>
      </c>
      <c r="G99" t="s">
        <v>144</v>
      </c>
      <c r="H99" s="196">
        <v>1.1000000000000001</v>
      </c>
    </row>
    <row r="100" spans="2:8" hidden="1" x14ac:dyDescent="0.25">
      <c r="B100" s="103">
        <v>2007</v>
      </c>
      <c r="C100" t="s">
        <v>112</v>
      </c>
      <c r="D100" s="109" t="str">
        <f>IF(B100=2005,"Baseline", IF(C100="Année","Prévu","Réalisé"))</f>
        <v>Réalisé</v>
      </c>
      <c r="E100" t="s">
        <v>85</v>
      </c>
      <c r="F100" t="s">
        <v>119</v>
      </c>
      <c r="G100" t="s">
        <v>144</v>
      </c>
      <c r="H100" s="196">
        <v>1.1499999999999999</v>
      </c>
    </row>
    <row r="101" spans="2:8" x14ac:dyDescent="0.25">
      <c r="B101" s="103">
        <v>2008</v>
      </c>
      <c r="C101" t="s">
        <v>102</v>
      </c>
      <c r="D101" s="109" t="str">
        <f>IF(B101=2005,"Baseline", IF(C101="Année","Prévu","Réalisé"))</f>
        <v>Prévu</v>
      </c>
      <c r="E101" t="s">
        <v>85</v>
      </c>
      <c r="F101" t="s">
        <v>119</v>
      </c>
      <c r="G101" t="s">
        <v>144</v>
      </c>
      <c r="H101" s="196">
        <v>1.06</v>
      </c>
    </row>
    <row r="102" spans="2:8" hidden="1" x14ac:dyDescent="0.25">
      <c r="B102" s="103">
        <v>2008</v>
      </c>
      <c r="C102" t="s">
        <v>109</v>
      </c>
      <c r="D102" s="109" t="str">
        <f>IF(B102=2005,"Baseline", IF(C102="Année","Prévu","Réalisé"))</f>
        <v>Réalisé</v>
      </c>
      <c r="E102" t="s">
        <v>85</v>
      </c>
      <c r="F102" t="s">
        <v>119</v>
      </c>
      <c r="G102" t="s">
        <v>144</v>
      </c>
      <c r="H102" s="196">
        <v>0.9</v>
      </c>
    </row>
    <row r="103" spans="2:8" hidden="1" x14ac:dyDescent="0.25">
      <c r="B103" s="103">
        <v>2007</v>
      </c>
      <c r="C103" t="s">
        <v>109</v>
      </c>
      <c r="D103" s="109" t="str">
        <f>IF(B103=2005,"Baseline", IF(C103="Année","Prévu","Réalisé"))</f>
        <v>Réalisé</v>
      </c>
      <c r="E103" t="s">
        <v>85</v>
      </c>
      <c r="F103" t="s">
        <v>120</v>
      </c>
      <c r="G103" t="s">
        <v>115</v>
      </c>
      <c r="H103" s="198">
        <v>7</v>
      </c>
    </row>
    <row r="104" spans="2:8" hidden="1" x14ac:dyDescent="0.25">
      <c r="B104" s="103">
        <v>2008</v>
      </c>
      <c r="C104" t="s">
        <v>110</v>
      </c>
      <c r="D104" s="109" t="str">
        <f>IF(B104=2005,"Baseline", IF(C104="Année","Prévu","Réalisé"))</f>
        <v>Réalisé</v>
      </c>
      <c r="E104" t="s">
        <v>85</v>
      </c>
      <c r="F104" t="s">
        <v>119</v>
      </c>
      <c r="G104" t="s">
        <v>144</v>
      </c>
      <c r="H104" s="196">
        <v>0.95</v>
      </c>
    </row>
    <row r="105" spans="2:8" hidden="1" x14ac:dyDescent="0.25">
      <c r="B105" s="103">
        <v>2007</v>
      </c>
      <c r="C105" t="s">
        <v>109</v>
      </c>
      <c r="D105" s="109" t="str">
        <f>IF(B105=2005,"Baseline", IF(C105="Année","Prévu","Réalisé"))</f>
        <v>Réalisé</v>
      </c>
      <c r="E105" t="s">
        <v>72</v>
      </c>
      <c r="F105" t="s">
        <v>121</v>
      </c>
      <c r="G105" t="s">
        <v>146</v>
      </c>
      <c r="H105" s="198">
        <v>299</v>
      </c>
    </row>
    <row r="106" spans="2:8" hidden="1" x14ac:dyDescent="0.25">
      <c r="B106" s="103">
        <v>2007</v>
      </c>
      <c r="C106" t="s">
        <v>110</v>
      </c>
      <c r="D106" s="109" t="str">
        <f>IF(B106=2005,"Baseline", IF(C106="Année","Prévu","Réalisé"))</f>
        <v>Réalisé</v>
      </c>
      <c r="E106" t="s">
        <v>72</v>
      </c>
      <c r="F106" t="s">
        <v>121</v>
      </c>
      <c r="G106" t="s">
        <v>122</v>
      </c>
      <c r="H106" s="200">
        <v>26717.735091000002</v>
      </c>
    </row>
    <row r="107" spans="2:8" hidden="1" x14ac:dyDescent="0.25">
      <c r="B107" s="103">
        <v>2007</v>
      </c>
      <c r="C107" t="s">
        <v>110</v>
      </c>
      <c r="D107" s="109" t="str">
        <f>IF(B107=2005,"Baseline", IF(C107="Année","Prévu","Réalisé"))</f>
        <v>Réalisé</v>
      </c>
      <c r="E107" t="s">
        <v>72</v>
      </c>
      <c r="F107" t="s">
        <v>121</v>
      </c>
      <c r="G107" t="s">
        <v>139</v>
      </c>
      <c r="H107" s="200">
        <v>48206.884141000002</v>
      </c>
    </row>
    <row r="108" spans="2:8" hidden="1" x14ac:dyDescent="0.25">
      <c r="B108" s="103">
        <v>2007</v>
      </c>
      <c r="C108" t="s">
        <v>110</v>
      </c>
      <c r="D108" s="109" t="str">
        <f>IF(B108=2005,"Baseline", IF(C108="Année","Prévu","Réalisé"))</f>
        <v>Réalisé</v>
      </c>
      <c r="E108" t="s">
        <v>72</v>
      </c>
      <c r="F108" t="s">
        <v>121</v>
      </c>
      <c r="G108" t="s">
        <v>140</v>
      </c>
      <c r="H108" s="200">
        <v>120235</v>
      </c>
    </row>
    <row r="109" spans="2:8" hidden="1" x14ac:dyDescent="0.25">
      <c r="B109" s="103">
        <v>2007</v>
      </c>
      <c r="C109" t="s">
        <v>110</v>
      </c>
      <c r="D109" s="109" t="str">
        <f>IF(B109=2005,"Baseline", IF(C109="Année","Prévu","Réalisé"))</f>
        <v>Réalisé</v>
      </c>
      <c r="E109" t="s">
        <v>72</v>
      </c>
      <c r="F109" t="s">
        <v>121</v>
      </c>
      <c r="G109" t="s">
        <v>141</v>
      </c>
      <c r="H109" s="200">
        <v>103135</v>
      </c>
    </row>
    <row r="110" spans="2:8" hidden="1" x14ac:dyDescent="0.25">
      <c r="B110" s="103">
        <v>2007</v>
      </c>
      <c r="C110" t="s">
        <v>110</v>
      </c>
      <c r="D110" s="109" t="str">
        <f>IF(B110=2005,"Baseline", IF(C110="Année","Prévu","Réalisé"))</f>
        <v>Réalisé</v>
      </c>
      <c r="E110" t="s">
        <v>72</v>
      </c>
      <c r="F110" t="s">
        <v>121</v>
      </c>
      <c r="G110" t="s">
        <v>142</v>
      </c>
      <c r="H110" s="200">
        <v>924014</v>
      </c>
    </row>
    <row r="111" spans="2:8" hidden="1" x14ac:dyDescent="0.25">
      <c r="B111" s="103">
        <v>2007</v>
      </c>
      <c r="C111" t="s">
        <v>110</v>
      </c>
      <c r="D111" s="109" t="str">
        <f>IF(B111=2005,"Baseline", IF(C111="Année","Prévu","Réalisé"))</f>
        <v>Réalisé</v>
      </c>
      <c r="E111" t="s">
        <v>72</v>
      </c>
      <c r="F111" t="s">
        <v>121</v>
      </c>
      <c r="G111" t="s">
        <v>143</v>
      </c>
      <c r="H111" s="200">
        <v>432589</v>
      </c>
    </row>
    <row r="112" spans="2:8" hidden="1" x14ac:dyDescent="0.25">
      <c r="B112" s="103">
        <v>2008</v>
      </c>
      <c r="C112" t="s">
        <v>111</v>
      </c>
      <c r="D112" s="109" t="str">
        <f>IF(B112=2005,"Baseline", IF(C112="Année","Prévu","Réalisé"))</f>
        <v>Réalisé</v>
      </c>
      <c r="E112" t="s">
        <v>85</v>
      </c>
      <c r="F112" t="s">
        <v>119</v>
      </c>
      <c r="G112" t="s">
        <v>144</v>
      </c>
      <c r="H112" s="196">
        <v>0.98</v>
      </c>
    </row>
    <row r="113" spans="2:8" hidden="1" x14ac:dyDescent="0.25">
      <c r="B113" s="103">
        <v>2008</v>
      </c>
      <c r="C113" t="s">
        <v>112</v>
      </c>
      <c r="D113" s="109" t="str">
        <f>IF(B113=2005,"Baseline", IF(C113="Année","Prévu","Réalisé"))</f>
        <v>Réalisé</v>
      </c>
      <c r="E113" t="s">
        <v>85</v>
      </c>
      <c r="F113" t="s">
        <v>119</v>
      </c>
      <c r="G113" t="s">
        <v>144</v>
      </c>
      <c r="H113" s="196">
        <v>0.95</v>
      </c>
    </row>
    <row r="114" spans="2:8" x14ac:dyDescent="0.25">
      <c r="B114" s="103">
        <v>2009</v>
      </c>
      <c r="C114" t="s">
        <v>102</v>
      </c>
      <c r="D114" s="109" t="str">
        <f>IF(B114=2005,"Baseline", IF(C114="Année","Prévu","Réalisé"))</f>
        <v>Prévu</v>
      </c>
      <c r="E114" t="s">
        <v>85</v>
      </c>
      <c r="F114" t="s">
        <v>119</v>
      </c>
      <c r="G114" t="s">
        <v>144</v>
      </c>
      <c r="H114" s="196">
        <v>1.0900000000000001</v>
      </c>
    </row>
    <row r="115" spans="2:8" hidden="1" x14ac:dyDescent="0.25">
      <c r="B115" s="103">
        <v>2009</v>
      </c>
      <c r="C115" t="s">
        <v>109</v>
      </c>
      <c r="D115" s="109" t="str">
        <f>IF(B115=2005,"Baseline", IF(C115="Année","Prévu","Réalisé"))</f>
        <v>Réalisé</v>
      </c>
      <c r="E115" t="s">
        <v>85</v>
      </c>
      <c r="F115" t="s">
        <v>119</v>
      </c>
      <c r="G115" t="s">
        <v>144</v>
      </c>
      <c r="H115" s="196">
        <v>0.97</v>
      </c>
    </row>
    <row r="116" spans="2:8" hidden="1" x14ac:dyDescent="0.25">
      <c r="B116" s="103">
        <v>2007</v>
      </c>
      <c r="C116" t="s">
        <v>110</v>
      </c>
      <c r="D116" s="109" t="str">
        <f>IF(B116=2005,"Baseline", IF(C116="Année","Prévu","Réalisé"))</f>
        <v>Réalisé</v>
      </c>
      <c r="E116" t="s">
        <v>85</v>
      </c>
      <c r="F116" t="s">
        <v>120</v>
      </c>
      <c r="G116" t="s">
        <v>115</v>
      </c>
      <c r="H116" s="198">
        <v>7</v>
      </c>
    </row>
    <row r="117" spans="2:8" hidden="1" x14ac:dyDescent="0.25">
      <c r="B117" s="103">
        <v>2009</v>
      </c>
      <c r="C117" t="s">
        <v>110</v>
      </c>
      <c r="D117" s="109" t="str">
        <f>IF(B117=2005,"Baseline", IF(C117="Année","Prévu","Réalisé"))</f>
        <v>Réalisé</v>
      </c>
      <c r="E117" t="s">
        <v>85</v>
      </c>
      <c r="F117" t="s">
        <v>119</v>
      </c>
      <c r="G117" t="s">
        <v>144</v>
      </c>
      <c r="H117" s="196">
        <v>0.95</v>
      </c>
    </row>
    <row r="118" spans="2:8" hidden="1" x14ac:dyDescent="0.25">
      <c r="B118" s="103">
        <v>2007</v>
      </c>
      <c r="C118" t="s">
        <v>110</v>
      </c>
      <c r="D118" s="109" t="str">
        <f>IF(B118=2005,"Baseline", IF(C118="Année","Prévu","Réalisé"))</f>
        <v>Réalisé</v>
      </c>
      <c r="E118" t="s">
        <v>72</v>
      </c>
      <c r="F118" t="s">
        <v>121</v>
      </c>
      <c r="G118" t="s">
        <v>146</v>
      </c>
      <c r="H118" s="198">
        <v>360</v>
      </c>
    </row>
    <row r="119" spans="2:8" hidden="1" x14ac:dyDescent="0.25">
      <c r="B119" s="103">
        <v>2007</v>
      </c>
      <c r="C119" t="s">
        <v>111</v>
      </c>
      <c r="D119" s="109" t="str">
        <f>IF(B119=2005,"Baseline", IF(C119="Année","Prévu","Réalisé"))</f>
        <v>Réalisé</v>
      </c>
      <c r="E119" t="s">
        <v>72</v>
      </c>
      <c r="F119" t="s">
        <v>121</v>
      </c>
      <c r="G119" t="s">
        <v>122</v>
      </c>
      <c r="H119" s="200">
        <v>40692.039453999998</v>
      </c>
    </row>
    <row r="120" spans="2:8" hidden="1" x14ac:dyDescent="0.25">
      <c r="B120" s="103">
        <v>2007</v>
      </c>
      <c r="C120" t="s">
        <v>111</v>
      </c>
      <c r="D120" s="109" t="str">
        <f>IF(B120=2005,"Baseline", IF(C120="Année","Prévu","Réalisé"))</f>
        <v>Réalisé</v>
      </c>
      <c r="E120" t="s">
        <v>72</v>
      </c>
      <c r="F120" t="s">
        <v>121</v>
      </c>
      <c r="G120" t="s">
        <v>139</v>
      </c>
      <c r="H120" s="200">
        <v>52919.513701999997</v>
      </c>
    </row>
    <row r="121" spans="2:8" hidden="1" x14ac:dyDescent="0.25">
      <c r="B121" s="103">
        <v>2007</v>
      </c>
      <c r="C121" t="s">
        <v>111</v>
      </c>
      <c r="D121" s="109" t="str">
        <f>IF(B121=2005,"Baseline", IF(C121="Année","Prévu","Réalisé"))</f>
        <v>Réalisé</v>
      </c>
      <c r="E121" t="s">
        <v>72</v>
      </c>
      <c r="F121" t="s">
        <v>121</v>
      </c>
      <c r="G121" t="s">
        <v>140</v>
      </c>
      <c r="H121" s="199">
        <v>169664</v>
      </c>
    </row>
    <row r="122" spans="2:8" hidden="1" x14ac:dyDescent="0.25">
      <c r="B122" s="103">
        <v>2007</v>
      </c>
      <c r="C122" t="s">
        <v>111</v>
      </c>
      <c r="D122" s="109" t="str">
        <f>IF(B122=2005,"Baseline", IF(C122="Année","Prévu","Réalisé"))</f>
        <v>Réalisé</v>
      </c>
      <c r="E122" t="s">
        <v>72</v>
      </c>
      <c r="F122" t="s">
        <v>121</v>
      </c>
      <c r="G122" t="s">
        <v>141</v>
      </c>
      <c r="H122" s="199">
        <v>138956</v>
      </c>
    </row>
    <row r="123" spans="2:8" hidden="1" x14ac:dyDescent="0.25">
      <c r="B123" s="103">
        <v>2007</v>
      </c>
      <c r="C123" t="s">
        <v>111</v>
      </c>
      <c r="D123" s="109" t="str">
        <f>IF(B123=2005,"Baseline", IF(C123="Année","Prévu","Réalisé"))</f>
        <v>Réalisé</v>
      </c>
      <c r="E123" t="s">
        <v>72</v>
      </c>
      <c r="F123" t="s">
        <v>121</v>
      </c>
      <c r="G123" t="s">
        <v>142</v>
      </c>
      <c r="H123" s="195">
        <v>923808</v>
      </c>
    </row>
    <row r="124" spans="2:8" hidden="1" x14ac:dyDescent="0.25">
      <c r="B124" s="103">
        <v>2007</v>
      </c>
      <c r="C124" t="s">
        <v>111</v>
      </c>
      <c r="D124" s="109" t="str">
        <f>IF(B124=2005,"Baseline", IF(C124="Année","Prévu","Réalisé"))</f>
        <v>Réalisé</v>
      </c>
      <c r="E124" t="s">
        <v>72</v>
      </c>
      <c r="F124" t="s">
        <v>121</v>
      </c>
      <c r="G124" t="s">
        <v>143</v>
      </c>
      <c r="H124" s="195">
        <v>437979</v>
      </c>
    </row>
    <row r="125" spans="2:8" hidden="1" x14ac:dyDescent="0.25">
      <c r="B125" s="103">
        <v>2009</v>
      </c>
      <c r="C125" t="s">
        <v>111</v>
      </c>
      <c r="D125" s="109" t="str">
        <f>IF(B125=2005,"Baseline", IF(C125="Année","Prévu","Réalisé"))</f>
        <v>Réalisé</v>
      </c>
      <c r="E125" t="s">
        <v>85</v>
      </c>
      <c r="F125" t="s">
        <v>119</v>
      </c>
      <c r="G125" t="s">
        <v>144</v>
      </c>
      <c r="H125" s="196">
        <v>0.98</v>
      </c>
    </row>
    <row r="126" spans="2:8" hidden="1" x14ac:dyDescent="0.25">
      <c r="B126" s="103">
        <v>2009</v>
      </c>
      <c r="C126" t="s">
        <v>112</v>
      </c>
      <c r="D126" s="109" t="str">
        <f>IF(B126=2005,"Baseline", IF(C126="Année","Prévu","Réalisé"))</f>
        <v>Réalisé</v>
      </c>
      <c r="E126" t="s">
        <v>85</v>
      </c>
      <c r="F126" t="s">
        <v>119</v>
      </c>
      <c r="G126" t="s">
        <v>144</v>
      </c>
      <c r="H126" s="196">
        <v>1</v>
      </c>
    </row>
    <row r="127" spans="2:8" x14ac:dyDescent="0.25">
      <c r="B127" s="103">
        <v>2010</v>
      </c>
      <c r="C127" t="s">
        <v>102</v>
      </c>
      <c r="D127" s="109" t="str">
        <f>IF(B127=2005,"Baseline", IF(C127="Année","Prévu","Réalisé"))</f>
        <v>Prévu</v>
      </c>
      <c r="E127" t="s">
        <v>85</v>
      </c>
      <c r="F127" t="s">
        <v>119</v>
      </c>
      <c r="G127" t="s">
        <v>144</v>
      </c>
      <c r="H127" s="196">
        <v>1.1200000000000001</v>
      </c>
    </row>
    <row r="128" spans="2:8" hidden="1" x14ac:dyDescent="0.25">
      <c r="B128" s="103">
        <v>2010</v>
      </c>
      <c r="C128" t="s">
        <v>109</v>
      </c>
      <c r="D128" s="109" t="str">
        <f>IF(B128=2005,"Baseline", IF(C128="Année","Prévu","Réalisé"))</f>
        <v>Réalisé</v>
      </c>
      <c r="E128" t="s">
        <v>85</v>
      </c>
      <c r="F128" t="s">
        <v>119</v>
      </c>
      <c r="G128" t="s">
        <v>144</v>
      </c>
      <c r="H128" s="196">
        <v>0.83</v>
      </c>
    </row>
    <row r="129" spans="2:8" hidden="1" x14ac:dyDescent="0.25">
      <c r="B129" s="103">
        <v>2007</v>
      </c>
      <c r="C129" t="s">
        <v>111</v>
      </c>
      <c r="D129" s="109" t="str">
        <f>IF(B129=2005,"Baseline", IF(C129="Année","Prévu","Réalisé"))</f>
        <v>Réalisé</v>
      </c>
      <c r="E129" t="s">
        <v>85</v>
      </c>
      <c r="F129" t="s">
        <v>120</v>
      </c>
      <c r="G129" t="s">
        <v>115</v>
      </c>
      <c r="H129" s="198">
        <v>13</v>
      </c>
    </row>
    <row r="130" spans="2:8" hidden="1" x14ac:dyDescent="0.25">
      <c r="B130" s="103">
        <v>2010</v>
      </c>
      <c r="C130" t="s">
        <v>110</v>
      </c>
      <c r="D130" s="109" t="str">
        <f>IF(B130=2005,"Baseline", IF(C130="Année","Prévu","Réalisé"))</f>
        <v>Réalisé</v>
      </c>
      <c r="E130" t="s">
        <v>85</v>
      </c>
      <c r="F130" t="s">
        <v>119</v>
      </c>
      <c r="G130" t="s">
        <v>144</v>
      </c>
      <c r="H130" s="196">
        <v>1</v>
      </c>
    </row>
    <row r="131" spans="2:8" hidden="1" x14ac:dyDescent="0.25">
      <c r="B131" s="103">
        <v>2007</v>
      </c>
      <c r="C131" t="s">
        <v>111</v>
      </c>
      <c r="D131" s="109" t="str">
        <f>IF(B131=2005,"Baseline", IF(C131="Année","Prévu","Réalisé"))</f>
        <v>Réalisé</v>
      </c>
      <c r="E131" t="s">
        <v>72</v>
      </c>
      <c r="F131" t="s">
        <v>121</v>
      </c>
      <c r="G131" t="s">
        <v>146</v>
      </c>
      <c r="H131" s="198">
        <v>410</v>
      </c>
    </row>
    <row r="132" spans="2:8" hidden="1" x14ac:dyDescent="0.25">
      <c r="B132" s="103">
        <v>2007</v>
      </c>
      <c r="C132" t="s">
        <v>112</v>
      </c>
      <c r="D132" s="109" t="str">
        <f>IF(B132=2005,"Baseline", IF(C132="Année","Prévu","Réalisé"))</f>
        <v>Réalisé</v>
      </c>
      <c r="E132" t="s">
        <v>72</v>
      </c>
      <c r="F132" t="s">
        <v>121</v>
      </c>
      <c r="G132" t="s">
        <v>122</v>
      </c>
      <c r="H132" s="200">
        <v>56171.474128999995</v>
      </c>
    </row>
    <row r="133" spans="2:8" hidden="1" x14ac:dyDescent="0.25">
      <c r="B133" s="103">
        <v>2007</v>
      </c>
      <c r="C133" t="s">
        <v>112</v>
      </c>
      <c r="D133" s="109" t="str">
        <f>IF(B133=2005,"Baseline", IF(C133="Année","Prévu","Réalisé"))</f>
        <v>Réalisé</v>
      </c>
      <c r="E133" t="s">
        <v>72</v>
      </c>
      <c r="F133" t="s">
        <v>121</v>
      </c>
      <c r="G133" t="s">
        <v>139</v>
      </c>
      <c r="H133" s="200">
        <v>46086.636712</v>
      </c>
    </row>
    <row r="134" spans="2:8" hidden="1" x14ac:dyDescent="0.25">
      <c r="B134" s="103">
        <v>2007</v>
      </c>
      <c r="C134" t="s">
        <v>112</v>
      </c>
      <c r="D134" s="109" t="str">
        <f>IF(B134=2005,"Baseline", IF(C134="Année","Prévu","Réalisé"))</f>
        <v>Réalisé</v>
      </c>
      <c r="E134" t="s">
        <v>72</v>
      </c>
      <c r="F134" t="s">
        <v>121</v>
      </c>
      <c r="G134" t="s">
        <v>140</v>
      </c>
      <c r="H134" s="199">
        <v>326904</v>
      </c>
    </row>
    <row r="135" spans="2:8" hidden="1" x14ac:dyDescent="0.25">
      <c r="B135" s="103">
        <v>2007</v>
      </c>
      <c r="C135" t="s">
        <v>112</v>
      </c>
      <c r="D135" s="109" t="str">
        <f>IF(B135=2005,"Baseline", IF(C135="Année","Prévu","Réalisé"))</f>
        <v>Réalisé</v>
      </c>
      <c r="E135" t="s">
        <v>72</v>
      </c>
      <c r="F135" t="s">
        <v>121</v>
      </c>
      <c r="G135" t="s">
        <v>141</v>
      </c>
      <c r="H135" s="199">
        <v>263739.2</v>
      </c>
    </row>
    <row r="136" spans="2:8" hidden="1" x14ac:dyDescent="0.25">
      <c r="B136" s="103">
        <v>2007</v>
      </c>
      <c r="C136" t="s">
        <v>112</v>
      </c>
      <c r="D136" s="109" t="str">
        <f>IF(B136=2005,"Baseline", IF(C136="Année","Prévu","Réalisé"))</f>
        <v>Réalisé</v>
      </c>
      <c r="E136" t="s">
        <v>72</v>
      </c>
      <c r="F136" t="s">
        <v>121</v>
      </c>
      <c r="G136" t="s">
        <v>142</v>
      </c>
      <c r="H136" s="195">
        <v>920651</v>
      </c>
    </row>
    <row r="137" spans="2:8" hidden="1" x14ac:dyDescent="0.25">
      <c r="B137" s="103">
        <v>2007</v>
      </c>
      <c r="C137" t="s">
        <v>112</v>
      </c>
      <c r="D137" s="109" t="str">
        <f>IF(B137=2005,"Baseline", IF(C137="Année","Prévu","Réalisé"))</f>
        <v>Réalisé</v>
      </c>
      <c r="E137" t="s">
        <v>72</v>
      </c>
      <c r="F137" t="s">
        <v>121</v>
      </c>
      <c r="G137" t="s">
        <v>143</v>
      </c>
      <c r="H137" s="195">
        <v>430936</v>
      </c>
    </row>
    <row r="138" spans="2:8" hidden="1" x14ac:dyDescent="0.25">
      <c r="B138" s="103">
        <v>2010</v>
      </c>
      <c r="C138" t="s">
        <v>111</v>
      </c>
      <c r="D138" s="109" t="str">
        <f>IF(B138=2005,"Baseline", IF(C138="Année","Prévu","Réalisé"))</f>
        <v>Réalisé</v>
      </c>
      <c r="E138" t="s">
        <v>85</v>
      </c>
      <c r="F138" t="s">
        <v>119</v>
      </c>
      <c r="G138" t="s">
        <v>144</v>
      </c>
      <c r="H138" s="196">
        <v>1.02</v>
      </c>
    </row>
    <row r="139" spans="2:8" hidden="1" x14ac:dyDescent="0.25">
      <c r="B139" s="103">
        <v>2010</v>
      </c>
      <c r="C139" t="s">
        <v>112</v>
      </c>
      <c r="D139" s="109" t="str">
        <f>IF(B139=2005,"Baseline", IF(C139="Année","Prévu","Réalisé"))</f>
        <v>Réalisé</v>
      </c>
      <c r="E139" t="s">
        <v>85</v>
      </c>
      <c r="F139" t="s">
        <v>119</v>
      </c>
      <c r="G139" t="s">
        <v>144</v>
      </c>
      <c r="H139" s="196">
        <v>1.05</v>
      </c>
    </row>
    <row r="140" spans="2:8" x14ac:dyDescent="0.25">
      <c r="B140" s="103">
        <v>2005</v>
      </c>
      <c r="C140" t="s">
        <v>102</v>
      </c>
      <c r="D140" t="str">
        <f>IF(B140=2005,"Baseline", IF(C140="Année","Prévu","Réalisé"))</f>
        <v>Baseline</v>
      </c>
      <c r="E140" t="s">
        <v>85</v>
      </c>
      <c r="F140" t="s">
        <v>119</v>
      </c>
      <c r="G140" t="s">
        <v>117</v>
      </c>
      <c r="H140" s="196">
        <v>5.9000000000000004E-2</v>
      </c>
    </row>
    <row r="141" spans="2:8" x14ac:dyDescent="0.25">
      <c r="B141" s="103">
        <v>2006</v>
      </c>
      <c r="C141" t="s">
        <v>102</v>
      </c>
      <c r="D141" s="109" t="str">
        <f>IF(B141=2005,"Baseline", IF(C141="Année","Prévu","Réalisé"))</f>
        <v>Prévu</v>
      </c>
      <c r="E141" t="s">
        <v>85</v>
      </c>
      <c r="F141" t="s">
        <v>119</v>
      </c>
      <c r="G141" t="s">
        <v>117</v>
      </c>
      <c r="H141" s="196">
        <v>5.5E-2</v>
      </c>
    </row>
    <row r="142" spans="2:8" hidden="1" x14ac:dyDescent="0.25">
      <c r="B142" s="103">
        <v>2007</v>
      </c>
      <c r="C142" t="s">
        <v>112</v>
      </c>
      <c r="D142" s="109" t="str">
        <f>IF(B142=2005,"Baseline", IF(C142="Année","Prévu","Réalisé"))</f>
        <v>Réalisé</v>
      </c>
      <c r="E142" t="s">
        <v>85</v>
      </c>
      <c r="F142" t="s">
        <v>120</v>
      </c>
      <c r="G142" t="s">
        <v>115</v>
      </c>
      <c r="H142" s="198">
        <v>43</v>
      </c>
    </row>
    <row r="143" spans="2:8" hidden="1" x14ac:dyDescent="0.25">
      <c r="B143" s="103">
        <v>2006</v>
      </c>
      <c r="C143" t="s">
        <v>109</v>
      </c>
      <c r="D143" s="109" t="str">
        <f>IF(B143=2005,"Baseline", IF(C143="Année","Prévu","Réalisé"))</f>
        <v>Réalisé</v>
      </c>
      <c r="E143" t="s">
        <v>85</v>
      </c>
      <c r="F143" t="s">
        <v>119</v>
      </c>
      <c r="G143" t="s">
        <v>117</v>
      </c>
      <c r="H143" s="196">
        <v>0.06</v>
      </c>
    </row>
    <row r="144" spans="2:8" hidden="1" x14ac:dyDescent="0.25">
      <c r="B144" s="103">
        <v>2007</v>
      </c>
      <c r="C144" t="s">
        <v>112</v>
      </c>
      <c r="D144" s="109" t="str">
        <f>IF(B144=2005,"Baseline", IF(C144="Année","Prévu","Réalisé"))</f>
        <v>Réalisé</v>
      </c>
      <c r="E144" t="s">
        <v>72</v>
      </c>
      <c r="F144" t="s">
        <v>121</v>
      </c>
      <c r="G144" t="s">
        <v>146</v>
      </c>
      <c r="H144" s="198">
        <v>469</v>
      </c>
    </row>
    <row r="145" spans="2:8" x14ac:dyDescent="0.25">
      <c r="B145" s="103">
        <v>2008</v>
      </c>
      <c r="C145" t="s">
        <v>102</v>
      </c>
      <c r="D145" s="109" t="str">
        <f>IF(B145=2005,"Baseline", IF(C145="Année","Prévu","Réalisé"))</f>
        <v>Prévu</v>
      </c>
      <c r="E145" t="s">
        <v>72</v>
      </c>
      <c r="F145" t="s">
        <v>121</v>
      </c>
      <c r="G145" t="s">
        <v>122</v>
      </c>
      <c r="H145" s="200">
        <v>75541</v>
      </c>
    </row>
    <row r="146" spans="2:8" x14ac:dyDescent="0.25">
      <c r="B146" s="103">
        <v>2008</v>
      </c>
      <c r="C146" t="s">
        <v>102</v>
      </c>
      <c r="D146" s="109" t="str">
        <f>IF(B146=2005,"Baseline", IF(C146="Année","Prévu","Réalisé"))</f>
        <v>Prévu</v>
      </c>
      <c r="E146" t="s">
        <v>72</v>
      </c>
      <c r="F146" t="s">
        <v>121</v>
      </c>
      <c r="G146" t="s">
        <v>139</v>
      </c>
      <c r="H146" s="200">
        <v>95673</v>
      </c>
    </row>
    <row r="147" spans="2:8" x14ac:dyDescent="0.25">
      <c r="B147" s="103">
        <v>2008</v>
      </c>
      <c r="C147" t="s">
        <v>102</v>
      </c>
      <c r="D147" s="109" t="str">
        <f>IF(B147=2005,"Baseline", IF(C147="Année","Prévu","Réalisé"))</f>
        <v>Prévu</v>
      </c>
      <c r="E147" t="s">
        <v>72</v>
      </c>
      <c r="F147" t="s">
        <v>121</v>
      </c>
      <c r="G147" t="s">
        <v>140</v>
      </c>
      <c r="H147" s="200">
        <v>141184</v>
      </c>
    </row>
    <row r="148" spans="2:8" x14ac:dyDescent="0.25">
      <c r="B148" s="103">
        <v>2008</v>
      </c>
      <c r="C148" t="s">
        <v>102</v>
      </c>
      <c r="D148" s="109" t="str">
        <f>IF(B148=2005,"Baseline", IF(C148="Année","Prévu","Réalisé"))</f>
        <v>Prévu</v>
      </c>
      <c r="E148" t="s">
        <v>72</v>
      </c>
      <c r="F148" t="s">
        <v>121</v>
      </c>
      <c r="G148" t="s">
        <v>141</v>
      </c>
      <c r="H148" s="194">
        <v>160000</v>
      </c>
    </row>
    <row r="149" spans="2:8" x14ac:dyDescent="0.25">
      <c r="B149" s="103">
        <v>2008</v>
      </c>
      <c r="C149" t="s">
        <v>102</v>
      </c>
      <c r="D149" s="109" t="str">
        <f>IF(B149=2005,"Baseline", IF(C149="Année","Prévu","Réalisé"))</f>
        <v>Prévu</v>
      </c>
      <c r="E149" t="s">
        <v>72</v>
      </c>
      <c r="F149" t="s">
        <v>121</v>
      </c>
      <c r="G149" t="s">
        <v>142</v>
      </c>
      <c r="H149" s="200">
        <v>908106</v>
      </c>
    </row>
    <row r="150" spans="2:8" x14ac:dyDescent="0.25">
      <c r="B150" s="103">
        <v>2008</v>
      </c>
      <c r="C150" t="s">
        <v>102</v>
      </c>
      <c r="D150" s="109" t="str">
        <f>IF(B150=2005,"Baseline", IF(C150="Année","Prévu","Réalisé"))</f>
        <v>Prévu</v>
      </c>
      <c r="E150" t="s">
        <v>72</v>
      </c>
      <c r="F150" t="s">
        <v>121</v>
      </c>
      <c r="G150" t="s">
        <v>143</v>
      </c>
      <c r="H150" s="195">
        <v>400000</v>
      </c>
    </row>
    <row r="151" spans="2:8" hidden="1" x14ac:dyDescent="0.25">
      <c r="B151" s="103">
        <v>2006</v>
      </c>
      <c r="C151" t="s">
        <v>110</v>
      </c>
      <c r="D151" s="109" t="str">
        <f>IF(B151=2005,"Baseline", IF(C151="Année","Prévu","Réalisé"))</f>
        <v>Réalisé</v>
      </c>
      <c r="E151" t="s">
        <v>85</v>
      </c>
      <c r="F151" t="s">
        <v>119</v>
      </c>
      <c r="G151" t="s">
        <v>117</v>
      </c>
      <c r="H151" s="196">
        <v>6.5000000000000002E-2</v>
      </c>
    </row>
    <row r="152" spans="2:8" hidden="1" x14ac:dyDescent="0.25">
      <c r="B152" s="103">
        <v>2006</v>
      </c>
      <c r="C152" t="s">
        <v>111</v>
      </c>
      <c r="D152" s="109" t="str">
        <f>IF(B152=2005,"Baseline", IF(C152="Année","Prévu","Réalisé"))</f>
        <v>Réalisé</v>
      </c>
      <c r="E152" t="s">
        <v>85</v>
      </c>
      <c r="F152" t="s">
        <v>119</v>
      </c>
      <c r="G152" t="s">
        <v>117</v>
      </c>
      <c r="H152" s="196">
        <v>0.06</v>
      </c>
    </row>
    <row r="153" spans="2:8" hidden="1" x14ac:dyDescent="0.25">
      <c r="B153" s="103">
        <v>2006</v>
      </c>
      <c r="C153" t="s">
        <v>112</v>
      </c>
      <c r="D153" s="109" t="str">
        <f>IF(B153=2005,"Baseline", IF(C153="Année","Prévu","Réalisé"))</f>
        <v>Réalisé</v>
      </c>
      <c r="E153" t="s">
        <v>85</v>
      </c>
      <c r="F153" t="s">
        <v>119</v>
      </c>
      <c r="G153" t="s">
        <v>117</v>
      </c>
      <c r="H153" s="196">
        <v>6.7000000000000004E-2</v>
      </c>
    </row>
    <row r="154" spans="2:8" x14ac:dyDescent="0.25">
      <c r="B154" s="103">
        <v>2007</v>
      </c>
      <c r="C154" t="s">
        <v>102</v>
      </c>
      <c r="D154" s="109" t="str">
        <f>IF(B154=2005,"Baseline", IF(C154="Année","Prévu","Réalisé"))</f>
        <v>Prévu</v>
      </c>
      <c r="E154" t="s">
        <v>85</v>
      </c>
      <c r="F154" t="s">
        <v>119</v>
      </c>
      <c r="G154" t="s">
        <v>117</v>
      </c>
      <c r="H154" s="196">
        <v>0.05</v>
      </c>
    </row>
    <row r="155" spans="2:8" x14ac:dyDescent="0.25">
      <c r="B155" s="103">
        <v>2008</v>
      </c>
      <c r="C155" t="s">
        <v>102</v>
      </c>
      <c r="D155" s="109" t="str">
        <f>IF(B155=2005,"Baseline", IF(C155="Année","Prévu","Réalisé"))</f>
        <v>Prévu</v>
      </c>
      <c r="E155" t="s">
        <v>85</v>
      </c>
      <c r="F155" t="s">
        <v>120</v>
      </c>
      <c r="G155" t="s">
        <v>115</v>
      </c>
      <c r="H155" s="198">
        <v>40</v>
      </c>
    </row>
    <row r="156" spans="2:8" hidden="1" x14ac:dyDescent="0.25">
      <c r="B156" s="103">
        <v>2007</v>
      </c>
      <c r="C156" t="s">
        <v>109</v>
      </c>
      <c r="D156" s="109" t="str">
        <f>IF(B156=2005,"Baseline", IF(C156="Année","Prévu","Réalisé"))</f>
        <v>Réalisé</v>
      </c>
      <c r="E156" t="s">
        <v>85</v>
      </c>
      <c r="F156" t="s">
        <v>119</v>
      </c>
      <c r="G156" t="s">
        <v>117</v>
      </c>
      <c r="H156" s="196">
        <v>7.0000000000000007E-2</v>
      </c>
    </row>
    <row r="157" spans="2:8" x14ac:dyDescent="0.25">
      <c r="B157" s="103">
        <v>2008</v>
      </c>
      <c r="C157" t="s">
        <v>102</v>
      </c>
      <c r="D157" s="109" t="str">
        <f>IF(B157=2005,"Baseline", IF(C157="Année","Prévu","Réalisé"))</f>
        <v>Prévu</v>
      </c>
      <c r="E157" t="s">
        <v>72</v>
      </c>
      <c r="F157" t="s">
        <v>121</v>
      </c>
      <c r="G157" t="s">
        <v>146</v>
      </c>
      <c r="H157" s="198">
        <v>468</v>
      </c>
    </row>
    <row r="158" spans="2:8" hidden="1" x14ac:dyDescent="0.25">
      <c r="B158" s="103">
        <v>2008</v>
      </c>
      <c r="C158" t="s">
        <v>109</v>
      </c>
      <c r="D158" s="109" t="str">
        <f>IF(B158=2005,"Baseline", IF(C158="Année","Prévu","Réalisé"))</f>
        <v>Réalisé</v>
      </c>
      <c r="E158" t="s">
        <v>72</v>
      </c>
      <c r="F158" t="s">
        <v>121</v>
      </c>
      <c r="G158" t="s">
        <v>122</v>
      </c>
      <c r="H158" s="200">
        <v>25309.964081999999</v>
      </c>
    </row>
    <row r="159" spans="2:8" hidden="1" x14ac:dyDescent="0.25">
      <c r="B159" s="103">
        <v>2008</v>
      </c>
      <c r="C159" t="s">
        <v>109</v>
      </c>
      <c r="D159" s="109" t="str">
        <f>IF(B159=2005,"Baseline", IF(C159="Année","Prévu","Réalisé"))</f>
        <v>Réalisé</v>
      </c>
      <c r="E159" t="s">
        <v>72</v>
      </c>
      <c r="F159" t="s">
        <v>121</v>
      </c>
      <c r="G159" t="s">
        <v>139</v>
      </c>
      <c r="H159" s="200">
        <v>57631.088543999998</v>
      </c>
    </row>
    <row r="160" spans="2:8" hidden="1" x14ac:dyDescent="0.25">
      <c r="B160" s="103">
        <v>2008</v>
      </c>
      <c r="C160" t="s">
        <v>109</v>
      </c>
      <c r="D160" s="109" t="str">
        <f>IF(B160=2005,"Baseline", IF(C160="Année","Prévu","Réalisé"))</f>
        <v>Réalisé</v>
      </c>
      <c r="E160" t="s">
        <v>72</v>
      </c>
      <c r="F160" t="s">
        <v>121</v>
      </c>
      <c r="G160" t="s">
        <v>140</v>
      </c>
      <c r="H160" s="200">
        <v>297301</v>
      </c>
    </row>
    <row r="161" spans="2:8" hidden="1" x14ac:dyDescent="0.25">
      <c r="B161" s="103">
        <v>2008</v>
      </c>
      <c r="C161" t="s">
        <v>109</v>
      </c>
      <c r="D161" s="109" t="str">
        <f>IF(B161=2005,"Baseline", IF(C161="Année","Prévu","Réalisé"))</f>
        <v>Réalisé</v>
      </c>
      <c r="E161" t="s">
        <v>72</v>
      </c>
      <c r="F161" t="s">
        <v>121</v>
      </c>
      <c r="G161" t="s">
        <v>141</v>
      </c>
      <c r="H161" s="200">
        <v>269780</v>
      </c>
    </row>
    <row r="162" spans="2:8" hidden="1" x14ac:dyDescent="0.25">
      <c r="B162" s="103">
        <v>2008</v>
      </c>
      <c r="C162" t="s">
        <v>109</v>
      </c>
      <c r="D162" s="109" t="str">
        <f>IF(B162=2005,"Baseline", IF(C162="Année","Prévu","Réalisé"))</f>
        <v>Réalisé</v>
      </c>
      <c r="E162" t="s">
        <v>72</v>
      </c>
      <c r="F162" t="s">
        <v>121</v>
      </c>
      <c r="G162" t="s">
        <v>142</v>
      </c>
      <c r="H162" s="200">
        <v>1027543</v>
      </c>
    </row>
    <row r="163" spans="2:8" hidden="1" x14ac:dyDescent="0.25">
      <c r="B163" s="103">
        <v>2008</v>
      </c>
      <c r="C163" t="s">
        <v>109</v>
      </c>
      <c r="D163" s="109" t="str">
        <f>IF(B163=2005,"Baseline", IF(C163="Année","Prévu","Réalisé"))</f>
        <v>Réalisé</v>
      </c>
      <c r="E163" t="s">
        <v>72</v>
      </c>
      <c r="F163" t="s">
        <v>121</v>
      </c>
      <c r="G163" t="s">
        <v>143</v>
      </c>
      <c r="H163" s="200">
        <v>519680</v>
      </c>
    </row>
    <row r="164" spans="2:8" hidden="1" x14ac:dyDescent="0.25">
      <c r="B164" s="103">
        <v>2007</v>
      </c>
      <c r="C164" t="s">
        <v>110</v>
      </c>
      <c r="D164" s="109" t="str">
        <f>IF(B164=2005,"Baseline", IF(C164="Année","Prévu","Réalisé"))</f>
        <v>Réalisé</v>
      </c>
      <c r="E164" t="s">
        <v>85</v>
      </c>
      <c r="F164" t="s">
        <v>119</v>
      </c>
      <c r="G164" t="s">
        <v>117</v>
      </c>
      <c r="H164" s="196">
        <v>7.2085164370916402E-2</v>
      </c>
    </row>
    <row r="165" spans="2:8" hidden="1" x14ac:dyDescent="0.25">
      <c r="B165" s="103">
        <v>2007</v>
      </c>
      <c r="C165" t="s">
        <v>111</v>
      </c>
      <c r="D165" s="109" t="str">
        <f>IF(B165=2005,"Baseline", IF(C165="Année","Prévu","Réalisé"))</f>
        <v>Réalisé</v>
      </c>
      <c r="E165" t="s">
        <v>85</v>
      </c>
      <c r="F165" t="s">
        <v>119</v>
      </c>
      <c r="G165" t="s">
        <v>117</v>
      </c>
      <c r="H165" s="196">
        <v>6.9260035998752481E-2</v>
      </c>
    </row>
    <row r="166" spans="2:8" hidden="1" x14ac:dyDescent="0.25">
      <c r="B166" s="103">
        <v>2007</v>
      </c>
      <c r="C166" t="s">
        <v>112</v>
      </c>
      <c r="D166" s="109" t="str">
        <f>IF(B166=2005,"Baseline", IF(C166="Année","Prévu","Réalisé"))</f>
        <v>Réalisé</v>
      </c>
      <c r="E166" t="s">
        <v>85</v>
      </c>
      <c r="F166" t="s">
        <v>119</v>
      </c>
      <c r="G166" t="s">
        <v>117</v>
      </c>
      <c r="H166" s="196">
        <v>7.6504843728876115E-2</v>
      </c>
    </row>
    <row r="167" spans="2:8" x14ac:dyDescent="0.25">
      <c r="B167" s="103">
        <v>2008</v>
      </c>
      <c r="C167" t="s">
        <v>102</v>
      </c>
      <c r="D167" s="109" t="str">
        <f>IF(B167=2005,"Baseline", IF(C167="Année","Prévu","Réalisé"))</f>
        <v>Prévu</v>
      </c>
      <c r="E167" t="s">
        <v>85</v>
      </c>
      <c r="F167" t="s">
        <v>119</v>
      </c>
      <c r="G167" t="s">
        <v>117</v>
      </c>
      <c r="H167" s="196">
        <v>4.0999999999999995E-2</v>
      </c>
    </row>
    <row r="168" spans="2:8" hidden="1" x14ac:dyDescent="0.25">
      <c r="B168" s="103">
        <v>2008</v>
      </c>
      <c r="C168" t="s">
        <v>109</v>
      </c>
      <c r="D168" s="109" t="str">
        <f>IF(B168=2005,"Baseline", IF(C168="Année","Prévu","Réalisé"))</f>
        <v>Réalisé</v>
      </c>
      <c r="E168" t="s">
        <v>85</v>
      </c>
      <c r="F168" t="s">
        <v>120</v>
      </c>
      <c r="G168" t="s">
        <v>115</v>
      </c>
      <c r="H168" s="198">
        <v>32</v>
      </c>
    </row>
    <row r="169" spans="2:8" hidden="1" x14ac:dyDescent="0.25">
      <c r="B169" s="103">
        <v>2008</v>
      </c>
      <c r="C169" t="s">
        <v>109</v>
      </c>
      <c r="D169" s="109" t="str">
        <f>IF(B169=2005,"Baseline", IF(C169="Année","Prévu","Réalisé"))</f>
        <v>Réalisé</v>
      </c>
      <c r="E169" t="s">
        <v>85</v>
      </c>
      <c r="F169" t="s">
        <v>119</v>
      </c>
      <c r="G169" t="s">
        <v>117</v>
      </c>
      <c r="H169" s="196">
        <v>4.4371384572512905E-2</v>
      </c>
    </row>
    <row r="170" spans="2:8" hidden="1" x14ac:dyDescent="0.25">
      <c r="B170" s="103">
        <v>2008</v>
      </c>
      <c r="C170" t="s">
        <v>109</v>
      </c>
      <c r="D170" s="109" t="str">
        <f>IF(B170=2005,"Baseline", IF(C170="Année","Prévu","Réalisé"))</f>
        <v>Réalisé</v>
      </c>
      <c r="E170" t="s">
        <v>72</v>
      </c>
      <c r="F170" t="s">
        <v>121</v>
      </c>
      <c r="G170" t="s">
        <v>146</v>
      </c>
      <c r="H170" s="198">
        <v>556</v>
      </c>
    </row>
    <row r="171" spans="2:8" hidden="1" x14ac:dyDescent="0.25">
      <c r="B171" s="103">
        <v>2008</v>
      </c>
      <c r="C171" t="s">
        <v>110</v>
      </c>
      <c r="D171" s="109" t="str">
        <f>IF(B171=2005,"Baseline", IF(C171="Année","Prévu","Réalisé"))</f>
        <v>Réalisé</v>
      </c>
      <c r="E171" t="s">
        <v>72</v>
      </c>
      <c r="F171" t="s">
        <v>121</v>
      </c>
      <c r="G171" t="s">
        <v>122</v>
      </c>
      <c r="H171" s="202">
        <v>40760.866426000001</v>
      </c>
    </row>
    <row r="172" spans="2:8" hidden="1" x14ac:dyDescent="0.25">
      <c r="B172" s="103">
        <v>2008</v>
      </c>
      <c r="C172" t="s">
        <v>110</v>
      </c>
      <c r="D172" s="109" t="str">
        <f>IF(B172=2005,"Baseline", IF(C172="Année","Prévu","Réalisé"))</f>
        <v>Réalisé</v>
      </c>
      <c r="E172" t="s">
        <v>72</v>
      </c>
      <c r="F172" t="s">
        <v>121</v>
      </c>
      <c r="G172" t="s">
        <v>139</v>
      </c>
      <c r="H172" s="202">
        <v>62098.190470000001</v>
      </c>
    </row>
    <row r="173" spans="2:8" hidden="1" x14ac:dyDescent="0.25">
      <c r="B173" s="103">
        <v>2008</v>
      </c>
      <c r="C173" t="s">
        <v>110</v>
      </c>
      <c r="D173" s="109" t="str">
        <f>IF(B173=2005,"Baseline", IF(C173="Année","Prévu","Réalisé"))</f>
        <v>Réalisé</v>
      </c>
      <c r="E173" t="s">
        <v>72</v>
      </c>
      <c r="F173" t="s">
        <v>121</v>
      </c>
      <c r="G173" t="s">
        <v>140</v>
      </c>
      <c r="H173" s="202">
        <v>422349</v>
      </c>
    </row>
    <row r="174" spans="2:8" hidden="1" x14ac:dyDescent="0.25">
      <c r="B174" s="103">
        <v>2008</v>
      </c>
      <c r="C174" t="s">
        <v>110</v>
      </c>
      <c r="D174" s="109" t="str">
        <f>IF(B174=2005,"Baseline", IF(C174="Année","Prévu","Réalisé"))</f>
        <v>Réalisé</v>
      </c>
      <c r="E174" t="s">
        <v>72</v>
      </c>
      <c r="F174" t="s">
        <v>121</v>
      </c>
      <c r="G174" t="s">
        <v>141</v>
      </c>
      <c r="H174" s="202">
        <v>374543</v>
      </c>
    </row>
    <row r="175" spans="2:8" hidden="1" x14ac:dyDescent="0.25">
      <c r="B175" s="103">
        <v>2008</v>
      </c>
      <c r="C175" t="s">
        <v>110</v>
      </c>
      <c r="D175" s="109" t="str">
        <f>IF(B175=2005,"Baseline", IF(C175="Année","Prévu","Réalisé"))</f>
        <v>Réalisé</v>
      </c>
      <c r="E175" t="s">
        <v>72</v>
      </c>
      <c r="F175" t="s">
        <v>121</v>
      </c>
      <c r="G175" t="s">
        <v>142</v>
      </c>
      <c r="H175" s="202">
        <v>1077859</v>
      </c>
    </row>
    <row r="176" spans="2:8" hidden="1" x14ac:dyDescent="0.25">
      <c r="B176" s="103">
        <v>2008</v>
      </c>
      <c r="C176" t="s">
        <v>110</v>
      </c>
      <c r="D176" s="109" t="str">
        <f>IF(B176=2005,"Baseline", IF(C176="Année","Prévu","Réalisé"))</f>
        <v>Réalisé</v>
      </c>
      <c r="E176" t="s">
        <v>72</v>
      </c>
      <c r="F176" t="s">
        <v>121</v>
      </c>
      <c r="G176" t="s">
        <v>143</v>
      </c>
      <c r="H176" s="202">
        <v>534525</v>
      </c>
    </row>
    <row r="177" spans="2:8" hidden="1" x14ac:dyDescent="0.25">
      <c r="B177" s="103">
        <v>2008</v>
      </c>
      <c r="C177" t="s">
        <v>110</v>
      </c>
      <c r="D177" s="109" t="str">
        <f>IF(B177=2005,"Baseline", IF(C177="Année","Prévu","Réalisé"))</f>
        <v>Réalisé</v>
      </c>
      <c r="E177" t="s">
        <v>85</v>
      </c>
      <c r="F177" t="s">
        <v>119</v>
      </c>
      <c r="G177" t="s">
        <v>117</v>
      </c>
      <c r="H177" s="196">
        <v>5.5375061556538992E-2</v>
      </c>
    </row>
    <row r="178" spans="2:8" hidden="1" x14ac:dyDescent="0.25">
      <c r="B178" s="103">
        <v>2008</v>
      </c>
      <c r="C178" t="s">
        <v>111</v>
      </c>
      <c r="D178" s="109" t="str">
        <f>IF(B178=2005,"Baseline", IF(C178="Année","Prévu","Réalisé"))</f>
        <v>Réalisé</v>
      </c>
      <c r="E178" t="s">
        <v>85</v>
      </c>
      <c r="F178" t="s">
        <v>119</v>
      </c>
      <c r="G178" t="s">
        <v>117</v>
      </c>
      <c r="H178" s="196">
        <v>4.787001566990394E-2</v>
      </c>
    </row>
    <row r="179" spans="2:8" hidden="1" x14ac:dyDescent="0.25">
      <c r="B179" s="103">
        <v>2008</v>
      </c>
      <c r="C179" t="s">
        <v>112</v>
      </c>
      <c r="D179" s="109" t="str">
        <f>IF(B179=2005,"Baseline", IF(C179="Année","Prévu","Réalisé"))</f>
        <v>Réalisé</v>
      </c>
      <c r="E179" t="s">
        <v>85</v>
      </c>
      <c r="F179" t="s">
        <v>119</v>
      </c>
      <c r="G179" t="s">
        <v>117</v>
      </c>
      <c r="H179" s="196">
        <v>5.9942595992273244E-2</v>
      </c>
    </row>
    <row r="180" spans="2:8" x14ac:dyDescent="0.25">
      <c r="B180" s="103">
        <v>2009</v>
      </c>
      <c r="C180" t="s">
        <v>102</v>
      </c>
      <c r="D180" s="109" t="str">
        <f>IF(B180=2005,"Baseline", IF(C180="Année","Prévu","Réalisé"))</f>
        <v>Prévu</v>
      </c>
      <c r="E180" t="s">
        <v>85</v>
      </c>
      <c r="F180" t="s">
        <v>119</v>
      </c>
      <c r="G180" t="s">
        <v>117</v>
      </c>
      <c r="H180" s="196">
        <v>3.5000000000000003E-2</v>
      </c>
    </row>
    <row r="181" spans="2:8" hidden="1" x14ac:dyDescent="0.25">
      <c r="B181" s="103">
        <v>2008</v>
      </c>
      <c r="C181" t="s">
        <v>110</v>
      </c>
      <c r="D181" s="109" t="str">
        <f>IF(B181=2005,"Baseline", IF(C181="Année","Prévu","Réalisé"))</f>
        <v>Réalisé</v>
      </c>
      <c r="E181" t="s">
        <v>85</v>
      </c>
      <c r="F181" t="s">
        <v>120</v>
      </c>
      <c r="G181" t="s">
        <v>115</v>
      </c>
      <c r="H181" s="198">
        <v>39</v>
      </c>
    </row>
    <row r="182" spans="2:8" hidden="1" x14ac:dyDescent="0.25">
      <c r="B182" s="103">
        <v>2009</v>
      </c>
      <c r="C182" t="s">
        <v>109</v>
      </c>
      <c r="D182" s="109" t="str">
        <f>IF(B182=2005,"Baseline", IF(C182="Année","Prévu","Réalisé"))</f>
        <v>Réalisé</v>
      </c>
      <c r="E182" t="s">
        <v>85</v>
      </c>
      <c r="F182" t="s">
        <v>119</v>
      </c>
      <c r="G182" t="s">
        <v>117</v>
      </c>
      <c r="H182" s="196">
        <v>4.1283093034618877E-2</v>
      </c>
    </row>
    <row r="183" spans="2:8" hidden="1" x14ac:dyDescent="0.25">
      <c r="B183" s="103">
        <v>2008</v>
      </c>
      <c r="C183" t="s">
        <v>110</v>
      </c>
      <c r="D183" s="109" t="str">
        <f>IF(B183=2005,"Baseline", IF(C183="Année","Prévu","Réalisé"))</f>
        <v>Réalisé</v>
      </c>
      <c r="E183" t="s">
        <v>72</v>
      </c>
      <c r="F183" t="s">
        <v>121</v>
      </c>
      <c r="G183" t="s">
        <v>146</v>
      </c>
      <c r="H183" s="198">
        <v>673</v>
      </c>
    </row>
    <row r="184" spans="2:8" hidden="1" x14ac:dyDescent="0.25">
      <c r="B184" s="103">
        <v>2008</v>
      </c>
      <c r="C184" t="s">
        <v>111</v>
      </c>
      <c r="D184" s="109" t="str">
        <f>IF(B184=2005,"Baseline", IF(C184="Année","Prévu","Réalisé"))</f>
        <v>Réalisé</v>
      </c>
      <c r="E184" t="s">
        <v>72</v>
      </c>
      <c r="F184" t="s">
        <v>121</v>
      </c>
      <c r="G184" t="s">
        <v>122</v>
      </c>
      <c r="H184" s="200">
        <v>68288.879645000008</v>
      </c>
    </row>
    <row r="185" spans="2:8" hidden="1" x14ac:dyDescent="0.25">
      <c r="B185" s="103">
        <v>2008</v>
      </c>
      <c r="C185" t="s">
        <v>111</v>
      </c>
      <c r="D185" s="109" t="str">
        <f>IF(B185=2005,"Baseline", IF(C185="Année","Prévu","Réalisé"))</f>
        <v>Réalisé</v>
      </c>
      <c r="E185" t="s">
        <v>72</v>
      </c>
      <c r="F185" t="s">
        <v>121</v>
      </c>
      <c r="G185" t="s">
        <v>139</v>
      </c>
      <c r="H185" s="200">
        <v>52645.92424</v>
      </c>
    </row>
    <row r="186" spans="2:8" hidden="1" x14ac:dyDescent="0.25">
      <c r="B186" s="103">
        <v>2008</v>
      </c>
      <c r="C186" t="s">
        <v>111</v>
      </c>
      <c r="D186" s="109" t="str">
        <f>IF(B186=2005,"Baseline", IF(C186="Année","Prévu","Réalisé"))</f>
        <v>Réalisé</v>
      </c>
      <c r="E186" t="s">
        <v>72</v>
      </c>
      <c r="F186" t="s">
        <v>121</v>
      </c>
      <c r="G186" t="s">
        <v>140</v>
      </c>
      <c r="H186" s="200">
        <v>609884</v>
      </c>
    </row>
    <row r="187" spans="2:8" hidden="1" x14ac:dyDescent="0.25">
      <c r="B187" s="103">
        <v>2008</v>
      </c>
      <c r="C187" t="s">
        <v>111</v>
      </c>
      <c r="D187" s="109" t="str">
        <f>IF(B187=2005,"Baseline", IF(C187="Année","Prévu","Réalisé"))</f>
        <v>Réalisé</v>
      </c>
      <c r="E187" t="s">
        <v>72</v>
      </c>
      <c r="F187" t="s">
        <v>121</v>
      </c>
      <c r="G187" t="s">
        <v>141</v>
      </c>
      <c r="H187" s="200">
        <v>531271</v>
      </c>
    </row>
    <row r="188" spans="2:8" hidden="1" x14ac:dyDescent="0.25">
      <c r="B188" s="103">
        <v>2008</v>
      </c>
      <c r="C188" t="s">
        <v>111</v>
      </c>
      <c r="D188" s="109" t="str">
        <f>IF(B188=2005,"Baseline", IF(C188="Année","Prévu","Réalisé"))</f>
        <v>Réalisé</v>
      </c>
      <c r="E188" t="s">
        <v>72</v>
      </c>
      <c r="F188" t="s">
        <v>121</v>
      </c>
      <c r="G188" t="s">
        <v>142</v>
      </c>
      <c r="H188" s="200">
        <v>1133612</v>
      </c>
    </row>
    <row r="189" spans="2:8" hidden="1" x14ac:dyDescent="0.25">
      <c r="B189" s="103">
        <v>2008</v>
      </c>
      <c r="C189" t="s">
        <v>111</v>
      </c>
      <c r="D189" s="109" t="str">
        <f>IF(B189=2005,"Baseline", IF(C189="Année","Prévu","Réalisé"))</f>
        <v>Réalisé</v>
      </c>
      <c r="E189" t="s">
        <v>72</v>
      </c>
      <c r="F189" t="s">
        <v>121</v>
      </c>
      <c r="G189" t="s">
        <v>143</v>
      </c>
      <c r="H189" s="200">
        <v>565982</v>
      </c>
    </row>
    <row r="190" spans="2:8" hidden="1" x14ac:dyDescent="0.25">
      <c r="B190" s="103">
        <v>2009</v>
      </c>
      <c r="C190" t="s">
        <v>110</v>
      </c>
      <c r="D190" s="109" t="str">
        <f>IF(B190=2005,"Baseline", IF(C190="Année","Prévu","Réalisé"))</f>
        <v>Réalisé</v>
      </c>
      <c r="E190" t="s">
        <v>85</v>
      </c>
      <c r="F190" t="s">
        <v>119</v>
      </c>
      <c r="G190" t="s">
        <v>117</v>
      </c>
      <c r="H190" s="196">
        <v>4.1800790447815671E-2</v>
      </c>
    </row>
    <row r="191" spans="2:8" hidden="1" x14ac:dyDescent="0.25">
      <c r="B191" s="103">
        <v>2009</v>
      </c>
      <c r="C191" t="s">
        <v>111</v>
      </c>
      <c r="D191" s="109" t="str">
        <f>IF(B191=2005,"Baseline", IF(C191="Année","Prévu","Réalisé"))</f>
        <v>Réalisé</v>
      </c>
      <c r="E191" t="s">
        <v>85</v>
      </c>
      <c r="F191" t="s">
        <v>119</v>
      </c>
      <c r="G191" t="s">
        <v>117</v>
      </c>
      <c r="H191" s="196">
        <v>4.6387427761182341E-2</v>
      </c>
    </row>
    <row r="192" spans="2:8" hidden="1" x14ac:dyDescent="0.25">
      <c r="B192" s="103">
        <v>2009</v>
      </c>
      <c r="C192" t="s">
        <v>112</v>
      </c>
      <c r="D192" s="109" t="str">
        <f>IF(B192=2005,"Baseline", IF(C192="Année","Prévu","Réalisé"))</f>
        <v>Réalisé</v>
      </c>
      <c r="E192" t="s">
        <v>85</v>
      </c>
      <c r="F192" t="s">
        <v>119</v>
      </c>
      <c r="G192" t="s">
        <v>117</v>
      </c>
      <c r="H192" s="196">
        <v>5.6069191191219635E-2</v>
      </c>
    </row>
    <row r="193" spans="2:8" x14ac:dyDescent="0.25">
      <c r="B193" s="103">
        <v>2010</v>
      </c>
      <c r="C193" t="s">
        <v>102</v>
      </c>
      <c r="D193" s="109" t="str">
        <f>IF(B193=2005,"Baseline", IF(C193="Année","Prévu","Réalisé"))</f>
        <v>Prévu</v>
      </c>
      <c r="E193" t="s">
        <v>85</v>
      </c>
      <c r="F193" t="s">
        <v>119</v>
      </c>
      <c r="G193" t="s">
        <v>117</v>
      </c>
      <c r="H193" s="196">
        <v>0.03</v>
      </c>
    </row>
    <row r="194" spans="2:8" hidden="1" x14ac:dyDescent="0.25">
      <c r="B194" s="103">
        <v>2008</v>
      </c>
      <c r="C194" t="s">
        <v>111</v>
      </c>
      <c r="D194" s="109" t="str">
        <f>IF(B194=2005,"Baseline", IF(C194="Année","Prévu","Réalisé"))</f>
        <v>Réalisé</v>
      </c>
      <c r="E194" t="s">
        <v>85</v>
      </c>
      <c r="F194" t="s">
        <v>120</v>
      </c>
      <c r="G194" t="s">
        <v>115</v>
      </c>
      <c r="H194" s="198">
        <v>60</v>
      </c>
    </row>
    <row r="195" spans="2:8" hidden="1" x14ac:dyDescent="0.25">
      <c r="B195" s="103">
        <v>2010</v>
      </c>
      <c r="C195" t="s">
        <v>109</v>
      </c>
      <c r="D195" s="109" t="str">
        <f>IF(B195=2005,"Baseline", IF(C195="Année","Prévu","Réalisé"))</f>
        <v>Réalisé</v>
      </c>
      <c r="E195" t="s">
        <v>85</v>
      </c>
      <c r="F195" t="s">
        <v>119</v>
      </c>
      <c r="G195" t="s">
        <v>117</v>
      </c>
      <c r="H195" s="196">
        <v>5.7849565678391779E-2</v>
      </c>
    </row>
    <row r="196" spans="2:8" hidden="1" x14ac:dyDescent="0.25">
      <c r="B196" s="103">
        <v>2008</v>
      </c>
      <c r="C196" t="s">
        <v>111</v>
      </c>
      <c r="D196" s="109" t="str">
        <f>IF(B196=2005,"Baseline", IF(C196="Année","Prévu","Réalisé"))</f>
        <v>Réalisé</v>
      </c>
      <c r="E196" t="s">
        <v>72</v>
      </c>
      <c r="F196" t="s">
        <v>121</v>
      </c>
      <c r="G196" t="s">
        <v>146</v>
      </c>
      <c r="H196" s="198">
        <v>826</v>
      </c>
    </row>
    <row r="197" spans="2:8" hidden="1" x14ac:dyDescent="0.25">
      <c r="B197" s="103">
        <v>2008</v>
      </c>
      <c r="C197" t="s">
        <v>112</v>
      </c>
      <c r="D197" s="109" t="str">
        <f>IF(B197=2005,"Baseline", IF(C197="Année","Prévu","Réalisé"))</f>
        <v>Réalisé</v>
      </c>
      <c r="E197" t="s">
        <v>72</v>
      </c>
      <c r="F197" t="s">
        <v>121</v>
      </c>
      <c r="G197" t="s">
        <v>122</v>
      </c>
      <c r="H197" s="200">
        <v>99190.731705000013</v>
      </c>
    </row>
    <row r="198" spans="2:8" hidden="1" x14ac:dyDescent="0.25">
      <c r="B198" s="103">
        <v>2008</v>
      </c>
      <c r="C198" t="s">
        <v>112</v>
      </c>
      <c r="D198" s="109" t="str">
        <f>IF(B198=2005,"Baseline", IF(C198="Année","Prévu","Réalisé"))</f>
        <v>Réalisé</v>
      </c>
      <c r="E198" t="s">
        <v>72</v>
      </c>
      <c r="F198" t="s">
        <v>121</v>
      </c>
      <c r="G198" t="s">
        <v>139</v>
      </c>
      <c r="H198" s="200">
        <v>52969.650801999996</v>
      </c>
    </row>
    <row r="199" spans="2:8" hidden="1" x14ac:dyDescent="0.25">
      <c r="B199" s="103">
        <v>2008</v>
      </c>
      <c r="C199" t="s">
        <v>112</v>
      </c>
      <c r="D199" s="109" t="str">
        <f>IF(B199=2005,"Baseline", IF(C199="Année","Prévu","Réalisé"))</f>
        <v>Réalisé</v>
      </c>
      <c r="E199" t="s">
        <v>72</v>
      </c>
      <c r="F199" t="s">
        <v>121</v>
      </c>
      <c r="G199" t="s">
        <v>140</v>
      </c>
      <c r="H199" s="200">
        <v>817609</v>
      </c>
    </row>
    <row r="200" spans="2:8" hidden="1" x14ac:dyDescent="0.25">
      <c r="B200" s="103">
        <v>2008</v>
      </c>
      <c r="C200" t="s">
        <v>112</v>
      </c>
      <c r="D200" s="109" t="str">
        <f>IF(B200=2005,"Baseline", IF(C200="Année","Prévu","Réalisé"))</f>
        <v>Réalisé</v>
      </c>
      <c r="E200" t="s">
        <v>72</v>
      </c>
      <c r="F200" t="s">
        <v>121</v>
      </c>
      <c r="G200" t="s">
        <v>141</v>
      </c>
      <c r="H200" s="200">
        <v>702316</v>
      </c>
    </row>
    <row r="201" spans="2:8" hidden="1" x14ac:dyDescent="0.25">
      <c r="B201" s="103">
        <v>2008</v>
      </c>
      <c r="C201" t="s">
        <v>112</v>
      </c>
      <c r="D201" s="109" t="str">
        <f>IF(B201=2005,"Baseline", IF(C201="Année","Prévu","Réalisé"))</f>
        <v>Réalisé</v>
      </c>
      <c r="E201" t="s">
        <v>72</v>
      </c>
      <c r="F201" t="s">
        <v>121</v>
      </c>
      <c r="G201" t="s">
        <v>142</v>
      </c>
      <c r="H201" s="200">
        <v>1201109</v>
      </c>
    </row>
    <row r="202" spans="2:8" hidden="1" x14ac:dyDescent="0.25">
      <c r="B202" s="103">
        <v>2008</v>
      </c>
      <c r="C202" t="s">
        <v>112</v>
      </c>
      <c r="D202" s="109" t="str">
        <f>IF(B202=2005,"Baseline", IF(C202="Année","Prévu","Réalisé"))</f>
        <v>Réalisé</v>
      </c>
      <c r="E202" t="s">
        <v>72</v>
      </c>
      <c r="F202" t="s">
        <v>121</v>
      </c>
      <c r="G202" t="s">
        <v>143</v>
      </c>
      <c r="H202" s="200">
        <v>598553</v>
      </c>
    </row>
    <row r="203" spans="2:8" hidden="1" x14ac:dyDescent="0.25">
      <c r="B203" s="103">
        <v>2010</v>
      </c>
      <c r="C203" t="s">
        <v>110</v>
      </c>
      <c r="D203" s="109" t="str">
        <f>IF(B203=2005,"Baseline", IF(C203="Année","Prévu","Réalisé"))</f>
        <v>Réalisé</v>
      </c>
      <c r="E203" t="s">
        <v>85</v>
      </c>
      <c r="F203" t="s">
        <v>119</v>
      </c>
      <c r="G203" t="s">
        <v>117</v>
      </c>
      <c r="H203" s="196">
        <v>6.0965442632735581E-2</v>
      </c>
    </row>
    <row r="204" spans="2:8" hidden="1" x14ac:dyDescent="0.25">
      <c r="B204" s="103">
        <v>2010</v>
      </c>
      <c r="C204" t="s">
        <v>111</v>
      </c>
      <c r="D204" s="109" t="str">
        <f>IF(B204=2005,"Baseline", IF(C204="Année","Prévu","Réalisé"))</f>
        <v>Réalisé</v>
      </c>
      <c r="E204" t="s">
        <v>85</v>
      </c>
      <c r="F204" t="s">
        <v>119</v>
      </c>
      <c r="G204" t="s">
        <v>117</v>
      </c>
      <c r="H204" s="196">
        <v>7.1313745411823795E-2</v>
      </c>
    </row>
    <row r="205" spans="2:8" hidden="1" x14ac:dyDescent="0.25">
      <c r="B205" s="103">
        <v>2010</v>
      </c>
      <c r="C205" t="s">
        <v>112</v>
      </c>
      <c r="D205" s="109" t="str">
        <f>IF(B205=2005,"Baseline", IF(C205="Année","Prévu","Réalisé"))</f>
        <v>Réalisé</v>
      </c>
      <c r="E205" t="s">
        <v>85</v>
      </c>
      <c r="F205" t="s">
        <v>119</v>
      </c>
      <c r="G205" t="s">
        <v>117</v>
      </c>
      <c r="H205" s="196">
        <v>0.06</v>
      </c>
    </row>
    <row r="206" spans="2:8" x14ac:dyDescent="0.25">
      <c r="B206" s="103">
        <v>2005</v>
      </c>
      <c r="C206" t="s">
        <v>102</v>
      </c>
      <c r="D206" t="str">
        <f>IF(B206=2005,"Baseline", IF(C206="Année","Prévu","Réalisé"))</f>
        <v>Baseline</v>
      </c>
      <c r="E206" t="s">
        <v>85</v>
      </c>
      <c r="F206" t="s">
        <v>119</v>
      </c>
      <c r="G206" t="s">
        <v>118</v>
      </c>
      <c r="H206" s="196">
        <v>0.11</v>
      </c>
    </row>
    <row r="207" spans="2:8" hidden="1" x14ac:dyDescent="0.25">
      <c r="B207" s="103">
        <v>2008</v>
      </c>
      <c r="C207" t="s">
        <v>112</v>
      </c>
      <c r="D207" s="109" t="str">
        <f>IF(B207=2005,"Baseline", IF(C207="Année","Prévu","Réalisé"))</f>
        <v>Réalisé</v>
      </c>
      <c r="E207" t="s">
        <v>85</v>
      </c>
      <c r="F207" t="s">
        <v>120</v>
      </c>
      <c r="G207" t="s">
        <v>115</v>
      </c>
      <c r="H207" s="198">
        <v>78</v>
      </c>
    </row>
    <row r="208" spans="2:8" x14ac:dyDescent="0.25">
      <c r="B208" s="103">
        <v>2006</v>
      </c>
      <c r="C208" t="s">
        <v>102</v>
      </c>
      <c r="D208" s="109" t="str">
        <f>IF(B208=2005,"Baseline", IF(C208="Année","Prévu","Réalisé"))</f>
        <v>Prévu</v>
      </c>
      <c r="E208" t="s">
        <v>85</v>
      </c>
      <c r="F208" t="s">
        <v>119</v>
      </c>
      <c r="G208" t="s">
        <v>118</v>
      </c>
      <c r="H208" s="196">
        <v>0.105</v>
      </c>
    </row>
    <row r="209" spans="2:8" hidden="1" x14ac:dyDescent="0.25">
      <c r="B209" s="103">
        <v>2008</v>
      </c>
      <c r="C209" t="s">
        <v>112</v>
      </c>
      <c r="D209" s="109" t="str">
        <f>IF(B209=2005,"Baseline", IF(C209="Année","Prévu","Réalisé"))</f>
        <v>Réalisé</v>
      </c>
      <c r="E209" t="s">
        <v>72</v>
      </c>
      <c r="F209" t="s">
        <v>121</v>
      </c>
      <c r="G209" t="s">
        <v>146</v>
      </c>
      <c r="H209" s="198">
        <v>943</v>
      </c>
    </row>
    <row r="210" spans="2:8" x14ac:dyDescent="0.25">
      <c r="B210" s="103">
        <v>2009</v>
      </c>
      <c r="C210" t="s">
        <v>102</v>
      </c>
      <c r="D210" s="109" t="str">
        <f>IF(B210=2005,"Baseline", IF(C210="Année","Prévu","Réalisé"))</f>
        <v>Prévu</v>
      </c>
      <c r="E210" t="s">
        <v>72</v>
      </c>
      <c r="F210" t="s">
        <v>121</v>
      </c>
      <c r="G210" t="s">
        <v>122</v>
      </c>
      <c r="H210" s="194">
        <v>120000</v>
      </c>
    </row>
    <row r="211" spans="2:8" x14ac:dyDescent="0.25">
      <c r="B211" s="103">
        <v>2009</v>
      </c>
      <c r="C211" t="s">
        <v>102</v>
      </c>
      <c r="D211" s="109" t="str">
        <f>IF(B211=2005,"Baseline", IF(C211="Année","Prévu","Réalisé"))</f>
        <v>Prévu</v>
      </c>
      <c r="E211" t="s">
        <v>72</v>
      </c>
      <c r="F211" t="s">
        <v>121</v>
      </c>
      <c r="G211" t="s">
        <v>139</v>
      </c>
      <c r="H211" s="194">
        <v>95000</v>
      </c>
    </row>
    <row r="212" spans="2:8" x14ac:dyDescent="0.25">
      <c r="B212" s="103">
        <v>2009</v>
      </c>
      <c r="C212" t="s">
        <v>102</v>
      </c>
      <c r="D212" s="109" t="str">
        <f>IF(B212=2005,"Baseline", IF(C212="Année","Prévu","Réalisé"))</f>
        <v>Prévu</v>
      </c>
      <c r="E212" t="s">
        <v>72</v>
      </c>
      <c r="F212" t="s">
        <v>121</v>
      </c>
      <c r="G212" t="s">
        <v>140</v>
      </c>
      <c r="H212" s="194">
        <v>250000</v>
      </c>
    </row>
    <row r="213" spans="2:8" x14ac:dyDescent="0.25">
      <c r="B213" s="103">
        <v>2009</v>
      </c>
      <c r="C213" t="s">
        <v>102</v>
      </c>
      <c r="D213" s="109" t="str">
        <f>IF(B213=2005,"Baseline", IF(C213="Année","Prévu","Réalisé"))</f>
        <v>Prévu</v>
      </c>
      <c r="E213" t="s">
        <v>72</v>
      </c>
      <c r="F213" t="s">
        <v>121</v>
      </c>
      <c r="G213" t="s">
        <v>141</v>
      </c>
      <c r="H213" s="194">
        <v>300000</v>
      </c>
    </row>
    <row r="214" spans="2:8" x14ac:dyDescent="0.25">
      <c r="B214" s="103">
        <v>2009</v>
      </c>
      <c r="C214" t="s">
        <v>102</v>
      </c>
      <c r="D214" s="109" t="str">
        <f>IF(B214=2005,"Baseline", IF(C214="Année","Prévu","Réalisé"))</f>
        <v>Prévu</v>
      </c>
      <c r="E214" t="s">
        <v>72</v>
      </c>
      <c r="F214" t="s">
        <v>121</v>
      </c>
      <c r="G214" t="s">
        <v>142</v>
      </c>
      <c r="H214" s="195">
        <v>950000</v>
      </c>
    </row>
    <row r="215" spans="2:8" x14ac:dyDescent="0.25">
      <c r="B215" s="103">
        <v>2009</v>
      </c>
      <c r="C215" t="s">
        <v>102</v>
      </c>
      <c r="D215" s="109" t="str">
        <f>IF(B215=2005,"Baseline", IF(C215="Année","Prévu","Réalisé"))</f>
        <v>Prévu</v>
      </c>
      <c r="E215" t="s">
        <v>72</v>
      </c>
      <c r="F215" t="s">
        <v>121</v>
      </c>
      <c r="G215" t="s">
        <v>143</v>
      </c>
      <c r="H215" s="195">
        <v>540000</v>
      </c>
    </row>
    <row r="216" spans="2:8" hidden="1" x14ac:dyDescent="0.25">
      <c r="B216" s="103">
        <v>2006</v>
      </c>
      <c r="C216" t="s">
        <v>109</v>
      </c>
      <c r="D216" s="109" t="str">
        <f>IF(B216=2005,"Baseline", IF(C216="Année","Prévu","Réalisé"))</f>
        <v>Réalisé</v>
      </c>
      <c r="E216" t="s">
        <v>85</v>
      </c>
      <c r="F216" t="s">
        <v>119</v>
      </c>
      <c r="G216" t="s">
        <v>118</v>
      </c>
      <c r="H216" s="196">
        <v>0.11</v>
      </c>
    </row>
    <row r="217" spans="2:8" hidden="1" x14ac:dyDescent="0.25">
      <c r="B217" s="103">
        <v>2006</v>
      </c>
      <c r="C217" t="s">
        <v>110</v>
      </c>
      <c r="D217" s="109" t="str">
        <f>IF(B217=2005,"Baseline", IF(C217="Année","Prévu","Réalisé"))</f>
        <v>Réalisé</v>
      </c>
      <c r="E217" t="s">
        <v>85</v>
      </c>
      <c r="F217" t="s">
        <v>119</v>
      </c>
      <c r="G217" t="s">
        <v>118</v>
      </c>
      <c r="H217" s="196">
        <v>0.1</v>
      </c>
    </row>
    <row r="218" spans="2:8" hidden="1" x14ac:dyDescent="0.25">
      <c r="B218" s="103">
        <v>2006</v>
      </c>
      <c r="C218" t="s">
        <v>111</v>
      </c>
      <c r="D218" s="109" t="str">
        <f>IF(B218=2005,"Baseline", IF(C218="Année","Prévu","Réalisé"))</f>
        <v>Réalisé</v>
      </c>
      <c r="E218" t="s">
        <v>85</v>
      </c>
      <c r="F218" t="s">
        <v>119</v>
      </c>
      <c r="G218" t="s">
        <v>118</v>
      </c>
      <c r="H218" s="196">
        <v>9.5000000000000001E-2</v>
      </c>
    </row>
    <row r="219" spans="2:8" hidden="1" x14ac:dyDescent="0.25">
      <c r="B219" s="103">
        <v>2006</v>
      </c>
      <c r="C219" t="s">
        <v>112</v>
      </c>
      <c r="D219" s="109" t="str">
        <f>IF(B219=2005,"Baseline", IF(C219="Année","Prévu","Réalisé"))</f>
        <v>Réalisé</v>
      </c>
      <c r="E219" t="s">
        <v>85</v>
      </c>
      <c r="F219" t="s">
        <v>119</v>
      </c>
      <c r="G219" t="s">
        <v>118</v>
      </c>
      <c r="H219" s="196">
        <v>0.1</v>
      </c>
    </row>
    <row r="220" spans="2:8" x14ac:dyDescent="0.25">
      <c r="B220" s="103">
        <v>2009</v>
      </c>
      <c r="C220" t="s">
        <v>102</v>
      </c>
      <c r="D220" s="109" t="str">
        <f>IF(B220=2005,"Baseline", IF(C220="Année","Prévu","Réalisé"))</f>
        <v>Prévu</v>
      </c>
      <c r="E220" t="s">
        <v>85</v>
      </c>
      <c r="F220" t="s">
        <v>120</v>
      </c>
      <c r="G220" t="s">
        <v>115</v>
      </c>
      <c r="H220" s="200">
        <v>45</v>
      </c>
    </row>
    <row r="221" spans="2:8" x14ac:dyDescent="0.25">
      <c r="B221" s="103">
        <v>2007</v>
      </c>
      <c r="C221" t="s">
        <v>102</v>
      </c>
      <c r="D221" s="109" t="str">
        <f>IF(B221=2005,"Baseline", IF(C221="Année","Prévu","Réalisé"))</f>
        <v>Prévu</v>
      </c>
      <c r="E221" t="s">
        <v>85</v>
      </c>
      <c r="F221" t="s">
        <v>119</v>
      </c>
      <c r="G221" t="s">
        <v>118</v>
      </c>
      <c r="H221" s="196">
        <v>0.1</v>
      </c>
    </row>
    <row r="222" spans="2:8" x14ac:dyDescent="0.25">
      <c r="B222" s="103">
        <v>2009</v>
      </c>
      <c r="C222" t="s">
        <v>102</v>
      </c>
      <c r="D222" s="109" t="str">
        <f>IF(B222=2005,"Baseline", IF(C222="Année","Prévu","Réalisé"))</f>
        <v>Prévu</v>
      </c>
      <c r="E222" t="s">
        <v>72</v>
      </c>
      <c r="F222" t="s">
        <v>121</v>
      </c>
      <c r="G222" t="s">
        <v>146</v>
      </c>
      <c r="H222" s="198">
        <v>768</v>
      </c>
    </row>
    <row r="223" spans="2:8" hidden="1" x14ac:dyDescent="0.25">
      <c r="B223" s="103">
        <v>2009</v>
      </c>
      <c r="C223" t="s">
        <v>109</v>
      </c>
      <c r="D223" s="109" t="str">
        <f>IF(B223=2005,"Baseline", IF(C223="Année","Prévu","Réalisé"))</f>
        <v>Réalisé</v>
      </c>
      <c r="E223" t="s">
        <v>72</v>
      </c>
      <c r="F223" t="s">
        <v>121</v>
      </c>
      <c r="G223" t="s">
        <v>122</v>
      </c>
      <c r="H223" s="200">
        <v>41098.783594</v>
      </c>
    </row>
    <row r="224" spans="2:8" hidden="1" x14ac:dyDescent="0.25">
      <c r="B224" s="103">
        <v>2009</v>
      </c>
      <c r="C224" t="s">
        <v>109</v>
      </c>
      <c r="D224" s="109" t="str">
        <f>IF(B224=2005,"Baseline", IF(C224="Année","Prévu","Réalisé"))</f>
        <v>Réalisé</v>
      </c>
      <c r="E224" t="s">
        <v>72</v>
      </c>
      <c r="F224" t="s">
        <v>121</v>
      </c>
      <c r="G224" t="s">
        <v>139</v>
      </c>
      <c r="H224" s="200">
        <v>53291.417826999997</v>
      </c>
    </row>
    <row r="225" spans="2:8" hidden="1" x14ac:dyDescent="0.25">
      <c r="B225" s="103">
        <v>2009</v>
      </c>
      <c r="C225" t="s">
        <v>109</v>
      </c>
      <c r="D225" s="109" t="str">
        <f>IF(B225=2005,"Baseline", IF(C225="Année","Prévu","Réalisé"))</f>
        <v>Réalisé</v>
      </c>
      <c r="E225" t="s">
        <v>72</v>
      </c>
      <c r="F225" t="s">
        <v>121</v>
      </c>
      <c r="G225" t="s">
        <v>140</v>
      </c>
      <c r="H225" s="200">
        <v>236616</v>
      </c>
    </row>
    <row r="226" spans="2:8" hidden="1" x14ac:dyDescent="0.25">
      <c r="B226" s="103">
        <v>2009</v>
      </c>
      <c r="C226" t="s">
        <v>109</v>
      </c>
      <c r="D226" s="109" t="str">
        <f>IF(B226=2005,"Baseline", IF(C226="Année","Prévu","Réalisé"))</f>
        <v>Réalisé</v>
      </c>
      <c r="E226" t="s">
        <v>72</v>
      </c>
      <c r="F226" t="s">
        <v>121</v>
      </c>
      <c r="G226" t="s">
        <v>141</v>
      </c>
      <c r="H226" s="200">
        <v>189797</v>
      </c>
    </row>
    <row r="227" spans="2:8" hidden="1" x14ac:dyDescent="0.25">
      <c r="B227" s="103">
        <v>2009</v>
      </c>
      <c r="C227" t="s">
        <v>109</v>
      </c>
      <c r="D227" s="109" t="str">
        <f>IF(B227=2005,"Baseline", IF(C227="Année","Prévu","Réalisé"))</f>
        <v>Réalisé</v>
      </c>
      <c r="E227" t="s">
        <v>72</v>
      </c>
      <c r="F227" t="s">
        <v>121</v>
      </c>
      <c r="G227" t="s">
        <v>142</v>
      </c>
      <c r="H227" s="200">
        <v>1285841</v>
      </c>
    </row>
    <row r="228" spans="2:8" hidden="1" x14ac:dyDescent="0.25">
      <c r="B228" s="103">
        <v>2009</v>
      </c>
      <c r="C228" t="s">
        <v>109</v>
      </c>
      <c r="D228" s="109" t="str">
        <f>IF(B228=2005,"Baseline", IF(C228="Année","Prévu","Réalisé"))</f>
        <v>Réalisé</v>
      </c>
      <c r="E228" t="s">
        <v>72</v>
      </c>
      <c r="F228" t="s">
        <v>121</v>
      </c>
      <c r="G228" t="s">
        <v>143</v>
      </c>
      <c r="H228" s="200">
        <v>669094</v>
      </c>
    </row>
    <row r="229" spans="2:8" hidden="1" x14ac:dyDescent="0.25">
      <c r="B229" s="103">
        <v>2007</v>
      </c>
      <c r="C229" t="s">
        <v>109</v>
      </c>
      <c r="D229" s="109" t="str">
        <f>IF(B229=2005,"Baseline", IF(C229="Année","Prévu","Réalisé"))</f>
        <v>Réalisé</v>
      </c>
      <c r="E229" t="s">
        <v>85</v>
      </c>
      <c r="F229" t="s">
        <v>119</v>
      </c>
      <c r="G229" t="s">
        <v>118</v>
      </c>
      <c r="H229" s="196">
        <v>6.8000000000000005E-2</v>
      </c>
    </row>
    <row r="230" spans="2:8" hidden="1" x14ac:dyDescent="0.25">
      <c r="B230" s="103">
        <v>2007</v>
      </c>
      <c r="C230" t="s">
        <v>110</v>
      </c>
      <c r="D230" s="109" t="str">
        <f>IF(B230=2005,"Baseline", IF(C230="Année","Prévu","Réalisé"))</f>
        <v>Réalisé</v>
      </c>
      <c r="E230" t="s">
        <v>85</v>
      </c>
      <c r="F230" t="s">
        <v>119</v>
      </c>
      <c r="G230" t="s">
        <v>118</v>
      </c>
      <c r="H230" s="196">
        <v>7.0746468580115615E-2</v>
      </c>
    </row>
    <row r="231" spans="2:8" hidden="1" x14ac:dyDescent="0.25">
      <c r="B231" s="103">
        <v>2007</v>
      </c>
      <c r="C231" t="s">
        <v>111</v>
      </c>
      <c r="D231" s="109" t="str">
        <f>IF(B231=2005,"Baseline", IF(C231="Année","Prévu","Réalisé"))</f>
        <v>Réalisé</v>
      </c>
      <c r="E231" t="s">
        <v>85</v>
      </c>
      <c r="F231" t="s">
        <v>119</v>
      </c>
      <c r="G231" t="s">
        <v>118</v>
      </c>
      <c r="H231" s="196">
        <v>6.7606793091900957E-2</v>
      </c>
    </row>
    <row r="232" spans="2:8" hidden="1" x14ac:dyDescent="0.25">
      <c r="B232" s="103">
        <v>2007</v>
      </c>
      <c r="C232" t="s">
        <v>112</v>
      </c>
      <c r="D232" s="109" t="str">
        <f>IF(B232=2005,"Baseline", IF(C232="Année","Prévu","Réalisé"))</f>
        <v>Réalisé</v>
      </c>
      <c r="E232" t="s">
        <v>85</v>
      </c>
      <c r="F232" t="s">
        <v>119</v>
      </c>
      <c r="G232" t="s">
        <v>118</v>
      </c>
      <c r="H232" s="196">
        <v>7.6375403970703956E-2</v>
      </c>
    </row>
    <row r="233" spans="2:8" hidden="1" x14ac:dyDescent="0.25">
      <c r="B233" s="103">
        <v>2009</v>
      </c>
      <c r="C233" t="s">
        <v>109</v>
      </c>
      <c r="D233" s="109" t="str">
        <f>IF(B233=2005,"Baseline", IF(C233="Année","Prévu","Réalisé"))</f>
        <v>Réalisé</v>
      </c>
      <c r="E233" t="s">
        <v>85</v>
      </c>
      <c r="F233" t="s">
        <v>120</v>
      </c>
      <c r="G233" t="s">
        <v>115</v>
      </c>
      <c r="H233" s="198">
        <v>24</v>
      </c>
    </row>
    <row r="234" spans="2:8" x14ac:dyDescent="0.25">
      <c r="B234" s="103">
        <v>2008</v>
      </c>
      <c r="C234" t="s">
        <v>102</v>
      </c>
      <c r="D234" s="109" t="str">
        <f>IF(B234=2005,"Baseline", IF(C234="Année","Prévu","Réalisé"))</f>
        <v>Prévu</v>
      </c>
      <c r="E234" t="s">
        <v>85</v>
      </c>
      <c r="F234" t="s">
        <v>119</v>
      </c>
      <c r="G234" t="s">
        <v>118</v>
      </c>
      <c r="H234" s="196">
        <v>0.09</v>
      </c>
    </row>
    <row r="235" spans="2:8" hidden="1" x14ac:dyDescent="0.25">
      <c r="B235" s="103">
        <v>2009</v>
      </c>
      <c r="C235" t="s">
        <v>109</v>
      </c>
      <c r="D235" s="109" t="str">
        <f>IF(B235=2005,"Baseline", IF(C235="Année","Prévu","Réalisé"))</f>
        <v>Réalisé</v>
      </c>
      <c r="E235" t="s">
        <v>72</v>
      </c>
      <c r="F235" t="s">
        <v>121</v>
      </c>
      <c r="G235" t="s">
        <v>146</v>
      </c>
      <c r="H235" s="200">
        <v>1157</v>
      </c>
    </row>
    <row r="236" spans="2:8" hidden="1" x14ac:dyDescent="0.25">
      <c r="B236" s="103">
        <v>2009</v>
      </c>
      <c r="C236" t="s">
        <v>110</v>
      </c>
      <c r="D236" s="109" t="str">
        <f>IF(B236=2005,"Baseline", IF(C236="Année","Prévu","Réalisé"))</f>
        <v>Réalisé</v>
      </c>
      <c r="E236" t="s">
        <v>72</v>
      </c>
      <c r="F236" t="s">
        <v>121</v>
      </c>
      <c r="G236" t="s">
        <v>122</v>
      </c>
      <c r="H236" s="200">
        <v>70750.349394000004</v>
      </c>
    </row>
    <row r="237" spans="2:8" hidden="1" x14ac:dyDescent="0.25">
      <c r="B237" s="103">
        <v>2009</v>
      </c>
      <c r="C237" t="s">
        <v>110</v>
      </c>
      <c r="D237" s="109" t="str">
        <f>IF(B237=2005,"Baseline", IF(C237="Année","Prévu","Réalisé"))</f>
        <v>Réalisé</v>
      </c>
      <c r="E237" t="s">
        <v>72</v>
      </c>
      <c r="F237" t="s">
        <v>121</v>
      </c>
      <c r="G237" t="s">
        <v>139</v>
      </c>
      <c r="H237" s="200">
        <v>51999.524223</v>
      </c>
    </row>
    <row r="238" spans="2:8" hidden="1" x14ac:dyDescent="0.25">
      <c r="B238" s="103">
        <v>2009</v>
      </c>
      <c r="C238" t="s">
        <v>110</v>
      </c>
      <c r="D238" s="109" t="str">
        <f>IF(B238=2005,"Baseline", IF(C238="Année","Prévu","Réalisé"))</f>
        <v>Réalisé</v>
      </c>
      <c r="E238" t="s">
        <v>72</v>
      </c>
      <c r="F238" t="s">
        <v>121</v>
      </c>
      <c r="G238" t="s">
        <v>140</v>
      </c>
      <c r="H238" s="200">
        <v>439926</v>
      </c>
    </row>
    <row r="239" spans="2:8" hidden="1" x14ac:dyDescent="0.25">
      <c r="B239" s="103">
        <v>2009</v>
      </c>
      <c r="C239" t="s">
        <v>110</v>
      </c>
      <c r="D239" s="109" t="str">
        <f>IF(B239=2005,"Baseline", IF(C239="Année","Prévu","Réalisé"))</f>
        <v>Réalisé</v>
      </c>
      <c r="E239" t="s">
        <v>72</v>
      </c>
      <c r="F239" t="s">
        <v>121</v>
      </c>
      <c r="G239" t="s">
        <v>141</v>
      </c>
      <c r="H239" s="200">
        <v>355584</v>
      </c>
    </row>
    <row r="240" spans="2:8" hidden="1" x14ac:dyDescent="0.25">
      <c r="B240" s="103">
        <v>2009</v>
      </c>
      <c r="C240" t="s">
        <v>110</v>
      </c>
      <c r="D240" s="109" t="str">
        <f>IF(B240=2005,"Baseline", IF(C240="Année","Prévu","Réalisé"))</f>
        <v>Réalisé</v>
      </c>
      <c r="E240" t="s">
        <v>72</v>
      </c>
      <c r="F240" t="s">
        <v>121</v>
      </c>
      <c r="G240" t="s">
        <v>142</v>
      </c>
      <c r="H240" s="200">
        <v>1308965</v>
      </c>
    </row>
    <row r="241" spans="2:8" hidden="1" x14ac:dyDescent="0.25">
      <c r="B241" s="103">
        <v>2009</v>
      </c>
      <c r="C241" t="s">
        <v>110</v>
      </c>
      <c r="D241" s="109" t="str">
        <f>IF(B241=2005,"Baseline", IF(C241="Année","Prévu","Réalisé"))</f>
        <v>Réalisé</v>
      </c>
      <c r="E241" t="s">
        <v>72</v>
      </c>
      <c r="F241" t="s">
        <v>121</v>
      </c>
      <c r="G241" t="s">
        <v>143</v>
      </c>
      <c r="H241" s="200">
        <v>666565</v>
      </c>
    </row>
    <row r="242" spans="2:8" hidden="1" x14ac:dyDescent="0.25">
      <c r="B242" s="103">
        <v>2008</v>
      </c>
      <c r="C242" t="s">
        <v>109</v>
      </c>
      <c r="D242" s="109" t="str">
        <f>IF(B242=2005,"Baseline", IF(C242="Année","Prévu","Réalisé"))</f>
        <v>Réalisé</v>
      </c>
      <c r="E242" t="s">
        <v>85</v>
      </c>
      <c r="F242" t="s">
        <v>119</v>
      </c>
      <c r="G242" t="s">
        <v>118</v>
      </c>
      <c r="H242" s="196">
        <v>4.3740514524968022E-2</v>
      </c>
    </row>
    <row r="243" spans="2:8" hidden="1" x14ac:dyDescent="0.25">
      <c r="B243" s="103">
        <v>2008</v>
      </c>
      <c r="C243" t="s">
        <v>110</v>
      </c>
      <c r="D243" s="109" t="str">
        <f>IF(B243=2005,"Baseline", IF(C243="Année","Prévu","Réalisé"))</f>
        <v>Réalisé</v>
      </c>
      <c r="E243" t="s">
        <v>85</v>
      </c>
      <c r="F243" t="s">
        <v>119</v>
      </c>
      <c r="G243" t="s">
        <v>118</v>
      </c>
      <c r="H243" s="196">
        <v>5.3587997985727123E-2</v>
      </c>
    </row>
    <row r="244" spans="2:8" hidden="1" x14ac:dyDescent="0.25">
      <c r="B244" s="103">
        <v>2008</v>
      </c>
      <c r="C244" t="s">
        <v>111</v>
      </c>
      <c r="D244" s="109" t="str">
        <f>IF(B244=2005,"Baseline", IF(C244="Année","Prévu","Réalisé"))</f>
        <v>Réalisé</v>
      </c>
      <c r="E244" t="s">
        <v>85</v>
      </c>
      <c r="F244" t="s">
        <v>119</v>
      </c>
      <c r="G244" t="s">
        <v>118</v>
      </c>
      <c r="H244" s="196">
        <v>4.7099797424594733E-2</v>
      </c>
    </row>
    <row r="245" spans="2:8" hidden="1" x14ac:dyDescent="0.25">
      <c r="B245" s="103">
        <v>2008</v>
      </c>
      <c r="C245" t="s">
        <v>112</v>
      </c>
      <c r="D245" s="109" t="str">
        <f>IF(B245=2005,"Baseline", IF(C245="Année","Prévu","Réalisé"))</f>
        <v>Réalisé</v>
      </c>
      <c r="E245" t="s">
        <v>85</v>
      </c>
      <c r="F245" t="s">
        <v>119</v>
      </c>
      <c r="G245" t="s">
        <v>118</v>
      </c>
      <c r="H245" s="196">
        <v>5.8018359312579031E-2</v>
      </c>
    </row>
    <row r="246" spans="2:8" hidden="1" x14ac:dyDescent="0.25">
      <c r="B246" s="103">
        <v>2009</v>
      </c>
      <c r="C246" t="s">
        <v>110</v>
      </c>
      <c r="D246" s="109" t="str">
        <f>IF(B246=2005,"Baseline", IF(C246="Année","Prévu","Réalisé"))</f>
        <v>Réalisé</v>
      </c>
      <c r="E246" t="s">
        <v>85</v>
      </c>
      <c r="F246" t="s">
        <v>120</v>
      </c>
      <c r="G246" t="s">
        <v>115</v>
      </c>
      <c r="H246" s="200">
        <v>27</v>
      </c>
    </row>
    <row r="247" spans="2:8" x14ac:dyDescent="0.25">
      <c r="B247" s="103">
        <v>2009</v>
      </c>
      <c r="C247" t="s">
        <v>102</v>
      </c>
      <c r="D247" s="109" t="str">
        <f>IF(B247=2005,"Baseline", IF(C247="Année","Prévu","Réalisé"))</f>
        <v>Prévu</v>
      </c>
      <c r="E247" t="s">
        <v>85</v>
      </c>
      <c r="F247" t="s">
        <v>119</v>
      </c>
      <c r="G247" t="s">
        <v>118</v>
      </c>
      <c r="H247" s="196">
        <v>0.09</v>
      </c>
    </row>
    <row r="248" spans="2:8" hidden="1" x14ac:dyDescent="0.25">
      <c r="B248" s="103">
        <v>2009</v>
      </c>
      <c r="C248" t="s">
        <v>110</v>
      </c>
      <c r="D248" s="109" t="str">
        <f>IF(B248=2005,"Baseline", IF(C248="Année","Prévu","Réalisé"))</f>
        <v>Réalisé</v>
      </c>
      <c r="E248" t="s">
        <v>72</v>
      </c>
      <c r="F248" t="s">
        <v>121</v>
      </c>
      <c r="G248" t="s">
        <v>146</v>
      </c>
      <c r="H248" s="200">
        <v>1359</v>
      </c>
    </row>
    <row r="249" spans="2:8" hidden="1" x14ac:dyDescent="0.25">
      <c r="B249" s="103">
        <v>2009</v>
      </c>
      <c r="C249" t="s">
        <v>111</v>
      </c>
      <c r="D249" s="109" t="str">
        <f>IF(B249=2005,"Baseline", IF(C249="Année","Prévu","Réalisé"))</f>
        <v>Réalisé</v>
      </c>
      <c r="E249" t="s">
        <v>72</v>
      </c>
      <c r="F249" t="s">
        <v>121</v>
      </c>
      <c r="G249" t="s">
        <v>122</v>
      </c>
      <c r="H249" s="200">
        <v>109767.947957</v>
      </c>
    </row>
    <row r="250" spans="2:8" hidden="1" x14ac:dyDescent="0.25">
      <c r="B250" s="103">
        <v>2009</v>
      </c>
      <c r="C250" t="s">
        <v>111</v>
      </c>
      <c r="D250" s="109" t="str">
        <f>IF(B250=2005,"Baseline", IF(C250="Année","Prévu","Réalisé"))</f>
        <v>Réalisé</v>
      </c>
      <c r="E250" t="s">
        <v>72</v>
      </c>
      <c r="F250" t="s">
        <v>121</v>
      </c>
      <c r="G250" t="s">
        <v>139</v>
      </c>
      <c r="H250" s="200">
        <v>55015.95882</v>
      </c>
    </row>
    <row r="251" spans="2:8" hidden="1" x14ac:dyDescent="0.25">
      <c r="B251" s="103">
        <v>2009</v>
      </c>
      <c r="C251" t="s">
        <v>111</v>
      </c>
      <c r="D251" s="109" t="str">
        <f>IF(B251=2005,"Baseline", IF(C251="Année","Prévu","Réalisé"))</f>
        <v>Réalisé</v>
      </c>
      <c r="E251" t="s">
        <v>72</v>
      </c>
      <c r="F251" t="s">
        <v>121</v>
      </c>
      <c r="G251" t="s">
        <v>140</v>
      </c>
      <c r="H251" s="200">
        <v>668326</v>
      </c>
    </row>
    <row r="252" spans="2:8" hidden="1" x14ac:dyDescent="0.25">
      <c r="B252" s="103">
        <v>2009</v>
      </c>
      <c r="C252" t="s">
        <v>111</v>
      </c>
      <c r="D252" s="109" t="str">
        <f>IF(B252=2005,"Baseline", IF(C252="Année","Prévu","Réalisé"))</f>
        <v>Réalisé</v>
      </c>
      <c r="E252" t="s">
        <v>72</v>
      </c>
      <c r="F252" t="s">
        <v>121</v>
      </c>
      <c r="G252" t="s">
        <v>141</v>
      </c>
      <c r="H252" s="200">
        <v>542660</v>
      </c>
    </row>
    <row r="253" spans="2:8" hidden="1" x14ac:dyDescent="0.25">
      <c r="B253" s="103">
        <v>2009</v>
      </c>
      <c r="C253" t="s">
        <v>111</v>
      </c>
      <c r="D253" s="109" t="str">
        <f>IF(B253=2005,"Baseline", IF(C253="Année","Prévu","Réalisé"))</f>
        <v>Réalisé</v>
      </c>
      <c r="E253" t="s">
        <v>72</v>
      </c>
      <c r="F253" t="s">
        <v>121</v>
      </c>
      <c r="G253" t="s">
        <v>142</v>
      </c>
      <c r="H253" s="200">
        <v>1593974</v>
      </c>
    </row>
    <row r="254" spans="2:8" hidden="1" x14ac:dyDescent="0.25">
      <c r="B254" s="103">
        <v>2009</v>
      </c>
      <c r="C254" t="s">
        <v>111</v>
      </c>
      <c r="D254" s="109" t="str">
        <f>IF(B254=2005,"Baseline", IF(C254="Année","Prévu","Réalisé"))</f>
        <v>Réalisé</v>
      </c>
      <c r="E254" t="s">
        <v>72</v>
      </c>
      <c r="F254" t="s">
        <v>121</v>
      </c>
      <c r="G254" t="s">
        <v>143</v>
      </c>
      <c r="H254" s="200">
        <v>925458</v>
      </c>
    </row>
    <row r="255" spans="2:8" hidden="1" x14ac:dyDescent="0.25">
      <c r="B255" s="103">
        <v>2009</v>
      </c>
      <c r="C255" t="s">
        <v>109</v>
      </c>
      <c r="D255" s="109" t="str">
        <f>IF(B255=2005,"Baseline", IF(C255="Année","Prévu","Réalisé"))</f>
        <v>Réalisé</v>
      </c>
      <c r="E255" t="s">
        <v>85</v>
      </c>
      <c r="F255" t="s">
        <v>119</v>
      </c>
      <c r="G255" t="s">
        <v>118</v>
      </c>
      <c r="H255" s="196">
        <v>3.99360472153929E-2</v>
      </c>
    </row>
    <row r="256" spans="2:8" hidden="1" x14ac:dyDescent="0.25">
      <c r="B256" s="103">
        <v>2009</v>
      </c>
      <c r="C256" t="s">
        <v>110</v>
      </c>
      <c r="D256" s="109" t="str">
        <f>IF(B256=2005,"Baseline", IF(C256="Année","Prévu","Réalisé"))</f>
        <v>Réalisé</v>
      </c>
      <c r="E256" t="s">
        <v>85</v>
      </c>
      <c r="F256" t="s">
        <v>119</v>
      </c>
      <c r="G256" t="s">
        <v>118</v>
      </c>
      <c r="H256" s="196">
        <v>4.1057958912938085E-2</v>
      </c>
    </row>
    <row r="257" spans="2:8" hidden="1" x14ac:dyDescent="0.25">
      <c r="B257" s="103">
        <v>2009</v>
      </c>
      <c r="C257" t="s">
        <v>111</v>
      </c>
      <c r="D257" s="109" t="str">
        <f>IF(B257=2005,"Baseline", IF(C257="Année","Prévu","Réalisé"))</f>
        <v>Réalisé</v>
      </c>
      <c r="E257" t="s">
        <v>85</v>
      </c>
      <c r="F257" t="s">
        <v>119</v>
      </c>
      <c r="G257" t="s">
        <v>118</v>
      </c>
      <c r="H257" s="196">
        <v>4.6273003830677943E-2</v>
      </c>
    </row>
    <row r="258" spans="2:8" hidden="1" x14ac:dyDescent="0.25">
      <c r="B258" s="103">
        <v>2009</v>
      </c>
      <c r="C258" t="s">
        <v>112</v>
      </c>
      <c r="D258" s="109" t="str">
        <f>IF(B258=2005,"Baseline", IF(C258="Année","Prévu","Réalisé"))</f>
        <v>Réalisé</v>
      </c>
      <c r="E258" t="s">
        <v>85</v>
      </c>
      <c r="F258" t="s">
        <v>119</v>
      </c>
      <c r="G258" t="s">
        <v>118</v>
      </c>
      <c r="H258" s="196">
        <v>5.5403660676915004E-2</v>
      </c>
    </row>
    <row r="259" spans="2:8" hidden="1" x14ac:dyDescent="0.25">
      <c r="B259" s="103">
        <v>2009</v>
      </c>
      <c r="C259" t="s">
        <v>111</v>
      </c>
      <c r="D259" s="109" t="str">
        <f>IF(B259=2005,"Baseline", IF(C259="Année","Prévu","Réalisé"))</f>
        <v>Réalisé</v>
      </c>
      <c r="E259" t="s">
        <v>85</v>
      </c>
      <c r="F259" t="s">
        <v>120</v>
      </c>
      <c r="G259" t="s">
        <v>115</v>
      </c>
      <c r="H259" s="200">
        <v>48</v>
      </c>
    </row>
    <row r="260" spans="2:8" x14ac:dyDescent="0.25">
      <c r="B260" s="103">
        <v>2010</v>
      </c>
      <c r="C260" t="s">
        <v>102</v>
      </c>
      <c r="D260" s="109" t="str">
        <f>IF(B260=2005,"Baseline", IF(C260="Année","Prévu","Réalisé"))</f>
        <v>Prévu</v>
      </c>
      <c r="E260" t="s">
        <v>85</v>
      </c>
      <c r="F260" t="s">
        <v>119</v>
      </c>
      <c r="G260" t="s">
        <v>118</v>
      </c>
      <c r="H260" s="196">
        <v>0.06</v>
      </c>
    </row>
    <row r="261" spans="2:8" hidden="1" x14ac:dyDescent="0.25">
      <c r="B261" s="103">
        <v>2009</v>
      </c>
      <c r="C261" t="s">
        <v>111</v>
      </c>
      <c r="D261" s="109" t="str">
        <f>IF(B261=2005,"Baseline", IF(C261="Année","Prévu","Réalisé"))</f>
        <v>Réalisé</v>
      </c>
      <c r="E261" t="s">
        <v>72</v>
      </c>
      <c r="F261" t="s">
        <v>121</v>
      </c>
      <c r="G261" t="s">
        <v>146</v>
      </c>
      <c r="H261" s="200">
        <v>1514</v>
      </c>
    </row>
    <row r="262" spans="2:8" hidden="1" x14ac:dyDescent="0.25">
      <c r="B262" s="103">
        <v>2009</v>
      </c>
      <c r="C262" t="s">
        <v>112</v>
      </c>
      <c r="D262" s="109" t="str">
        <f>IF(B262=2005,"Baseline", IF(C262="Année","Prévu","Réalisé"))</f>
        <v>Réalisé</v>
      </c>
      <c r="E262" t="s">
        <v>72</v>
      </c>
      <c r="F262" t="s">
        <v>121</v>
      </c>
      <c r="G262" t="s">
        <v>122</v>
      </c>
      <c r="H262" s="200">
        <v>146704.76230499998</v>
      </c>
    </row>
    <row r="263" spans="2:8" hidden="1" x14ac:dyDescent="0.25">
      <c r="B263" s="103">
        <v>2009</v>
      </c>
      <c r="C263" t="s">
        <v>112</v>
      </c>
      <c r="D263" s="109" t="str">
        <f>IF(B263=2005,"Baseline", IF(C263="Année","Prévu","Réalisé"))</f>
        <v>Réalisé</v>
      </c>
      <c r="E263" t="s">
        <v>72</v>
      </c>
      <c r="F263" t="s">
        <v>121</v>
      </c>
      <c r="G263" t="s">
        <v>139</v>
      </c>
      <c r="H263" s="200">
        <v>59273.642504000003</v>
      </c>
    </row>
    <row r="264" spans="2:8" hidden="1" x14ac:dyDescent="0.25">
      <c r="B264" s="103">
        <v>2009</v>
      </c>
      <c r="C264" t="s">
        <v>112</v>
      </c>
      <c r="D264" s="109" t="str">
        <f>IF(B264=2005,"Baseline", IF(C264="Année","Prévu","Réalisé"))</f>
        <v>Réalisé</v>
      </c>
      <c r="E264" t="s">
        <v>72</v>
      </c>
      <c r="F264" t="s">
        <v>121</v>
      </c>
      <c r="G264" t="s">
        <v>140</v>
      </c>
      <c r="H264" s="200">
        <v>958882</v>
      </c>
    </row>
    <row r="265" spans="2:8" hidden="1" x14ac:dyDescent="0.25">
      <c r="B265" s="103">
        <v>2009</v>
      </c>
      <c r="C265" t="s">
        <v>112</v>
      </c>
      <c r="D265" s="109" t="str">
        <f>IF(B265=2005,"Baseline", IF(C265="Année","Prévu","Réalisé"))</f>
        <v>Réalisé</v>
      </c>
      <c r="E265" t="s">
        <v>72</v>
      </c>
      <c r="F265" t="s">
        <v>121</v>
      </c>
      <c r="G265" t="s">
        <v>141</v>
      </c>
      <c r="H265" s="200">
        <v>788025</v>
      </c>
    </row>
    <row r="266" spans="2:8" hidden="1" x14ac:dyDescent="0.25">
      <c r="B266" s="103">
        <v>2009</v>
      </c>
      <c r="C266" t="s">
        <v>112</v>
      </c>
      <c r="D266" s="109" t="str">
        <f>IF(B266=2005,"Baseline", IF(C266="Année","Prévu","Réalisé"))</f>
        <v>Réalisé</v>
      </c>
      <c r="E266" t="s">
        <v>72</v>
      </c>
      <c r="F266" t="s">
        <v>121</v>
      </c>
      <c r="G266" t="s">
        <v>142</v>
      </c>
      <c r="H266" s="200">
        <v>1640081</v>
      </c>
    </row>
    <row r="267" spans="2:8" hidden="1" x14ac:dyDescent="0.25">
      <c r="B267" s="103">
        <v>2009</v>
      </c>
      <c r="C267" t="s">
        <v>112</v>
      </c>
      <c r="D267" s="109" t="str">
        <f>IF(B267=2005,"Baseline", IF(C267="Année","Prévu","Réalisé"))</f>
        <v>Réalisé</v>
      </c>
      <c r="E267" t="s">
        <v>72</v>
      </c>
      <c r="F267" t="s">
        <v>121</v>
      </c>
      <c r="G267" t="s">
        <v>143</v>
      </c>
      <c r="H267" s="200">
        <v>967207</v>
      </c>
    </row>
    <row r="268" spans="2:8" hidden="1" x14ac:dyDescent="0.25">
      <c r="B268" s="103">
        <v>2010</v>
      </c>
      <c r="C268" t="s">
        <v>109</v>
      </c>
      <c r="D268" s="109" t="str">
        <f>IF(B268=2005,"Baseline", IF(C268="Année","Prévu","Réalisé"))</f>
        <v>Réalisé</v>
      </c>
      <c r="E268" t="s">
        <v>85</v>
      </c>
      <c r="F268" t="s">
        <v>119</v>
      </c>
      <c r="G268" t="s">
        <v>118</v>
      </c>
      <c r="H268" s="196">
        <v>5.6141253721173123E-2</v>
      </c>
    </row>
    <row r="269" spans="2:8" hidden="1" x14ac:dyDescent="0.25">
      <c r="B269" s="103">
        <v>2010</v>
      </c>
      <c r="C269" t="s">
        <v>110</v>
      </c>
      <c r="D269" s="109" t="str">
        <f>IF(B269=2005,"Baseline", IF(C269="Année","Prévu","Réalisé"))</f>
        <v>Réalisé</v>
      </c>
      <c r="E269" t="s">
        <v>85</v>
      </c>
      <c r="F269" t="s">
        <v>119</v>
      </c>
      <c r="G269" t="s">
        <v>118</v>
      </c>
      <c r="H269" s="196">
        <v>6.1697236908725001E-2</v>
      </c>
    </row>
    <row r="270" spans="2:8" hidden="1" x14ac:dyDescent="0.25">
      <c r="B270" s="103">
        <v>2010</v>
      </c>
      <c r="C270" t="s">
        <v>111</v>
      </c>
      <c r="D270" s="109" t="str">
        <f>IF(B270=2005,"Baseline", IF(C270="Année","Prévu","Réalisé"))</f>
        <v>Réalisé</v>
      </c>
      <c r="E270" t="s">
        <v>85</v>
      </c>
      <c r="F270" t="s">
        <v>119</v>
      </c>
      <c r="G270" t="s">
        <v>118</v>
      </c>
      <c r="H270" s="196">
        <v>7.100813664105228E-2</v>
      </c>
    </row>
    <row r="271" spans="2:8" hidden="1" x14ac:dyDescent="0.25">
      <c r="B271" s="103">
        <v>2010</v>
      </c>
      <c r="C271" t="s">
        <v>112</v>
      </c>
      <c r="D271" s="109" t="str">
        <f>IF(B271=2005,"Baseline", IF(C271="Année","Prévu","Réalisé"))</f>
        <v>Réalisé</v>
      </c>
      <c r="E271" t="s">
        <v>85</v>
      </c>
      <c r="F271" t="s">
        <v>119</v>
      </c>
      <c r="G271" t="s">
        <v>118</v>
      </c>
      <c r="H271" s="196">
        <v>7.4999999999999997E-2</v>
      </c>
    </row>
    <row r="272" spans="2:8" hidden="1" x14ac:dyDescent="0.25">
      <c r="B272" s="103">
        <v>2009</v>
      </c>
      <c r="C272" t="s">
        <v>112</v>
      </c>
      <c r="D272" s="109" t="str">
        <f>IF(B272=2005,"Baseline", IF(C272="Année","Prévu","Réalisé"))</f>
        <v>Réalisé</v>
      </c>
      <c r="E272" t="s">
        <v>85</v>
      </c>
      <c r="F272" t="s">
        <v>120</v>
      </c>
      <c r="G272" t="s">
        <v>115</v>
      </c>
      <c r="H272" s="200">
        <v>76</v>
      </c>
    </row>
    <row r="273" spans="2:8" x14ac:dyDescent="0.25">
      <c r="B273" s="103">
        <v>2005</v>
      </c>
      <c r="C273" t="s">
        <v>102</v>
      </c>
      <c r="D273" t="str">
        <f>IF(B273=2005,"Baseline", IF(C273="Année","Prévu","Réalisé"))</f>
        <v>Baseline</v>
      </c>
      <c r="E273" t="s">
        <v>85</v>
      </c>
      <c r="F273" t="s">
        <v>120</v>
      </c>
      <c r="G273" t="s">
        <v>116</v>
      </c>
      <c r="H273" s="196">
        <v>0.63</v>
      </c>
    </row>
    <row r="274" spans="2:8" hidden="1" x14ac:dyDescent="0.25">
      <c r="B274" s="103">
        <v>2009</v>
      </c>
      <c r="C274" t="s">
        <v>112</v>
      </c>
      <c r="D274" s="109" t="str">
        <f>IF(B274=2005,"Baseline", IF(C274="Année","Prévu","Réalisé"))</f>
        <v>Réalisé</v>
      </c>
      <c r="E274" t="s">
        <v>72</v>
      </c>
      <c r="F274" t="s">
        <v>121</v>
      </c>
      <c r="G274" t="s">
        <v>146</v>
      </c>
      <c r="H274" s="200">
        <v>1645</v>
      </c>
    </row>
    <row r="275" spans="2:8" x14ac:dyDescent="0.25">
      <c r="B275" s="103">
        <v>2010</v>
      </c>
      <c r="C275" t="s">
        <v>102</v>
      </c>
      <c r="D275" s="109" t="str">
        <f>IF(B275=2005,"Baseline", IF(C275="Année","Prévu","Réalisé"))</f>
        <v>Prévu</v>
      </c>
      <c r="E275" t="s">
        <v>72</v>
      </c>
      <c r="F275" t="s">
        <v>121</v>
      </c>
      <c r="G275" t="s">
        <v>122</v>
      </c>
      <c r="H275" s="200">
        <v>88697</v>
      </c>
    </row>
    <row r="276" spans="2:8" x14ac:dyDescent="0.25">
      <c r="B276" s="103">
        <v>2010</v>
      </c>
      <c r="C276" t="s">
        <v>102</v>
      </c>
      <c r="D276" s="109" t="str">
        <f>IF(B276=2005,"Baseline", IF(C276="Année","Prévu","Réalisé"))</f>
        <v>Prévu</v>
      </c>
      <c r="E276" t="s">
        <v>72</v>
      </c>
      <c r="F276" t="s">
        <v>121</v>
      </c>
      <c r="G276" t="s">
        <v>139</v>
      </c>
      <c r="H276" s="200">
        <v>107154</v>
      </c>
    </row>
    <row r="277" spans="2:8" x14ac:dyDescent="0.25">
      <c r="B277" s="103">
        <v>2010</v>
      </c>
      <c r="C277" t="s">
        <v>102</v>
      </c>
      <c r="D277" s="109" t="str">
        <f>IF(B277=2005,"Baseline", IF(C277="Année","Prévu","Réalisé"))</f>
        <v>Prévu</v>
      </c>
      <c r="E277" t="s">
        <v>72</v>
      </c>
      <c r="F277" t="s">
        <v>121</v>
      </c>
      <c r="G277" t="s">
        <v>140</v>
      </c>
      <c r="H277" s="200">
        <v>153461</v>
      </c>
    </row>
    <row r="278" spans="2:8" x14ac:dyDescent="0.25">
      <c r="B278" s="103">
        <v>2010</v>
      </c>
      <c r="C278" t="s">
        <v>102</v>
      </c>
      <c r="D278" s="109" t="str">
        <f>IF(B278=2005,"Baseline", IF(C278="Année","Prévu","Réalisé"))</f>
        <v>Prévu</v>
      </c>
      <c r="E278" t="s">
        <v>72</v>
      </c>
      <c r="F278" t="s">
        <v>121</v>
      </c>
      <c r="G278" t="s">
        <v>141</v>
      </c>
      <c r="H278" s="194">
        <v>500000</v>
      </c>
    </row>
    <row r="279" spans="2:8" x14ac:dyDescent="0.25">
      <c r="B279" s="103">
        <v>2010</v>
      </c>
      <c r="C279" t="s">
        <v>102</v>
      </c>
      <c r="D279" s="109" t="str">
        <f>IF(B279=2005,"Baseline", IF(C279="Année","Prévu","Réalisé"))</f>
        <v>Prévu</v>
      </c>
      <c r="E279" t="s">
        <v>72</v>
      </c>
      <c r="F279" t="s">
        <v>121</v>
      </c>
      <c r="G279" t="s">
        <v>142</v>
      </c>
      <c r="H279" s="200">
        <v>987071</v>
      </c>
    </row>
    <row r="280" spans="2:8" x14ac:dyDescent="0.25">
      <c r="B280" s="103">
        <v>2010</v>
      </c>
      <c r="C280" t="s">
        <v>102</v>
      </c>
      <c r="D280" s="109" t="str">
        <f>IF(B280=2005,"Baseline", IF(C280="Année","Prévu","Réalisé"))</f>
        <v>Prévu</v>
      </c>
      <c r="E280" t="s">
        <v>72</v>
      </c>
      <c r="F280" t="s">
        <v>121</v>
      </c>
      <c r="G280" t="s">
        <v>143</v>
      </c>
      <c r="H280" s="199">
        <v>700000</v>
      </c>
    </row>
    <row r="281" spans="2:8" x14ac:dyDescent="0.25">
      <c r="B281" s="103">
        <v>2006</v>
      </c>
      <c r="C281" t="s">
        <v>102</v>
      </c>
      <c r="D281" s="109" t="str">
        <f>IF(B281=2005,"Baseline", IF(C281="Année","Prévu","Réalisé"))</f>
        <v>Prévu</v>
      </c>
      <c r="E281" t="s">
        <v>85</v>
      </c>
      <c r="F281" t="s">
        <v>120</v>
      </c>
      <c r="G281" t="s">
        <v>116</v>
      </c>
      <c r="H281" s="196">
        <v>0.75</v>
      </c>
    </row>
    <row r="282" spans="2:8" hidden="1" x14ac:dyDescent="0.25">
      <c r="B282" s="103">
        <v>2006</v>
      </c>
      <c r="C282" t="s">
        <v>109</v>
      </c>
      <c r="D282" s="109" t="str">
        <f>IF(B282=2005,"Baseline", IF(C282="Année","Prévu","Réalisé"))</f>
        <v>Réalisé</v>
      </c>
      <c r="E282" t="s">
        <v>85</v>
      </c>
      <c r="F282" t="s">
        <v>120</v>
      </c>
      <c r="G282" t="s">
        <v>116</v>
      </c>
      <c r="H282" s="196">
        <v>0.65</v>
      </c>
    </row>
    <row r="283" spans="2:8" hidden="1" x14ac:dyDescent="0.25">
      <c r="B283" s="103">
        <v>2006</v>
      </c>
      <c r="C283" t="s">
        <v>110</v>
      </c>
      <c r="D283" s="109" t="str">
        <f>IF(B283=2005,"Baseline", IF(C283="Année","Prévu","Réalisé"))</f>
        <v>Réalisé</v>
      </c>
      <c r="E283" t="s">
        <v>85</v>
      </c>
      <c r="F283" t="s">
        <v>120</v>
      </c>
      <c r="G283" t="s">
        <v>116</v>
      </c>
      <c r="H283" s="196">
        <v>0.65</v>
      </c>
    </row>
    <row r="284" spans="2:8" hidden="1" x14ac:dyDescent="0.25">
      <c r="B284" s="103">
        <v>2006</v>
      </c>
      <c r="C284" t="s">
        <v>111</v>
      </c>
      <c r="D284" s="109" t="str">
        <f>IF(B284=2005,"Baseline", IF(C284="Année","Prévu","Réalisé"))</f>
        <v>Réalisé</v>
      </c>
      <c r="E284" t="s">
        <v>85</v>
      </c>
      <c r="F284" t="s">
        <v>120</v>
      </c>
      <c r="G284" t="s">
        <v>116</v>
      </c>
      <c r="H284" s="196">
        <v>0.7</v>
      </c>
    </row>
    <row r="285" spans="2:8" x14ac:dyDescent="0.25">
      <c r="B285" s="103">
        <v>2010</v>
      </c>
      <c r="C285" t="s">
        <v>102</v>
      </c>
      <c r="D285" s="109" t="str">
        <f>IF(B285=2005,"Baseline", IF(C285="Année","Prévu","Réalisé"))</f>
        <v>Prévu</v>
      </c>
      <c r="E285" t="s">
        <v>85</v>
      </c>
      <c r="F285" t="s">
        <v>120</v>
      </c>
      <c r="G285" t="s">
        <v>115</v>
      </c>
      <c r="H285" s="200">
        <v>50</v>
      </c>
    </row>
    <row r="286" spans="2:8" hidden="1" x14ac:dyDescent="0.25">
      <c r="B286" s="103">
        <v>2006</v>
      </c>
      <c r="C286" t="s">
        <v>112</v>
      </c>
      <c r="D286" s="109" t="str">
        <f>IF(B286=2005,"Baseline", IF(C286="Année","Prévu","Réalisé"))</f>
        <v>Réalisé</v>
      </c>
      <c r="E286" t="s">
        <v>85</v>
      </c>
      <c r="F286" t="s">
        <v>120</v>
      </c>
      <c r="G286" t="s">
        <v>116</v>
      </c>
      <c r="H286" s="196">
        <v>0.72</v>
      </c>
    </row>
    <row r="287" spans="2:8" x14ac:dyDescent="0.25">
      <c r="B287" s="103">
        <v>2010</v>
      </c>
      <c r="C287" t="s">
        <v>102</v>
      </c>
      <c r="D287" s="109" t="str">
        <f>IF(B287=2005,"Baseline", IF(C287="Année","Prévu","Réalisé"))</f>
        <v>Prévu</v>
      </c>
      <c r="E287" t="s">
        <v>72</v>
      </c>
      <c r="F287" t="s">
        <v>121</v>
      </c>
      <c r="G287" t="s">
        <v>146</v>
      </c>
      <c r="H287" s="198">
        <v>1118</v>
      </c>
    </row>
    <row r="288" spans="2:8" hidden="1" x14ac:dyDescent="0.25">
      <c r="B288" s="103">
        <v>2010</v>
      </c>
      <c r="C288" t="s">
        <v>109</v>
      </c>
      <c r="D288" s="109" t="str">
        <f>IF(B288=2005,"Baseline", IF(C288="Année","Prévu","Réalisé"))</f>
        <v>Réalisé</v>
      </c>
      <c r="E288" t="s">
        <v>72</v>
      </c>
      <c r="F288" t="s">
        <v>121</v>
      </c>
      <c r="G288" t="s">
        <v>122</v>
      </c>
      <c r="H288" s="200">
        <v>46006.863903999998</v>
      </c>
    </row>
    <row r="289" spans="2:8" hidden="1" x14ac:dyDescent="0.25">
      <c r="B289" s="103">
        <v>2010</v>
      </c>
      <c r="C289" t="s">
        <v>109</v>
      </c>
      <c r="D289" s="109" t="str">
        <f>IF(B289=2005,"Baseline", IF(C289="Année","Prévu","Réalisé"))</f>
        <v>Réalisé</v>
      </c>
      <c r="E289" t="s">
        <v>72</v>
      </c>
      <c r="F289" t="s">
        <v>121</v>
      </c>
      <c r="G289" t="s">
        <v>139</v>
      </c>
      <c r="H289" s="200">
        <v>57737.495413999997</v>
      </c>
    </row>
    <row r="290" spans="2:8" hidden="1" x14ac:dyDescent="0.25">
      <c r="B290" s="103">
        <v>2010</v>
      </c>
      <c r="C290" t="s">
        <v>109</v>
      </c>
      <c r="D290" s="109" t="str">
        <f>IF(B290=2005,"Baseline", IF(C290="Année","Prévu","Réalisé"))</f>
        <v>Réalisé</v>
      </c>
      <c r="E290" t="s">
        <v>72</v>
      </c>
      <c r="F290" t="s">
        <v>121</v>
      </c>
      <c r="G290" t="s">
        <v>140</v>
      </c>
      <c r="H290" s="200">
        <v>295129</v>
      </c>
    </row>
    <row r="291" spans="2:8" hidden="1" x14ac:dyDescent="0.25">
      <c r="B291" s="103">
        <v>2010</v>
      </c>
      <c r="C291" t="s">
        <v>109</v>
      </c>
      <c r="D291" s="109" t="str">
        <f>IF(B291=2005,"Baseline", IF(C291="Année","Prévu","Réalisé"))</f>
        <v>Réalisé</v>
      </c>
      <c r="E291" t="s">
        <v>72</v>
      </c>
      <c r="F291" t="s">
        <v>121</v>
      </c>
      <c r="G291" t="s">
        <v>141</v>
      </c>
      <c r="H291" s="200">
        <v>246432</v>
      </c>
    </row>
    <row r="292" spans="2:8" hidden="1" x14ac:dyDescent="0.25">
      <c r="B292" s="103">
        <v>2010</v>
      </c>
      <c r="C292" t="s">
        <v>109</v>
      </c>
      <c r="D292" s="109" t="str">
        <f>IF(B292=2005,"Baseline", IF(C292="Année","Prévu","Réalisé"))</f>
        <v>Réalisé</v>
      </c>
      <c r="E292" t="s">
        <v>72</v>
      </c>
      <c r="F292" t="s">
        <v>121</v>
      </c>
      <c r="G292" t="s">
        <v>142</v>
      </c>
      <c r="H292" s="200">
        <v>1508037</v>
      </c>
    </row>
    <row r="293" spans="2:8" hidden="1" x14ac:dyDescent="0.25">
      <c r="B293" s="103">
        <v>2010</v>
      </c>
      <c r="C293" t="s">
        <v>109</v>
      </c>
      <c r="D293" s="109" t="str">
        <f>IF(B293=2005,"Baseline", IF(C293="Année","Prévu","Réalisé"))</f>
        <v>Réalisé</v>
      </c>
      <c r="E293" t="s">
        <v>72</v>
      </c>
      <c r="F293" t="s">
        <v>121</v>
      </c>
      <c r="G293" t="s">
        <v>143</v>
      </c>
      <c r="H293" s="200">
        <v>823663</v>
      </c>
    </row>
    <row r="294" spans="2:8" x14ac:dyDescent="0.25">
      <c r="B294" s="103">
        <v>2007</v>
      </c>
      <c r="C294" t="s">
        <v>102</v>
      </c>
      <c r="D294" s="109" t="str">
        <f>IF(B294=2005,"Baseline", IF(C294="Année","Prévu","Réalisé"))</f>
        <v>Prévu</v>
      </c>
      <c r="E294" t="s">
        <v>85</v>
      </c>
      <c r="F294" t="s">
        <v>120</v>
      </c>
      <c r="G294" t="s">
        <v>116</v>
      </c>
      <c r="H294" s="196">
        <v>0.85</v>
      </c>
    </row>
    <row r="295" spans="2:8" hidden="1" x14ac:dyDescent="0.25">
      <c r="B295" s="103">
        <v>2007</v>
      </c>
      <c r="C295" t="s">
        <v>109</v>
      </c>
      <c r="D295" s="109" t="str">
        <f>IF(B295=2005,"Baseline", IF(C295="Année","Prévu","Réalisé"))</f>
        <v>Réalisé</v>
      </c>
      <c r="E295" t="s">
        <v>85</v>
      </c>
      <c r="F295" t="s">
        <v>120</v>
      </c>
      <c r="G295" t="s">
        <v>116</v>
      </c>
      <c r="H295" s="196">
        <v>0.8</v>
      </c>
    </row>
    <row r="296" spans="2:8" hidden="1" x14ac:dyDescent="0.25">
      <c r="B296" s="103">
        <v>2007</v>
      </c>
      <c r="C296" t="s">
        <v>110</v>
      </c>
      <c r="D296" s="109" t="str">
        <f>IF(B296=2005,"Baseline", IF(C296="Année","Prévu","Réalisé"))</f>
        <v>Réalisé</v>
      </c>
      <c r="E296" t="s">
        <v>85</v>
      </c>
      <c r="F296" t="s">
        <v>120</v>
      </c>
      <c r="G296" t="s">
        <v>116</v>
      </c>
      <c r="H296" s="196">
        <v>0.81</v>
      </c>
    </row>
    <row r="297" spans="2:8" hidden="1" x14ac:dyDescent="0.25">
      <c r="B297" s="103">
        <v>2007</v>
      </c>
      <c r="C297" t="s">
        <v>111</v>
      </c>
      <c r="D297" s="109" t="str">
        <f>IF(B297=2005,"Baseline", IF(C297="Année","Prévu","Réalisé"))</f>
        <v>Réalisé</v>
      </c>
      <c r="E297" t="s">
        <v>85</v>
      </c>
      <c r="F297" t="s">
        <v>120</v>
      </c>
      <c r="G297" t="s">
        <v>116</v>
      </c>
      <c r="H297" s="196">
        <v>0.81</v>
      </c>
    </row>
    <row r="298" spans="2:8" hidden="1" x14ac:dyDescent="0.25">
      <c r="B298" s="103">
        <v>2010</v>
      </c>
      <c r="C298" t="s">
        <v>109</v>
      </c>
      <c r="D298" s="109" t="str">
        <f>IF(B298=2005,"Baseline", IF(C298="Année","Prévu","Réalisé"))</f>
        <v>Réalisé</v>
      </c>
      <c r="E298" t="s">
        <v>85</v>
      </c>
      <c r="F298" t="s">
        <v>120</v>
      </c>
      <c r="G298" t="s">
        <v>115</v>
      </c>
      <c r="H298" s="200">
        <v>28</v>
      </c>
    </row>
    <row r="299" spans="2:8" hidden="1" x14ac:dyDescent="0.25">
      <c r="B299" s="103">
        <v>2007</v>
      </c>
      <c r="C299" t="s">
        <v>112</v>
      </c>
      <c r="D299" s="109" t="str">
        <f>IF(B299=2005,"Baseline", IF(C299="Année","Prévu","Réalisé"))</f>
        <v>Réalisé</v>
      </c>
      <c r="E299" t="s">
        <v>85</v>
      </c>
      <c r="F299" t="s">
        <v>120</v>
      </c>
      <c r="G299" t="s">
        <v>116</v>
      </c>
      <c r="H299" s="196">
        <v>0.81</v>
      </c>
    </row>
    <row r="300" spans="2:8" hidden="1" x14ac:dyDescent="0.25">
      <c r="B300" s="103">
        <v>2010</v>
      </c>
      <c r="C300" t="s">
        <v>109</v>
      </c>
      <c r="D300" s="109" t="str">
        <f>IF(B300=2005,"Baseline", IF(C300="Année","Prévu","Réalisé"))</f>
        <v>Réalisé</v>
      </c>
      <c r="E300" t="s">
        <v>72</v>
      </c>
      <c r="F300" t="s">
        <v>121</v>
      </c>
      <c r="G300" t="s">
        <v>146</v>
      </c>
      <c r="H300" s="200">
        <v>1710</v>
      </c>
    </row>
    <row r="301" spans="2:8" hidden="1" x14ac:dyDescent="0.25">
      <c r="B301" s="103">
        <v>2010</v>
      </c>
      <c r="C301" t="s">
        <v>110</v>
      </c>
      <c r="D301" s="109" t="str">
        <f>IF(B301=2005,"Baseline", IF(C301="Année","Prévu","Réalisé"))</f>
        <v>Réalisé</v>
      </c>
      <c r="E301" t="s">
        <v>72</v>
      </c>
      <c r="F301" t="s">
        <v>121</v>
      </c>
      <c r="G301" t="s">
        <v>122</v>
      </c>
      <c r="H301" s="200">
        <v>73366.879614999998</v>
      </c>
    </row>
    <row r="302" spans="2:8" hidden="1" x14ac:dyDescent="0.25">
      <c r="B302" s="103">
        <v>2010</v>
      </c>
      <c r="C302" t="s">
        <v>110</v>
      </c>
      <c r="D302" s="109" t="str">
        <f>IF(B302=2005,"Baseline", IF(C302="Année","Prévu","Réalisé"))</f>
        <v>Réalisé</v>
      </c>
      <c r="E302" t="s">
        <v>72</v>
      </c>
      <c r="F302" t="s">
        <v>121</v>
      </c>
      <c r="G302" t="s">
        <v>139</v>
      </c>
      <c r="H302" s="200">
        <v>66308.853948999997</v>
      </c>
    </row>
    <row r="303" spans="2:8" hidden="1" x14ac:dyDescent="0.25">
      <c r="B303" s="103">
        <v>2010</v>
      </c>
      <c r="C303" t="s">
        <v>110</v>
      </c>
      <c r="D303" s="109" t="str">
        <f>IF(B303=2005,"Baseline", IF(C303="Année","Prévu","Réalisé"))</f>
        <v>Réalisé</v>
      </c>
      <c r="E303" t="s">
        <v>72</v>
      </c>
      <c r="F303" t="s">
        <v>121</v>
      </c>
      <c r="G303" t="s">
        <v>140</v>
      </c>
      <c r="H303" s="200">
        <v>399738</v>
      </c>
    </row>
    <row r="304" spans="2:8" hidden="1" x14ac:dyDescent="0.25">
      <c r="B304" s="103">
        <v>2010</v>
      </c>
      <c r="C304" t="s">
        <v>110</v>
      </c>
      <c r="D304" s="109" t="str">
        <f>IF(B304=2005,"Baseline", IF(C304="Année","Prévu","Réalisé"))</f>
        <v>Réalisé</v>
      </c>
      <c r="E304" t="s">
        <v>72</v>
      </c>
      <c r="F304" t="s">
        <v>121</v>
      </c>
      <c r="G304" t="s">
        <v>141</v>
      </c>
      <c r="H304" s="200">
        <v>326553</v>
      </c>
    </row>
    <row r="305" spans="2:8" hidden="1" x14ac:dyDescent="0.25">
      <c r="B305" s="103">
        <v>2010</v>
      </c>
      <c r="C305" t="s">
        <v>110</v>
      </c>
      <c r="D305" s="109" t="str">
        <f>IF(B305=2005,"Baseline", IF(C305="Année","Prévu","Réalisé"))</f>
        <v>Réalisé</v>
      </c>
      <c r="E305" t="s">
        <v>72</v>
      </c>
      <c r="F305" t="s">
        <v>121</v>
      </c>
      <c r="G305" t="s">
        <v>142</v>
      </c>
      <c r="H305" s="200">
        <v>1538210</v>
      </c>
    </row>
    <row r="306" spans="2:8" hidden="1" x14ac:dyDescent="0.25">
      <c r="B306" s="103">
        <v>2010</v>
      </c>
      <c r="C306" t="s">
        <v>110</v>
      </c>
      <c r="D306" s="109" t="str">
        <f>IF(B306=2005,"Baseline", IF(C306="Année","Prévu","Réalisé"))</f>
        <v>Réalisé</v>
      </c>
      <c r="E306" t="s">
        <v>72</v>
      </c>
      <c r="F306" t="s">
        <v>121</v>
      </c>
      <c r="G306" t="s">
        <v>143</v>
      </c>
      <c r="H306" s="200">
        <v>829827</v>
      </c>
    </row>
    <row r="307" spans="2:8" x14ac:dyDescent="0.25">
      <c r="B307" s="103">
        <v>2008</v>
      </c>
      <c r="C307" t="s">
        <v>102</v>
      </c>
      <c r="D307" s="109" t="str">
        <f>IF(B307=2005,"Baseline", IF(C307="Année","Prévu","Réalisé"))</f>
        <v>Prévu</v>
      </c>
      <c r="E307" t="s">
        <v>85</v>
      </c>
      <c r="F307" t="s">
        <v>120</v>
      </c>
      <c r="G307" t="s">
        <v>116</v>
      </c>
      <c r="H307" s="196">
        <v>0.76</v>
      </c>
    </row>
    <row r="308" spans="2:8" hidden="1" x14ac:dyDescent="0.25">
      <c r="B308" s="103">
        <v>2008</v>
      </c>
      <c r="C308" t="s">
        <v>109</v>
      </c>
      <c r="D308" s="109" t="str">
        <f>IF(B308=2005,"Baseline", IF(C308="Année","Prévu","Réalisé"))</f>
        <v>Réalisé</v>
      </c>
      <c r="E308" t="s">
        <v>85</v>
      </c>
      <c r="F308" t="s">
        <v>120</v>
      </c>
      <c r="G308" t="s">
        <v>116</v>
      </c>
      <c r="H308" s="196">
        <v>0.81</v>
      </c>
    </row>
    <row r="309" spans="2:8" hidden="1" x14ac:dyDescent="0.25">
      <c r="B309" s="103">
        <v>2008</v>
      </c>
      <c r="C309" t="s">
        <v>110</v>
      </c>
      <c r="D309" s="109" t="str">
        <f>IF(B309=2005,"Baseline", IF(C309="Année","Prévu","Réalisé"))</f>
        <v>Réalisé</v>
      </c>
      <c r="E309" t="s">
        <v>85</v>
      </c>
      <c r="F309" t="s">
        <v>120</v>
      </c>
      <c r="G309" t="s">
        <v>116</v>
      </c>
      <c r="H309" s="196">
        <v>0.9</v>
      </c>
    </row>
    <row r="310" spans="2:8" hidden="1" x14ac:dyDescent="0.25">
      <c r="B310" s="103">
        <v>2008</v>
      </c>
      <c r="C310" t="s">
        <v>111</v>
      </c>
      <c r="D310" s="109" t="str">
        <f>IF(B310=2005,"Baseline", IF(C310="Année","Prévu","Réalisé"))</f>
        <v>Réalisé</v>
      </c>
      <c r="E310" t="s">
        <v>85</v>
      </c>
      <c r="F310" t="s">
        <v>120</v>
      </c>
      <c r="G310" t="s">
        <v>116</v>
      </c>
      <c r="H310" s="196">
        <v>0.9</v>
      </c>
    </row>
    <row r="311" spans="2:8" hidden="1" x14ac:dyDescent="0.25">
      <c r="B311" s="103">
        <v>2010</v>
      </c>
      <c r="C311" t="s">
        <v>110</v>
      </c>
      <c r="D311" s="109" t="str">
        <f>IF(B311=2005,"Baseline", IF(C311="Année","Prévu","Réalisé"))</f>
        <v>Réalisé</v>
      </c>
      <c r="E311" t="s">
        <v>85</v>
      </c>
      <c r="F311" t="s">
        <v>120</v>
      </c>
      <c r="G311" t="s">
        <v>115</v>
      </c>
      <c r="H311" s="198">
        <v>47</v>
      </c>
    </row>
    <row r="312" spans="2:8" hidden="1" x14ac:dyDescent="0.25">
      <c r="B312" s="103">
        <v>2008</v>
      </c>
      <c r="C312" t="s">
        <v>112</v>
      </c>
      <c r="D312" s="109" t="str">
        <f>IF(B312=2005,"Baseline", IF(C312="Année","Prévu","Réalisé"))</f>
        <v>Réalisé</v>
      </c>
      <c r="E312" t="s">
        <v>85</v>
      </c>
      <c r="F312" t="s">
        <v>120</v>
      </c>
      <c r="G312" t="s">
        <v>116</v>
      </c>
      <c r="H312" s="196">
        <v>0.9</v>
      </c>
    </row>
    <row r="313" spans="2:8" hidden="1" x14ac:dyDescent="0.25">
      <c r="B313" s="103">
        <v>2010</v>
      </c>
      <c r="C313" t="s">
        <v>110</v>
      </c>
      <c r="D313" s="109" t="str">
        <f>IF(B313=2005,"Baseline", IF(C313="Année","Prévu","Réalisé"))</f>
        <v>Réalisé</v>
      </c>
      <c r="E313" t="s">
        <v>72</v>
      </c>
      <c r="F313" t="s">
        <v>121</v>
      </c>
      <c r="G313" t="s">
        <v>146</v>
      </c>
      <c r="H313" s="200">
        <v>1781</v>
      </c>
    </row>
    <row r="314" spans="2:8" hidden="1" x14ac:dyDescent="0.25">
      <c r="B314" s="103">
        <v>2010</v>
      </c>
      <c r="C314" t="s">
        <v>111</v>
      </c>
      <c r="D314" s="109" t="str">
        <f>IF(B314=2005,"Baseline", IF(C314="Année","Prévu","Réalisé"))</f>
        <v>Réalisé</v>
      </c>
      <c r="E314" t="s">
        <v>72</v>
      </c>
      <c r="F314" t="s">
        <v>121</v>
      </c>
      <c r="G314" t="s">
        <v>122</v>
      </c>
      <c r="H314" s="200">
        <v>104960.06544199999</v>
      </c>
    </row>
    <row r="315" spans="2:8" hidden="1" x14ac:dyDescent="0.25">
      <c r="B315" s="103">
        <v>2010</v>
      </c>
      <c r="C315" t="s">
        <v>111</v>
      </c>
      <c r="D315" s="109" t="str">
        <f>IF(B315=2005,"Baseline", IF(C315="Année","Prévu","Réalisé"))</f>
        <v>Réalisé</v>
      </c>
      <c r="E315" t="s">
        <v>72</v>
      </c>
      <c r="F315" t="s">
        <v>121</v>
      </c>
      <c r="G315" t="s">
        <v>139</v>
      </c>
      <c r="H315" s="200">
        <v>65694.351045999996</v>
      </c>
    </row>
    <row r="316" spans="2:8" hidden="1" x14ac:dyDescent="0.25">
      <c r="B316" s="103">
        <v>2010</v>
      </c>
      <c r="C316" t="s">
        <v>111</v>
      </c>
      <c r="D316" s="109" t="str">
        <f>IF(B316=2005,"Baseline", IF(C316="Année","Prévu","Réalisé"))</f>
        <v>Réalisé</v>
      </c>
      <c r="E316" t="s">
        <v>72</v>
      </c>
      <c r="F316" t="s">
        <v>121</v>
      </c>
      <c r="G316" t="s">
        <v>140</v>
      </c>
      <c r="H316" s="200">
        <v>491653</v>
      </c>
    </row>
    <row r="317" spans="2:8" hidden="1" x14ac:dyDescent="0.25">
      <c r="B317" s="103">
        <v>2010</v>
      </c>
      <c r="C317" t="s">
        <v>111</v>
      </c>
      <c r="D317" s="109" t="str">
        <f>IF(B317=2005,"Baseline", IF(C317="Année","Prévu","Réalisé"))</f>
        <v>Réalisé</v>
      </c>
      <c r="E317" t="s">
        <v>72</v>
      </c>
      <c r="F317" t="s">
        <v>121</v>
      </c>
      <c r="G317" t="s">
        <v>141</v>
      </c>
      <c r="H317" s="200">
        <v>393472</v>
      </c>
    </row>
    <row r="318" spans="2:8" hidden="1" x14ac:dyDescent="0.25">
      <c r="B318" s="103">
        <v>2010</v>
      </c>
      <c r="C318" t="s">
        <v>111</v>
      </c>
      <c r="D318" s="109" t="str">
        <f>IF(B318=2005,"Baseline", IF(C318="Année","Prévu","Réalisé"))</f>
        <v>Réalisé</v>
      </c>
      <c r="E318" t="s">
        <v>72</v>
      </c>
      <c r="F318" t="s">
        <v>121</v>
      </c>
      <c r="G318" t="s">
        <v>142</v>
      </c>
      <c r="H318" s="200">
        <v>1431317</v>
      </c>
    </row>
    <row r="319" spans="2:8" hidden="1" x14ac:dyDescent="0.25">
      <c r="B319" s="103">
        <v>2010</v>
      </c>
      <c r="C319" t="s">
        <v>111</v>
      </c>
      <c r="D319" s="109" t="str">
        <f>IF(B319=2005,"Baseline", IF(C319="Année","Prévu","Réalisé"))</f>
        <v>Réalisé</v>
      </c>
      <c r="E319" t="s">
        <v>72</v>
      </c>
      <c r="F319" t="s">
        <v>121</v>
      </c>
      <c r="G319" t="s">
        <v>143</v>
      </c>
      <c r="H319" s="200">
        <v>756646</v>
      </c>
    </row>
    <row r="320" spans="2:8" x14ac:dyDescent="0.25">
      <c r="B320" s="103">
        <v>2009</v>
      </c>
      <c r="C320" t="s">
        <v>102</v>
      </c>
      <c r="D320" s="109" t="str">
        <f>IF(B320=2005,"Baseline", IF(C320="Année","Prévu","Réalisé"))</f>
        <v>Prévu</v>
      </c>
      <c r="E320" t="s">
        <v>85</v>
      </c>
      <c r="F320" t="s">
        <v>120</v>
      </c>
      <c r="G320" t="s">
        <v>116</v>
      </c>
      <c r="H320" s="196">
        <v>0.83</v>
      </c>
    </row>
    <row r="321" spans="2:8" hidden="1" x14ac:dyDescent="0.25">
      <c r="B321" s="103">
        <v>2009</v>
      </c>
      <c r="C321" t="s">
        <v>109</v>
      </c>
      <c r="D321" s="109" t="str">
        <f>IF(B321=2005,"Baseline", IF(C321="Année","Prévu","Réalisé"))</f>
        <v>Réalisé</v>
      </c>
      <c r="E321" t="s">
        <v>85</v>
      </c>
      <c r="F321" t="s">
        <v>120</v>
      </c>
      <c r="G321" t="s">
        <v>116</v>
      </c>
      <c r="H321" s="196">
        <v>0.9</v>
      </c>
    </row>
    <row r="322" spans="2:8" hidden="1" x14ac:dyDescent="0.25">
      <c r="B322" s="103">
        <v>2009</v>
      </c>
      <c r="C322" t="s">
        <v>110</v>
      </c>
      <c r="D322" s="109" t="str">
        <f>IF(B322=2005,"Baseline", IF(C322="Année","Prévu","Réalisé"))</f>
        <v>Réalisé</v>
      </c>
      <c r="E322" t="s">
        <v>85</v>
      </c>
      <c r="F322" t="s">
        <v>120</v>
      </c>
      <c r="G322" t="s">
        <v>116</v>
      </c>
      <c r="H322" s="196">
        <v>0.85</v>
      </c>
    </row>
    <row r="323" spans="2:8" hidden="1" x14ac:dyDescent="0.25">
      <c r="B323" s="103">
        <v>2009</v>
      </c>
      <c r="C323" t="s">
        <v>111</v>
      </c>
      <c r="D323" s="109" t="str">
        <f>IF(B323=2005,"Baseline", IF(C323="Année","Prévu","Réalisé"))</f>
        <v>Réalisé</v>
      </c>
      <c r="E323" t="s">
        <v>85</v>
      </c>
      <c r="F323" t="s">
        <v>120</v>
      </c>
      <c r="G323" t="s">
        <v>116</v>
      </c>
      <c r="H323" s="196">
        <v>0.95</v>
      </c>
    </row>
    <row r="324" spans="2:8" hidden="1" x14ac:dyDescent="0.25">
      <c r="B324" s="103">
        <v>2010</v>
      </c>
      <c r="C324" t="s">
        <v>111</v>
      </c>
      <c r="D324" s="109" t="str">
        <f>IF(B324=2005,"Baseline", IF(C324="Année","Prévu","Réalisé"))</f>
        <v>Réalisé</v>
      </c>
      <c r="E324" t="s">
        <v>85</v>
      </c>
      <c r="F324" t="s">
        <v>120</v>
      </c>
      <c r="G324" t="s">
        <v>115</v>
      </c>
      <c r="H324" s="198">
        <v>80</v>
      </c>
    </row>
    <row r="325" spans="2:8" hidden="1" x14ac:dyDescent="0.25">
      <c r="B325" s="103">
        <v>2009</v>
      </c>
      <c r="C325" t="s">
        <v>112</v>
      </c>
      <c r="D325" s="109" t="str">
        <f>IF(B325=2005,"Baseline", IF(C325="Année","Prévu","Réalisé"))</f>
        <v>Réalisé</v>
      </c>
      <c r="E325" t="s">
        <v>85</v>
      </c>
      <c r="F325" t="s">
        <v>120</v>
      </c>
      <c r="G325" t="s">
        <v>116</v>
      </c>
      <c r="H325" s="196">
        <v>0.8</v>
      </c>
    </row>
    <row r="326" spans="2:8" hidden="1" x14ac:dyDescent="0.25">
      <c r="B326" s="103">
        <v>2010</v>
      </c>
      <c r="C326" t="s">
        <v>111</v>
      </c>
      <c r="D326" s="109" t="str">
        <f>IF(B326=2005,"Baseline", IF(C326="Année","Prévu","Réalisé"))</f>
        <v>Réalisé</v>
      </c>
      <c r="E326" t="s">
        <v>72</v>
      </c>
      <c r="F326" t="s">
        <v>121</v>
      </c>
      <c r="G326" t="s">
        <v>146</v>
      </c>
      <c r="H326" s="200">
        <v>1816</v>
      </c>
    </row>
    <row r="327" spans="2:8" hidden="1" x14ac:dyDescent="0.25">
      <c r="B327" s="103">
        <v>2010</v>
      </c>
      <c r="C327" t="s">
        <v>112</v>
      </c>
      <c r="D327" s="109" t="str">
        <f>IF(B327=2005,"Baseline", IF(C327="Année","Prévu","Réalisé"))</f>
        <v>Réalisé</v>
      </c>
      <c r="E327" t="s">
        <v>72</v>
      </c>
      <c r="F327" t="s">
        <v>121</v>
      </c>
      <c r="G327" t="s">
        <v>122</v>
      </c>
      <c r="H327" s="194">
        <v>120000</v>
      </c>
    </row>
    <row r="328" spans="2:8" hidden="1" x14ac:dyDescent="0.25">
      <c r="B328" s="103">
        <v>2010</v>
      </c>
      <c r="C328" t="s">
        <v>112</v>
      </c>
      <c r="D328" s="109" t="str">
        <f>IF(B328=2005,"Baseline", IF(C328="Année","Prévu","Réalisé"))</f>
        <v>Réalisé</v>
      </c>
      <c r="E328" t="s">
        <v>72</v>
      </c>
      <c r="F328" t="s">
        <v>121</v>
      </c>
      <c r="G328" t="s">
        <v>139</v>
      </c>
      <c r="H328" s="194">
        <v>700000</v>
      </c>
    </row>
    <row r="329" spans="2:8" hidden="1" x14ac:dyDescent="0.25">
      <c r="B329" s="103">
        <v>2010</v>
      </c>
      <c r="C329" t="s">
        <v>112</v>
      </c>
      <c r="D329" s="109" t="str">
        <f>IF(B329=2005,"Baseline", IF(C329="Année","Prévu","Réalisé"))</f>
        <v>Réalisé</v>
      </c>
      <c r="E329" t="s">
        <v>72</v>
      </c>
      <c r="F329" t="s">
        <v>121</v>
      </c>
      <c r="G329" t="s">
        <v>140</v>
      </c>
      <c r="H329" s="194">
        <v>500000</v>
      </c>
    </row>
    <row r="330" spans="2:8" hidden="1" x14ac:dyDescent="0.25">
      <c r="B330" s="103">
        <v>2010</v>
      </c>
      <c r="C330" t="s">
        <v>112</v>
      </c>
      <c r="D330" s="109" t="str">
        <f>IF(B330=2005,"Baseline", IF(C330="Année","Prévu","Réalisé"))</f>
        <v>Réalisé</v>
      </c>
      <c r="E330" t="s">
        <v>72</v>
      </c>
      <c r="F330" t="s">
        <v>121</v>
      </c>
      <c r="G330" t="s">
        <v>141</v>
      </c>
      <c r="H330" s="194">
        <v>450000</v>
      </c>
    </row>
    <row r="331" spans="2:8" hidden="1" x14ac:dyDescent="0.25">
      <c r="B331" s="103">
        <v>2010</v>
      </c>
      <c r="C331" t="s">
        <v>112</v>
      </c>
      <c r="D331" s="109" t="str">
        <f>IF(B331=2005,"Baseline", IF(C331="Année","Prévu","Réalisé"))</f>
        <v>Réalisé</v>
      </c>
      <c r="E331" t="s">
        <v>72</v>
      </c>
      <c r="F331" t="s">
        <v>121</v>
      </c>
      <c r="G331" t="s">
        <v>142</v>
      </c>
      <c r="H331" s="194">
        <v>1500000</v>
      </c>
    </row>
    <row r="332" spans="2:8" hidden="1" x14ac:dyDescent="0.25">
      <c r="B332" s="103">
        <v>2010</v>
      </c>
      <c r="C332" t="s">
        <v>112</v>
      </c>
      <c r="D332" s="109" t="str">
        <f>IF(B332=2005,"Baseline", IF(C332="Année","Prévu","Réalisé"))</f>
        <v>Réalisé</v>
      </c>
      <c r="E332" t="s">
        <v>72</v>
      </c>
      <c r="F332" t="s">
        <v>121</v>
      </c>
      <c r="G332" t="s">
        <v>143</v>
      </c>
      <c r="H332" s="194">
        <v>800000</v>
      </c>
    </row>
    <row r="333" spans="2:8" x14ac:dyDescent="0.25">
      <c r="B333" s="103">
        <v>2010</v>
      </c>
      <c r="C333" t="s">
        <v>102</v>
      </c>
      <c r="D333" s="109" t="str">
        <f>IF(B333=2005,"Baseline", IF(C333="Année","Prévu","Réalisé"))</f>
        <v>Prévu</v>
      </c>
      <c r="E333" t="s">
        <v>85</v>
      </c>
      <c r="F333" t="s">
        <v>120</v>
      </c>
      <c r="G333" t="s">
        <v>116</v>
      </c>
      <c r="H333" s="196">
        <v>0.9</v>
      </c>
    </row>
    <row r="334" spans="2:8" hidden="1" x14ac:dyDescent="0.25">
      <c r="B334" s="103">
        <v>2010</v>
      </c>
      <c r="C334" t="s">
        <v>109</v>
      </c>
      <c r="D334" s="109" t="str">
        <f>IF(B334=2005,"Baseline", IF(C334="Année","Prévu","Réalisé"))</f>
        <v>Réalisé</v>
      </c>
      <c r="E334" t="s">
        <v>85</v>
      </c>
      <c r="F334" t="s">
        <v>120</v>
      </c>
      <c r="G334" t="s">
        <v>116</v>
      </c>
      <c r="H334" s="196">
        <v>0.95</v>
      </c>
    </row>
    <row r="335" spans="2:8" hidden="1" x14ac:dyDescent="0.25">
      <c r="B335" s="103">
        <v>2010</v>
      </c>
      <c r="C335" t="s">
        <v>110</v>
      </c>
      <c r="D335" s="109" t="str">
        <f>IF(B335=2005,"Baseline", IF(C335="Année","Prévu","Réalisé"))</f>
        <v>Réalisé</v>
      </c>
      <c r="E335" t="s">
        <v>85</v>
      </c>
      <c r="F335" t="s">
        <v>120</v>
      </c>
      <c r="G335" t="s">
        <v>116</v>
      </c>
      <c r="H335" s="196">
        <v>0.98</v>
      </c>
    </row>
    <row r="336" spans="2:8" hidden="1" x14ac:dyDescent="0.25">
      <c r="B336" s="103">
        <v>2010</v>
      </c>
      <c r="C336" t="s">
        <v>111</v>
      </c>
      <c r="D336" s="109" t="str">
        <f>IF(B336=2005,"Baseline", IF(C336="Année","Prévu","Réalisé"))</f>
        <v>Réalisé</v>
      </c>
      <c r="E336" t="s">
        <v>85</v>
      </c>
      <c r="F336" t="s">
        <v>120</v>
      </c>
      <c r="G336" t="s">
        <v>116</v>
      </c>
      <c r="H336" s="196">
        <v>1</v>
      </c>
    </row>
    <row r="337" spans="2:8" hidden="1" x14ac:dyDescent="0.25">
      <c r="B337" s="103">
        <v>2010</v>
      </c>
      <c r="C337" t="s">
        <v>112</v>
      </c>
      <c r="D337" s="109" t="str">
        <f>IF(B337=2005,"Baseline", IF(C337="Année","Prévu","Réalisé"))</f>
        <v>Réalisé</v>
      </c>
      <c r="E337" t="s">
        <v>85</v>
      </c>
      <c r="F337" t="s">
        <v>120</v>
      </c>
      <c r="G337" t="s">
        <v>115</v>
      </c>
      <c r="H337" s="200">
        <v>102</v>
      </c>
    </row>
    <row r="338" spans="2:8" hidden="1" x14ac:dyDescent="0.25">
      <c r="B338" s="103">
        <v>2010</v>
      </c>
      <c r="C338" t="s">
        <v>112</v>
      </c>
      <c r="D338" s="109" t="str">
        <f>IF(B338=2005,"Baseline", IF(C338="Année","Prévu","Réalisé"))</f>
        <v>Réalisé</v>
      </c>
      <c r="E338" t="s">
        <v>85</v>
      </c>
      <c r="F338" t="s">
        <v>120</v>
      </c>
      <c r="G338" t="s">
        <v>116</v>
      </c>
      <c r="H338" s="196">
        <v>1.02</v>
      </c>
    </row>
    <row r="339" spans="2:8" hidden="1" x14ac:dyDescent="0.25">
      <c r="B339" s="103">
        <v>2010</v>
      </c>
      <c r="C339" t="s">
        <v>112</v>
      </c>
      <c r="D339" s="109" t="str">
        <f t="shared" ref="D323:D339" si="1">IF(B339=2005,"Baseline", IF(C339="Année","Prévu","Réalisé"))</f>
        <v>Réalisé</v>
      </c>
      <c r="E339" t="s">
        <v>72</v>
      </c>
      <c r="F339" t="s">
        <v>121</v>
      </c>
      <c r="G339" t="s">
        <v>146</v>
      </c>
      <c r="H339" s="194">
        <v>1900</v>
      </c>
    </row>
  </sheetData>
  <dataValidations count="6">
    <dataValidation type="list" allowBlank="1" showInputMessage="1" showErrorMessage="1" sqref="B2:B339" xr:uid="{00000000-0002-0000-0700-000000000000}">
      <formula1>Année</formula1>
    </dataValidation>
    <dataValidation type="list" allowBlank="1" showInputMessage="1" showErrorMessage="1" sqref="C2:C339" xr:uid="{00000000-0002-0000-0700-000001000000}">
      <formula1>Trimestre</formula1>
    </dataValidation>
    <dataValidation type="list" allowBlank="1" showInputMessage="1" showErrorMessage="1" sqref="D2:D339" xr:uid="{00000000-0002-0000-0700-000002000000}">
      <formula1>Statut</formula1>
    </dataValidation>
    <dataValidation type="list" allowBlank="1" showInputMessage="1" showErrorMessage="1" sqref="E2:E339" xr:uid="{00000000-0002-0000-0700-000003000000}">
      <formula1>Niveau</formula1>
    </dataValidation>
    <dataValidation type="list" allowBlank="1" showInputMessage="1" showErrorMessage="1" sqref="F2:F339" xr:uid="{00000000-0002-0000-0700-000004000000}">
      <formula1>INDIRECT($E2)</formula1>
    </dataValidation>
    <dataValidation type="list" allowBlank="1" showInputMessage="1" showErrorMessage="1" sqref="G2:G339" xr:uid="{00000000-0002-0000-0700-000005000000}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675E-4206-44B5-A528-6EFFBB694CCD}">
  <sheetPr codeName="Feuil16">
    <tabColor rgb="FF00B0F0"/>
  </sheetPr>
  <dimension ref="A1"/>
  <sheetViews>
    <sheetView workbookViewId="0">
      <selection activeCell="K4" sqref="K4"/>
    </sheetView>
  </sheetViews>
  <sheetFormatPr baseColWidth="10"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1">
    <tabColor theme="7" tint="0.59999389629810485"/>
  </sheetPr>
  <dimension ref="A2:I61"/>
  <sheetViews>
    <sheetView workbookViewId="0">
      <selection activeCell="G11" sqref="G11"/>
    </sheetView>
  </sheetViews>
  <sheetFormatPr baseColWidth="10" defaultRowHeight="12.5" x14ac:dyDescent="0.25"/>
  <cols>
    <col min="1" max="1" width="41" bestFit="1" customWidth="1"/>
    <col min="2" max="2" width="22.90625" bestFit="1" customWidth="1"/>
    <col min="3" max="6" width="8.90625" bestFit="1" customWidth="1"/>
    <col min="7" max="7" width="12.08984375" bestFit="1" customWidth="1"/>
    <col min="8" max="8" width="41" bestFit="1" customWidth="1"/>
    <col min="9" max="9" width="22.90625" bestFit="1" customWidth="1"/>
  </cols>
  <sheetData>
    <row r="2" spans="1:9" x14ac:dyDescent="0.25">
      <c r="A2" s="129" t="s">
        <v>162</v>
      </c>
      <c r="H2" s="129" t="s">
        <v>163</v>
      </c>
    </row>
    <row r="4" spans="1:9" x14ac:dyDescent="0.25">
      <c r="A4" s="111" t="s">
        <v>105</v>
      </c>
      <c r="B4" t="s">
        <v>114</v>
      </c>
      <c r="H4" s="111" t="s">
        <v>105</v>
      </c>
      <c r="I4" t="s">
        <v>46</v>
      </c>
    </row>
    <row r="6" spans="1:9" x14ac:dyDescent="0.25">
      <c r="A6" s="111" t="s">
        <v>149</v>
      </c>
      <c r="B6" s="111" t="s">
        <v>150</v>
      </c>
      <c r="H6" s="111" t="s">
        <v>149</v>
      </c>
      <c r="I6" s="111" t="s">
        <v>150</v>
      </c>
    </row>
    <row r="7" spans="1:9" x14ac:dyDescent="0.25">
      <c r="A7" s="111" t="s">
        <v>148</v>
      </c>
      <c r="B7" t="s">
        <v>109</v>
      </c>
      <c r="C7" t="s">
        <v>110</v>
      </c>
      <c r="D7" t="s">
        <v>111</v>
      </c>
      <c r="E7" t="s">
        <v>112</v>
      </c>
      <c r="H7" s="111" t="s">
        <v>148</v>
      </c>
      <c r="I7" t="s">
        <v>102</v>
      </c>
    </row>
    <row r="8" spans="1:9" x14ac:dyDescent="0.25">
      <c r="A8" s="112" t="s">
        <v>72</v>
      </c>
      <c r="B8" s="110"/>
      <c r="C8" s="110"/>
      <c r="D8" s="110"/>
      <c r="E8" s="110"/>
      <c r="H8" s="112" t="s">
        <v>72</v>
      </c>
      <c r="I8" s="110"/>
    </row>
    <row r="9" spans="1:9" x14ac:dyDescent="0.25">
      <c r="A9" s="127" t="s">
        <v>121</v>
      </c>
      <c r="B9" s="110"/>
      <c r="C9" s="110"/>
      <c r="D9" s="110"/>
      <c r="E9" s="110"/>
      <c r="H9" s="127" t="s">
        <v>121</v>
      </c>
      <c r="I9" s="110"/>
    </row>
    <row r="10" spans="1:9" x14ac:dyDescent="0.25">
      <c r="A10" s="128" t="s">
        <v>122</v>
      </c>
      <c r="B10" s="110">
        <v>147204.31067000001</v>
      </c>
      <c r="C10" s="110">
        <v>240427.08349699999</v>
      </c>
      <c r="D10" s="110">
        <v>363269.75000799994</v>
      </c>
      <c r="E10" s="110">
        <v>474877.57180299994</v>
      </c>
      <c r="H10" s="128" t="s">
        <v>122</v>
      </c>
      <c r="I10" s="110">
        <v>67091</v>
      </c>
    </row>
    <row r="11" spans="1:9" x14ac:dyDescent="0.25">
      <c r="A11" s="128" t="s">
        <v>139</v>
      </c>
      <c r="B11" s="110">
        <v>243805.76349700001</v>
      </c>
      <c r="C11" s="110">
        <v>262798.64605799998</v>
      </c>
      <c r="D11" s="110">
        <v>262190.56799000001</v>
      </c>
      <c r="E11" s="110">
        <v>896167.49168199999</v>
      </c>
      <c r="H11" s="128" t="s">
        <v>139</v>
      </c>
      <c r="I11" s="110">
        <v>38269</v>
      </c>
    </row>
    <row r="12" spans="1:9" x14ac:dyDescent="0.25">
      <c r="A12" s="128" t="s">
        <v>140</v>
      </c>
      <c r="B12" s="110">
        <v>1074046</v>
      </c>
      <c r="C12" s="110">
        <v>1512248</v>
      </c>
      <c r="D12" s="110">
        <v>2074527</v>
      </c>
      <c r="E12" s="110">
        <v>2783395</v>
      </c>
      <c r="H12" s="128" t="s">
        <v>140</v>
      </c>
      <c r="I12" s="110">
        <v>122769</v>
      </c>
    </row>
    <row r="13" spans="1:9" x14ac:dyDescent="0.25">
      <c r="A13" s="128" t="s">
        <v>141</v>
      </c>
      <c r="B13" s="110">
        <v>958009</v>
      </c>
      <c r="C13" s="110">
        <v>1317815</v>
      </c>
      <c r="D13" s="110">
        <v>1731359</v>
      </c>
      <c r="E13" s="110">
        <v>2344080.2000000002</v>
      </c>
      <c r="H13" s="128" t="s">
        <v>141</v>
      </c>
      <c r="I13" s="110">
        <v>150000</v>
      </c>
    </row>
    <row r="14" spans="1:9" x14ac:dyDescent="0.25">
      <c r="A14" s="128" t="s">
        <v>142</v>
      </c>
      <c r="B14" s="110">
        <v>5556421</v>
      </c>
      <c r="C14" s="110">
        <v>5699048</v>
      </c>
      <c r="D14" s="110">
        <v>5872711</v>
      </c>
      <c r="E14" s="110">
        <v>6061841</v>
      </c>
      <c r="H14" s="128" t="s">
        <v>142</v>
      </c>
      <c r="I14" s="110">
        <v>789657</v>
      </c>
    </row>
    <row r="15" spans="1:9" x14ac:dyDescent="0.25">
      <c r="A15" s="128" t="s">
        <v>143</v>
      </c>
      <c r="B15" s="110">
        <v>2642437</v>
      </c>
      <c r="C15" s="110">
        <v>2676006</v>
      </c>
      <c r="D15" s="110">
        <v>2883565</v>
      </c>
      <c r="E15" s="110">
        <v>2996696</v>
      </c>
      <c r="H15" s="128" t="s">
        <v>143</v>
      </c>
      <c r="I15" s="110">
        <v>197414.25</v>
      </c>
    </row>
    <row r="16" spans="1:9" x14ac:dyDescent="0.25">
      <c r="A16" s="128" t="s">
        <v>146</v>
      </c>
      <c r="B16" s="110">
        <v>3764</v>
      </c>
      <c r="C16" s="110">
        <v>4262</v>
      </c>
      <c r="D16" s="110">
        <v>4755</v>
      </c>
      <c r="E16" s="110">
        <v>5207</v>
      </c>
      <c r="H16" s="128" t="s">
        <v>146</v>
      </c>
      <c r="I16" s="110">
        <v>218</v>
      </c>
    </row>
    <row r="17" spans="1:9" x14ac:dyDescent="0.25">
      <c r="A17" s="112" t="s">
        <v>85</v>
      </c>
      <c r="B17" s="110"/>
      <c r="C17" s="110"/>
      <c r="D17" s="110"/>
      <c r="E17" s="110"/>
      <c r="H17" s="112" t="s">
        <v>85</v>
      </c>
      <c r="I17" s="110"/>
    </row>
    <row r="18" spans="1:9" x14ac:dyDescent="0.25">
      <c r="A18" s="127" t="s">
        <v>119</v>
      </c>
      <c r="B18" s="203"/>
      <c r="C18" s="203"/>
      <c r="D18" s="203"/>
      <c r="E18" s="203"/>
      <c r="H18" s="127" t="s">
        <v>119</v>
      </c>
      <c r="I18" s="110"/>
    </row>
    <row r="19" spans="1:9" x14ac:dyDescent="0.25">
      <c r="A19" s="128" t="s">
        <v>117</v>
      </c>
      <c r="B19" s="203">
        <v>0.27350404328552358</v>
      </c>
      <c r="C19" s="203">
        <v>0.29522645900800665</v>
      </c>
      <c r="D19" s="203">
        <v>0.29483122484166258</v>
      </c>
      <c r="E19" s="203">
        <v>0.31951663091236898</v>
      </c>
      <c r="H19" s="128" t="s">
        <v>117</v>
      </c>
      <c r="I19" s="110">
        <v>5.9000000000000004E-2</v>
      </c>
    </row>
    <row r="20" spans="1:9" x14ac:dyDescent="0.25">
      <c r="A20" s="128" t="s">
        <v>118</v>
      </c>
      <c r="B20" s="203">
        <v>0.31781781546153404</v>
      </c>
      <c r="C20" s="203">
        <v>0.32708966238750581</v>
      </c>
      <c r="D20" s="203">
        <v>0.32698773098822592</v>
      </c>
      <c r="E20" s="203">
        <v>0.36479742396019799</v>
      </c>
      <c r="H20" s="128" t="s">
        <v>118</v>
      </c>
      <c r="I20" s="110">
        <v>0.11</v>
      </c>
    </row>
    <row r="21" spans="1:9" x14ac:dyDescent="0.25">
      <c r="A21" s="128" t="s">
        <v>145</v>
      </c>
      <c r="B21" s="203">
        <v>4.6920000000000002</v>
      </c>
      <c r="C21" s="203">
        <v>4.8499999999999996</v>
      </c>
      <c r="D21" s="203">
        <v>4.67</v>
      </c>
      <c r="E21" s="203">
        <v>4.76</v>
      </c>
      <c r="H21" s="128" t="s">
        <v>145</v>
      </c>
      <c r="I21" s="110">
        <v>0.85</v>
      </c>
    </row>
    <row r="22" spans="1:9" x14ac:dyDescent="0.25">
      <c r="A22" s="128" t="s">
        <v>144</v>
      </c>
      <c r="B22" s="203">
        <v>4.78</v>
      </c>
      <c r="C22" s="203">
        <v>4.9700000000000006</v>
      </c>
      <c r="D22" s="203">
        <v>5.08</v>
      </c>
      <c r="E22" s="203">
        <v>5.18</v>
      </c>
      <c r="F22" s="111"/>
      <c r="G22" s="111"/>
      <c r="H22" s="128" t="s">
        <v>144</v>
      </c>
      <c r="I22" s="110">
        <v>1.03</v>
      </c>
    </row>
    <row r="23" spans="1:9" x14ac:dyDescent="0.25">
      <c r="A23" s="127" t="s">
        <v>120</v>
      </c>
      <c r="B23" s="110"/>
      <c r="C23" s="110"/>
      <c r="D23" s="110"/>
      <c r="E23" s="110"/>
      <c r="H23" s="127" t="s">
        <v>120</v>
      </c>
      <c r="I23" s="110"/>
    </row>
    <row r="24" spans="1:9" x14ac:dyDescent="0.25">
      <c r="A24" s="128" t="s">
        <v>115</v>
      </c>
      <c r="B24" s="110">
        <v>110</v>
      </c>
      <c r="C24" s="110">
        <v>140</v>
      </c>
      <c r="D24" s="110">
        <v>223</v>
      </c>
      <c r="E24" s="110">
        <v>331</v>
      </c>
      <c r="H24" s="128" t="s">
        <v>115</v>
      </c>
      <c r="I24" s="110">
        <v>27</v>
      </c>
    </row>
    <row r="25" spans="1:9" x14ac:dyDescent="0.25">
      <c r="A25" s="128" t="s">
        <v>116</v>
      </c>
      <c r="B25" s="203">
        <v>4.1100000000000003</v>
      </c>
      <c r="C25" s="203">
        <v>4.1900000000000004</v>
      </c>
      <c r="D25" s="203">
        <v>4.3600000000000003</v>
      </c>
      <c r="E25" s="203">
        <v>4.25</v>
      </c>
      <c r="H25" s="128" t="s">
        <v>116</v>
      </c>
      <c r="I25" s="110">
        <v>0.63</v>
      </c>
    </row>
    <row r="38" spans="1:2" x14ac:dyDescent="0.25">
      <c r="A38" s="129" t="s">
        <v>164</v>
      </c>
    </row>
    <row r="40" spans="1:2" x14ac:dyDescent="0.25">
      <c r="A40" s="111" t="s">
        <v>105</v>
      </c>
      <c r="B40" t="s">
        <v>113</v>
      </c>
    </row>
    <row r="42" spans="1:2" x14ac:dyDescent="0.25">
      <c r="A42" s="111" t="s">
        <v>149</v>
      </c>
      <c r="B42" s="111" t="s">
        <v>150</v>
      </c>
    </row>
    <row r="43" spans="1:2" x14ac:dyDescent="0.25">
      <c r="A43" s="111" t="s">
        <v>148</v>
      </c>
      <c r="B43" t="s">
        <v>102</v>
      </c>
    </row>
    <row r="44" spans="1:2" x14ac:dyDescent="0.25">
      <c r="A44" s="112" t="s">
        <v>72</v>
      </c>
      <c r="B44" s="110"/>
    </row>
    <row r="45" spans="1:2" x14ac:dyDescent="0.25">
      <c r="A45" s="127" t="s">
        <v>121</v>
      </c>
      <c r="B45" s="110"/>
    </row>
    <row r="46" spans="1:2" x14ac:dyDescent="0.25">
      <c r="A46" s="128" t="s">
        <v>140</v>
      </c>
      <c r="B46" s="110">
        <v>1019645</v>
      </c>
    </row>
    <row r="47" spans="1:2" x14ac:dyDescent="0.25">
      <c r="A47" s="128" t="s">
        <v>122</v>
      </c>
      <c r="B47" s="110">
        <v>429238</v>
      </c>
    </row>
    <row r="48" spans="1:2" x14ac:dyDescent="0.25">
      <c r="A48" s="128" t="s">
        <v>142</v>
      </c>
      <c r="B48" s="110">
        <v>4625177</v>
      </c>
    </row>
    <row r="49" spans="1:2" x14ac:dyDescent="0.25">
      <c r="A49" s="128" t="s">
        <v>139</v>
      </c>
      <c r="B49" s="110">
        <v>392827</v>
      </c>
    </row>
    <row r="50" spans="1:2" x14ac:dyDescent="0.25">
      <c r="A50" s="128" t="s">
        <v>141</v>
      </c>
      <c r="B50" s="110">
        <v>1340000</v>
      </c>
    </row>
    <row r="51" spans="1:2" x14ac:dyDescent="0.25">
      <c r="A51" s="128" t="s">
        <v>143</v>
      </c>
      <c r="B51" s="110">
        <v>2160000</v>
      </c>
    </row>
    <row r="52" spans="1:2" x14ac:dyDescent="0.25">
      <c r="A52" s="128" t="s">
        <v>146</v>
      </c>
      <c r="B52" s="110">
        <v>3054</v>
      </c>
    </row>
    <row r="53" spans="1:2" x14ac:dyDescent="0.25">
      <c r="A53" s="112" t="s">
        <v>85</v>
      </c>
      <c r="B53" s="110"/>
    </row>
    <row r="54" spans="1:2" x14ac:dyDescent="0.25">
      <c r="A54" s="127" t="s">
        <v>120</v>
      </c>
      <c r="B54" s="110"/>
    </row>
    <row r="55" spans="1:2" x14ac:dyDescent="0.25">
      <c r="A55" s="128" t="s">
        <v>115</v>
      </c>
      <c r="B55" s="110">
        <v>200</v>
      </c>
    </row>
    <row r="56" spans="1:2" x14ac:dyDescent="0.25">
      <c r="A56" s="128" t="s">
        <v>116</v>
      </c>
      <c r="B56" s="203">
        <v>4.09</v>
      </c>
    </row>
    <row r="57" spans="1:2" x14ac:dyDescent="0.25">
      <c r="A57" s="127" t="s">
        <v>119</v>
      </c>
      <c r="B57" s="110"/>
    </row>
    <row r="58" spans="1:2" x14ac:dyDescent="0.25">
      <c r="A58" s="128" t="s">
        <v>145</v>
      </c>
      <c r="B58" s="203">
        <v>4.95</v>
      </c>
    </row>
    <row r="59" spans="1:2" x14ac:dyDescent="0.25">
      <c r="A59" s="128" t="s">
        <v>144</v>
      </c>
      <c r="B59" s="203">
        <v>5.52</v>
      </c>
    </row>
    <row r="60" spans="1:2" x14ac:dyDescent="0.25">
      <c r="A60" s="128" t="s">
        <v>117</v>
      </c>
      <c r="B60" s="203">
        <v>0.21099999999999999</v>
      </c>
    </row>
    <row r="61" spans="1:2" x14ac:dyDescent="0.25">
      <c r="A61" s="128" t="s">
        <v>118</v>
      </c>
      <c r="B61" s="203">
        <v>0.44499999999999995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2">
    <tabColor theme="7" tint="0.39997558519241921"/>
  </sheetPr>
  <dimension ref="A1:J33"/>
  <sheetViews>
    <sheetView topLeftCell="A5" zoomScaleNormal="100" zoomScaleSheetLayoutView="84" workbookViewId="0">
      <selection activeCell="E6" sqref="E6"/>
    </sheetView>
  </sheetViews>
  <sheetFormatPr baseColWidth="10" defaultRowHeight="12.5" x14ac:dyDescent="0.25"/>
  <cols>
    <col min="1" max="1" width="64.81640625" customWidth="1"/>
    <col min="2" max="2" width="11" customWidth="1"/>
    <col min="3" max="3" width="15.7265625" style="131" customWidth="1"/>
    <col min="8" max="8" width="3.453125" customWidth="1"/>
  </cols>
  <sheetData>
    <row r="1" spans="1:10" x14ac:dyDescent="0.25">
      <c r="A1" s="113" t="s">
        <v>161</v>
      </c>
      <c r="B1" s="113"/>
      <c r="C1" s="130"/>
    </row>
    <row r="3" spans="1:10" ht="20" x14ac:dyDescent="0.4">
      <c r="A3" s="137" t="s">
        <v>158</v>
      </c>
      <c r="B3" s="137"/>
      <c r="C3" s="137"/>
      <c r="D3" s="137"/>
      <c r="E3" s="137"/>
      <c r="F3" s="137"/>
      <c r="G3" s="137"/>
      <c r="H3" s="137"/>
      <c r="I3" s="137"/>
      <c r="J3" s="137"/>
    </row>
    <row r="4" spans="1:10" ht="20" x14ac:dyDescent="0.4">
      <c r="A4" s="137" t="s">
        <v>159</v>
      </c>
      <c r="B4" s="137"/>
      <c r="C4" s="137"/>
      <c r="D4" s="137"/>
      <c r="E4" s="137"/>
      <c r="F4" s="137"/>
      <c r="G4" s="137"/>
      <c r="H4" s="137"/>
      <c r="I4" s="137"/>
      <c r="J4" s="137"/>
    </row>
    <row r="6" spans="1:10" x14ac:dyDescent="0.25">
      <c r="D6" t="s">
        <v>160</v>
      </c>
      <c r="E6" s="126"/>
    </row>
    <row r="8" spans="1:10" ht="18" x14ac:dyDescent="0.4">
      <c r="A8" s="136" t="s">
        <v>151</v>
      </c>
      <c r="B8" s="136"/>
      <c r="C8" s="136"/>
      <c r="D8" s="136"/>
      <c r="E8" s="136"/>
      <c r="F8" s="136"/>
      <c r="G8" s="136"/>
      <c r="H8" s="136"/>
      <c r="I8" s="136"/>
      <c r="J8" s="136"/>
    </row>
    <row r="9" spans="1:10" ht="13" x14ac:dyDescent="0.3">
      <c r="A9" s="214" t="s">
        <v>170</v>
      </c>
    </row>
    <row r="10" spans="1:10" ht="13" x14ac:dyDescent="0.3">
      <c r="B10" s="180" t="s">
        <v>167</v>
      </c>
      <c r="C10" s="178" t="s">
        <v>46</v>
      </c>
      <c r="D10" s="179" t="s">
        <v>123</v>
      </c>
      <c r="E10" s="179" t="s">
        <v>124</v>
      </c>
      <c r="F10" s="179" t="s">
        <v>125</v>
      </c>
      <c r="G10" s="179" t="s">
        <v>126</v>
      </c>
      <c r="H10" s="180"/>
      <c r="I10" s="180" t="s">
        <v>127</v>
      </c>
      <c r="J10" s="180" t="s">
        <v>128</v>
      </c>
    </row>
    <row r="11" spans="1:10" ht="13" x14ac:dyDescent="0.3">
      <c r="A11" s="114" t="s">
        <v>122</v>
      </c>
      <c r="B11" s="183" t="s">
        <v>169</v>
      </c>
      <c r="C11" s="185">
        <f>IF(ISERROR(GETPIVOTDATA("Valeur",TCD_Trim!$H$6,"Trimestre","Année","Niveau","Effet","Sous-Niveau","Effet_","Indicateur",A11)),"",GETPIVOTDATA("Valeur",TCD_Trim!$H$6,"Trimestre","Année","Niveau","Effet","Sous-Niveau","Effet_","Indicateur",A11))</f>
        <v>67091</v>
      </c>
      <c r="D11" s="186"/>
      <c r="E11" s="186"/>
      <c r="F11" s="186"/>
      <c r="G11" s="186"/>
      <c r="I11" s="186"/>
      <c r="J11" s="126"/>
    </row>
    <row r="12" spans="1:10" ht="13" x14ac:dyDescent="0.3">
      <c r="A12" s="115" t="s">
        <v>139</v>
      </c>
      <c r="B12" s="184" t="s">
        <v>169</v>
      </c>
      <c r="C12" s="185">
        <f>IF(ISERROR(GETPIVOTDATA("Valeur",TCD_Trim!$H$6,"Trimestre","Année","Niveau","Effet","Sous-Niveau","Effet_","Indicateur",A12)),"",GETPIVOTDATA("Valeur",TCD_Trim!$H$6,"Trimestre","Année","Niveau","Effet","Sous-Niveau","Effet_","Indicateur",A12))</f>
        <v>38269</v>
      </c>
      <c r="D12" s="186"/>
      <c r="E12" s="186"/>
      <c r="F12" s="186"/>
      <c r="G12" s="186"/>
      <c r="I12" s="186"/>
      <c r="J12" s="126"/>
    </row>
    <row r="13" spans="1:10" ht="13" x14ac:dyDescent="0.3">
      <c r="A13" s="114" t="s">
        <v>140</v>
      </c>
      <c r="B13" s="183" t="s">
        <v>168</v>
      </c>
      <c r="C13" s="185">
        <f>IF(ISERROR(GETPIVOTDATA("Valeur",TCD_Trim!$H$6,"Trimestre","Année","Niveau","Effet","Sous-Niveau","Effet_","Indicateur",A13)),"",GETPIVOTDATA("Valeur",TCD_Trim!$H$6,"Trimestre","Année","Niveau","Effet","Sous-Niveau","Effet_","Indicateur",A13))</f>
        <v>122769</v>
      </c>
      <c r="D13" s="186"/>
      <c r="E13" s="186"/>
      <c r="F13" s="186"/>
      <c r="G13" s="186"/>
      <c r="I13" s="186"/>
      <c r="J13" s="126"/>
    </row>
    <row r="14" spans="1:10" ht="13" x14ac:dyDescent="0.3">
      <c r="A14" s="115" t="s">
        <v>141</v>
      </c>
      <c r="B14" s="184" t="s">
        <v>168</v>
      </c>
      <c r="C14" s="185">
        <f>IF(ISERROR(GETPIVOTDATA("Valeur",TCD_Trim!$H$6,"Trimestre","Année","Niveau","Effet","Sous-Niveau","Effet_","Indicateur",A14)),"",GETPIVOTDATA("Valeur",TCD_Trim!$H$6,"Trimestre","Année","Niveau","Effet","Sous-Niveau","Effet_","Indicateur",A14))</f>
        <v>150000</v>
      </c>
      <c r="D14" s="186"/>
      <c r="E14" s="186"/>
      <c r="F14" s="186"/>
      <c r="G14" s="186"/>
      <c r="I14" s="186"/>
      <c r="J14" s="126"/>
    </row>
    <row r="15" spans="1:10" ht="13" x14ac:dyDescent="0.3">
      <c r="A15" s="114" t="s">
        <v>142</v>
      </c>
      <c r="B15" s="183" t="s">
        <v>168</v>
      </c>
      <c r="C15" s="185">
        <f>IF(ISERROR(GETPIVOTDATA("Valeur",TCD_Trim!$H$6,"Trimestre","Année","Niveau","Effet","Sous-Niveau","Effet_","Indicateur",A15)),"",GETPIVOTDATA("Valeur",TCD_Trim!$H$6,"Trimestre","Année","Niveau","Effet","Sous-Niveau","Effet_","Indicateur",A15))</f>
        <v>789657</v>
      </c>
      <c r="D15" s="186"/>
      <c r="E15" s="186"/>
      <c r="F15" s="186"/>
      <c r="G15" s="186"/>
      <c r="I15" s="186"/>
      <c r="J15" s="126"/>
    </row>
    <row r="16" spans="1:10" ht="13" x14ac:dyDescent="0.3">
      <c r="A16" s="117" t="s">
        <v>143</v>
      </c>
      <c r="B16" s="184" t="s">
        <v>168</v>
      </c>
      <c r="C16" s="185">
        <f>IF(ISERROR(GETPIVOTDATA("Valeur",TCD_Trim!$H$6,"Trimestre","Année","Niveau","Effet","Sous-Niveau","Effet_","Indicateur",A16)),"",GETPIVOTDATA("Valeur",TCD_Trim!$H$6,"Trimestre","Année","Niveau","Effet","Sous-Niveau","Effet_","Indicateur",A16))</f>
        <v>197414.25</v>
      </c>
      <c r="D16" s="186"/>
      <c r="E16" s="186"/>
      <c r="F16" s="186"/>
      <c r="G16" s="186"/>
      <c r="I16" s="186"/>
      <c r="J16" s="126"/>
    </row>
    <row r="17" spans="1:10" ht="13" x14ac:dyDescent="0.3">
      <c r="A17" s="119" t="s">
        <v>146</v>
      </c>
      <c r="B17" s="183" t="s">
        <v>168</v>
      </c>
      <c r="C17" s="185">
        <f>IF(ISERROR(GETPIVOTDATA("Valeur",TCD_Trim!$H$6,"Trimestre","Année","Niveau","Effet","Sous-Niveau","Effet_","Indicateur",A17)),"",GETPIVOTDATA("Valeur",TCD_Trim!$H$6,"Trimestre","Année","Niveau","Effet","Sous-Niveau","Effet_","Indicateur",A17))</f>
        <v>218</v>
      </c>
      <c r="D17" s="186"/>
      <c r="E17" s="186"/>
      <c r="F17" s="186"/>
      <c r="G17" s="186"/>
      <c r="I17" s="186"/>
      <c r="J17" s="126"/>
    </row>
    <row r="18" spans="1:10" x14ac:dyDescent="0.25">
      <c r="A18" s="116"/>
      <c r="B18" s="116"/>
      <c r="C18" s="132"/>
    </row>
    <row r="20" spans="1:10" ht="18" x14ac:dyDescent="0.4">
      <c r="A20" s="136" t="s">
        <v>157</v>
      </c>
      <c r="B20" s="136"/>
      <c r="C20" s="136"/>
      <c r="D20" s="136"/>
      <c r="E20" s="136"/>
      <c r="F20" s="136"/>
      <c r="G20" s="136"/>
      <c r="H20" s="136"/>
      <c r="I20" s="136"/>
      <c r="J20" s="136"/>
    </row>
    <row r="23" spans="1:10" ht="13" x14ac:dyDescent="0.3">
      <c r="B23" s="180" t="s">
        <v>167</v>
      </c>
      <c r="C23" s="178" t="s">
        <v>46</v>
      </c>
      <c r="D23" s="179" t="s">
        <v>123</v>
      </c>
      <c r="E23" s="179" t="s">
        <v>124</v>
      </c>
      <c r="F23" s="179" t="s">
        <v>125</v>
      </c>
      <c r="G23" s="179" t="s">
        <v>126</v>
      </c>
      <c r="H23" s="180"/>
      <c r="I23" s="180" t="s">
        <v>127</v>
      </c>
      <c r="J23" s="180" t="s">
        <v>128</v>
      </c>
    </row>
    <row r="24" spans="1:10" ht="13" x14ac:dyDescent="0.3">
      <c r="A24" s="119" t="s">
        <v>117</v>
      </c>
      <c r="B24" s="181" t="s">
        <v>128</v>
      </c>
      <c r="C24" s="133"/>
    </row>
    <row r="25" spans="1:10" ht="13" x14ac:dyDescent="0.3">
      <c r="A25" s="118" t="s">
        <v>118</v>
      </c>
      <c r="B25" s="182" t="s">
        <v>128</v>
      </c>
      <c r="C25" s="133"/>
    </row>
    <row r="26" spans="1:10" ht="13" x14ac:dyDescent="0.3">
      <c r="A26" s="119" t="s">
        <v>145</v>
      </c>
      <c r="B26" s="181" t="s">
        <v>128</v>
      </c>
      <c r="C26" s="133"/>
    </row>
    <row r="27" spans="1:10" ht="13" x14ac:dyDescent="0.3">
      <c r="A27" s="118" t="s">
        <v>144</v>
      </c>
      <c r="B27" s="182" t="s">
        <v>128</v>
      </c>
      <c r="C27" s="133"/>
    </row>
    <row r="29" spans="1:10" ht="18" x14ac:dyDescent="0.4">
      <c r="A29" s="136" t="s">
        <v>156</v>
      </c>
      <c r="B29" s="136"/>
      <c r="C29" s="136"/>
      <c r="D29" s="136"/>
      <c r="E29" s="136"/>
      <c r="F29" s="136"/>
      <c r="G29" s="136"/>
      <c r="H29" s="136"/>
      <c r="I29" s="136"/>
      <c r="J29" s="136"/>
    </row>
    <row r="31" spans="1:10" ht="13" x14ac:dyDescent="0.3">
      <c r="B31" s="180" t="s">
        <v>167</v>
      </c>
      <c r="C31" s="178" t="s">
        <v>46</v>
      </c>
      <c r="D31" s="179" t="s">
        <v>123</v>
      </c>
      <c r="E31" s="179" t="s">
        <v>124</v>
      </c>
      <c r="F31" s="179" t="s">
        <v>125</v>
      </c>
      <c r="G31" s="179" t="s">
        <v>126</v>
      </c>
      <c r="H31" s="180"/>
      <c r="I31" s="180" t="s">
        <v>127</v>
      </c>
      <c r="J31" s="180" t="s">
        <v>128</v>
      </c>
    </row>
    <row r="32" spans="1:10" x14ac:dyDescent="0.25">
      <c r="A32" s="114" t="s">
        <v>115</v>
      </c>
      <c r="B32" s="187" t="s">
        <v>168</v>
      </c>
      <c r="C32" s="132"/>
    </row>
    <row r="33" spans="1:3" x14ac:dyDescent="0.25">
      <c r="A33" s="115" t="s">
        <v>116</v>
      </c>
      <c r="B33" s="188" t="s">
        <v>128</v>
      </c>
      <c r="C33" s="132"/>
    </row>
  </sheetData>
  <mergeCells count="5">
    <mergeCell ref="A20:J20"/>
    <mergeCell ref="A8:J8"/>
    <mergeCell ref="A29:J29"/>
    <mergeCell ref="A3:J3"/>
    <mergeCell ref="A4:J4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9EF9-8E6A-456A-BED3-6B667ACA9BDF}">
  <sheetPr>
    <tabColor theme="9" tint="0.39997558519241921"/>
  </sheetPr>
  <dimension ref="A4:AA27"/>
  <sheetViews>
    <sheetView topLeftCell="C3" workbookViewId="0">
      <selection activeCell="K18" sqref="K18"/>
    </sheetView>
  </sheetViews>
  <sheetFormatPr baseColWidth="10" defaultRowHeight="12.5" x14ac:dyDescent="0.25"/>
  <cols>
    <col min="1" max="1" width="41" bestFit="1" customWidth="1"/>
    <col min="2" max="2" width="22.90625" bestFit="1" customWidth="1"/>
    <col min="3" max="3" width="7.36328125" bestFit="1" customWidth="1"/>
    <col min="4" max="7" width="8.90625" bestFit="1" customWidth="1"/>
    <col min="8" max="8" width="12.08984375" bestFit="1" customWidth="1"/>
    <col min="10" max="10" width="41" bestFit="1" customWidth="1"/>
    <col min="11" max="11" width="15.90625" bestFit="1" customWidth="1"/>
  </cols>
  <sheetData>
    <row r="4" spans="1:27" x14ac:dyDescent="0.25">
      <c r="A4" s="129" t="s">
        <v>171</v>
      </c>
      <c r="J4" s="129" t="s">
        <v>173</v>
      </c>
    </row>
    <row r="5" spans="1:27" x14ac:dyDescent="0.25">
      <c r="A5" s="111" t="s">
        <v>105</v>
      </c>
      <c r="B5" t="s" vm="1">
        <v>114</v>
      </c>
    </row>
    <row r="6" spans="1:27" x14ac:dyDescent="0.25">
      <c r="A6" s="111" t="s">
        <v>103</v>
      </c>
      <c r="B6" t="s" vm="2">
        <v>112</v>
      </c>
      <c r="J6" s="111" t="s">
        <v>105</v>
      </c>
      <c r="K6" t="s" vm="4">
        <v>113</v>
      </c>
    </row>
    <row r="7" spans="1:27" x14ac:dyDescent="0.25">
      <c r="J7" s="111" t="s">
        <v>102</v>
      </c>
      <c r="K7" t="s" vm="3">
        <v>172</v>
      </c>
    </row>
    <row r="8" spans="1:27" x14ac:dyDescent="0.25">
      <c r="A8" s="111" t="s">
        <v>149</v>
      </c>
      <c r="B8" s="111" t="s">
        <v>150</v>
      </c>
    </row>
    <row r="9" spans="1:27" x14ac:dyDescent="0.25">
      <c r="A9" s="111" t="s">
        <v>148</v>
      </c>
      <c r="B9">
        <v>2006</v>
      </c>
      <c r="C9">
        <v>2007</v>
      </c>
      <c r="D9">
        <v>2008</v>
      </c>
      <c r="E9">
        <v>2009</v>
      </c>
      <c r="F9">
        <v>2010</v>
      </c>
      <c r="J9" s="111" t="s">
        <v>148</v>
      </c>
      <c r="K9" t="s">
        <v>149</v>
      </c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</row>
    <row r="10" spans="1:27" x14ac:dyDescent="0.25">
      <c r="A10" s="112" t="s">
        <v>72</v>
      </c>
      <c r="B10" s="110"/>
      <c r="C10" s="110"/>
      <c r="D10" s="110"/>
      <c r="E10" s="110"/>
      <c r="F10" s="110"/>
      <c r="J10" s="112" t="s">
        <v>72</v>
      </c>
      <c r="K10" s="110"/>
    </row>
    <row r="11" spans="1:27" x14ac:dyDescent="0.25">
      <c r="A11" s="127" t="s">
        <v>121</v>
      </c>
      <c r="B11" s="110"/>
      <c r="C11" s="110"/>
      <c r="D11" s="110"/>
      <c r="E11" s="110"/>
      <c r="F11" s="110"/>
      <c r="J11" s="127" t="s">
        <v>121</v>
      </c>
      <c r="K11" s="110"/>
    </row>
    <row r="12" spans="1:27" x14ac:dyDescent="0.25">
      <c r="A12" s="128" t="s">
        <v>140</v>
      </c>
      <c r="B12" s="110">
        <v>180000</v>
      </c>
      <c r="C12" s="110">
        <v>326904</v>
      </c>
      <c r="D12" s="110">
        <v>817609</v>
      </c>
      <c r="E12" s="110">
        <v>958882</v>
      </c>
      <c r="F12" s="110">
        <v>500000</v>
      </c>
      <c r="J12" s="128" t="s">
        <v>140</v>
      </c>
      <c r="K12" s="110">
        <v>153461</v>
      </c>
    </row>
    <row r="13" spans="1:27" x14ac:dyDescent="0.25">
      <c r="A13" s="128" t="s">
        <v>122</v>
      </c>
      <c r="B13" s="110">
        <v>52810.603664000002</v>
      </c>
      <c r="C13" s="110">
        <v>56171.474128999995</v>
      </c>
      <c r="D13" s="110">
        <v>99190.731705000013</v>
      </c>
      <c r="E13" s="110">
        <v>146704.76230499998</v>
      </c>
      <c r="F13" s="110">
        <v>120000</v>
      </c>
      <c r="J13" s="128" t="s">
        <v>122</v>
      </c>
      <c r="K13" s="110">
        <v>88697</v>
      </c>
    </row>
    <row r="14" spans="1:27" x14ac:dyDescent="0.25">
      <c r="A14" s="128" t="s">
        <v>142</v>
      </c>
      <c r="B14" s="110">
        <v>800000</v>
      </c>
      <c r="C14" s="110">
        <v>920651</v>
      </c>
      <c r="D14" s="110">
        <v>1201109</v>
      </c>
      <c r="E14" s="110">
        <v>1640081</v>
      </c>
      <c r="F14" s="110">
        <v>1500000</v>
      </c>
      <c r="J14" s="128" t="s">
        <v>142</v>
      </c>
      <c r="K14" s="110">
        <v>987071</v>
      </c>
    </row>
    <row r="15" spans="1:27" x14ac:dyDescent="0.25">
      <c r="A15" s="128" t="s">
        <v>139</v>
      </c>
      <c r="B15" s="110">
        <v>37837.561664000001</v>
      </c>
      <c r="C15" s="110">
        <v>46086.636712</v>
      </c>
      <c r="D15" s="110">
        <v>52969.650801999996</v>
      </c>
      <c r="E15" s="110">
        <v>59273.642504000003</v>
      </c>
      <c r="F15" s="110">
        <v>700000</v>
      </c>
      <c r="J15" s="128" t="s">
        <v>139</v>
      </c>
      <c r="K15" s="110">
        <v>107154</v>
      </c>
    </row>
    <row r="16" spans="1:27" x14ac:dyDescent="0.25">
      <c r="A16" s="128" t="s">
        <v>141</v>
      </c>
      <c r="B16" s="110">
        <v>140000</v>
      </c>
      <c r="C16" s="110">
        <v>263739.2</v>
      </c>
      <c r="D16" s="110">
        <v>702316</v>
      </c>
      <c r="E16" s="110">
        <v>788025</v>
      </c>
      <c r="F16" s="110">
        <v>450000</v>
      </c>
      <c r="J16" s="128" t="s">
        <v>141</v>
      </c>
      <c r="K16" s="110">
        <v>500000</v>
      </c>
    </row>
    <row r="17" spans="1:11" x14ac:dyDescent="0.25">
      <c r="A17" s="128" t="s">
        <v>143</v>
      </c>
      <c r="B17" s="110">
        <v>200000</v>
      </c>
      <c r="C17" s="110">
        <v>430936</v>
      </c>
      <c r="D17" s="110">
        <v>598553</v>
      </c>
      <c r="E17" s="110">
        <v>967207</v>
      </c>
      <c r="F17" s="110">
        <v>800000</v>
      </c>
      <c r="J17" s="128" t="s">
        <v>143</v>
      </c>
      <c r="K17" s="110">
        <v>700000</v>
      </c>
    </row>
    <row r="18" spans="1:11" x14ac:dyDescent="0.25">
      <c r="A18" s="128" t="s">
        <v>146</v>
      </c>
      <c r="B18" s="110">
        <v>250</v>
      </c>
      <c r="C18" s="110">
        <v>469</v>
      </c>
      <c r="D18" s="110">
        <v>943</v>
      </c>
      <c r="E18" s="110">
        <v>1645</v>
      </c>
      <c r="F18" s="110">
        <v>1900</v>
      </c>
      <c r="J18" s="128" t="s">
        <v>146</v>
      </c>
      <c r="K18" s="110">
        <v>1118</v>
      </c>
    </row>
    <row r="19" spans="1:11" x14ac:dyDescent="0.25">
      <c r="A19" s="112" t="s">
        <v>85</v>
      </c>
      <c r="B19" s="110"/>
      <c r="C19" s="110"/>
      <c r="D19" s="110"/>
      <c r="E19" s="110"/>
      <c r="F19" s="110"/>
      <c r="J19" s="112" t="s">
        <v>85</v>
      </c>
      <c r="K19" s="110"/>
    </row>
    <row r="20" spans="1:11" x14ac:dyDescent="0.25">
      <c r="A20" s="127" t="s">
        <v>120</v>
      </c>
      <c r="B20" s="110"/>
      <c r="C20" s="110"/>
      <c r="D20" s="110"/>
      <c r="E20" s="110"/>
      <c r="F20" s="110"/>
      <c r="J20" s="127" t="s">
        <v>120</v>
      </c>
      <c r="K20" s="110"/>
    </row>
    <row r="21" spans="1:11" x14ac:dyDescent="0.25">
      <c r="A21" s="128" t="s">
        <v>115</v>
      </c>
      <c r="B21" s="110">
        <v>32</v>
      </c>
      <c r="C21" s="110">
        <v>43</v>
      </c>
      <c r="D21" s="110">
        <v>78</v>
      </c>
      <c r="E21" s="110">
        <v>76</v>
      </c>
      <c r="F21" s="110">
        <v>102</v>
      </c>
      <c r="J21" s="128" t="s">
        <v>115</v>
      </c>
      <c r="K21" s="110">
        <v>50</v>
      </c>
    </row>
    <row r="22" spans="1:11" x14ac:dyDescent="0.25">
      <c r="A22" s="128" t="s">
        <v>116</v>
      </c>
      <c r="B22" s="203">
        <v>0.72</v>
      </c>
      <c r="C22" s="203">
        <v>0.81</v>
      </c>
      <c r="D22" s="203">
        <v>0.9</v>
      </c>
      <c r="E22" s="203">
        <v>0.8</v>
      </c>
      <c r="F22" s="203">
        <v>1.02</v>
      </c>
      <c r="J22" s="128" t="s">
        <v>116</v>
      </c>
      <c r="K22" s="203">
        <v>0.9</v>
      </c>
    </row>
    <row r="23" spans="1:11" x14ac:dyDescent="0.25">
      <c r="A23" s="127" t="s">
        <v>119</v>
      </c>
      <c r="B23" s="110"/>
      <c r="C23" s="110"/>
      <c r="D23" s="110"/>
      <c r="E23" s="110"/>
      <c r="F23" s="110"/>
      <c r="J23" s="127" t="s">
        <v>119</v>
      </c>
      <c r="K23" s="110"/>
    </row>
    <row r="24" spans="1:11" x14ac:dyDescent="0.25">
      <c r="A24" s="128" t="s">
        <v>145</v>
      </c>
      <c r="B24" s="203">
        <v>0.9</v>
      </c>
      <c r="C24" s="203">
        <v>1.1000000000000001</v>
      </c>
      <c r="D24" s="203">
        <v>0.95</v>
      </c>
      <c r="E24" s="203">
        <v>0.83</v>
      </c>
      <c r="F24" s="203">
        <v>0.98</v>
      </c>
      <c r="J24" s="128" t="s">
        <v>145</v>
      </c>
      <c r="K24" s="203">
        <v>1</v>
      </c>
    </row>
    <row r="25" spans="1:11" x14ac:dyDescent="0.25">
      <c r="A25" s="128" t="s">
        <v>166</v>
      </c>
      <c r="B25" s="203">
        <v>1.03</v>
      </c>
      <c r="C25" s="203">
        <v>1.1499999999999999</v>
      </c>
      <c r="D25" s="203">
        <v>0.95</v>
      </c>
      <c r="E25" s="203">
        <v>1</v>
      </c>
      <c r="F25" s="203">
        <v>1.05</v>
      </c>
      <c r="J25" s="128" t="s">
        <v>166</v>
      </c>
      <c r="K25" s="203">
        <v>1.1200000000000001</v>
      </c>
    </row>
    <row r="26" spans="1:11" x14ac:dyDescent="0.25">
      <c r="A26" s="128" t="s">
        <v>117</v>
      </c>
      <c r="B26" s="203">
        <v>6.7000000000000004E-2</v>
      </c>
      <c r="C26" s="203">
        <v>7.6504843728876115E-2</v>
      </c>
      <c r="D26" s="203">
        <v>5.9942595992273244E-2</v>
      </c>
      <c r="E26" s="203">
        <v>5.6069191191219635E-2</v>
      </c>
      <c r="F26" s="203">
        <v>0.06</v>
      </c>
      <c r="J26" s="128" t="s">
        <v>117</v>
      </c>
      <c r="K26" s="203">
        <v>0.03</v>
      </c>
    </row>
    <row r="27" spans="1:11" x14ac:dyDescent="0.25">
      <c r="A27" s="128" t="s">
        <v>118</v>
      </c>
      <c r="B27" s="203">
        <v>0.1</v>
      </c>
      <c r="C27" s="203">
        <v>7.6375403970703956E-2</v>
      </c>
      <c r="D27" s="203">
        <v>5.8018359312579031E-2</v>
      </c>
      <c r="E27" s="203">
        <v>5.5403660676915004E-2</v>
      </c>
      <c r="F27" s="203">
        <v>7.4999999999999997E-2</v>
      </c>
      <c r="J27" s="128" t="s">
        <v>118</v>
      </c>
      <c r="K27" s="203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3">
    <tabColor theme="9" tint="-0.249977111117893"/>
  </sheetPr>
  <dimension ref="A7:J33"/>
  <sheetViews>
    <sheetView tabSelected="1" topLeftCell="A5" workbookViewId="0">
      <selection activeCell="J11" sqref="J11:J17"/>
    </sheetView>
  </sheetViews>
  <sheetFormatPr baseColWidth="10" defaultRowHeight="12.5" x14ac:dyDescent="0.25"/>
  <cols>
    <col min="1" max="1" width="49.7265625" customWidth="1"/>
    <col min="8" max="8" width="4.453125" style="166" customWidth="1"/>
  </cols>
  <sheetData>
    <row r="7" spans="1:10" s="166" customFormat="1" x14ac:dyDescent="0.25"/>
    <row r="8" spans="1:10" s="166" customFormat="1" ht="18" x14ac:dyDescent="0.4">
      <c r="A8" s="167" t="s">
        <v>151</v>
      </c>
      <c r="B8" s="168"/>
      <c r="C8" s="168"/>
      <c r="D8" s="168"/>
      <c r="E8" s="168"/>
      <c r="F8" s="168"/>
      <c r="G8" s="168"/>
      <c r="H8" s="168"/>
      <c r="I8" s="168"/>
      <c r="J8" s="168"/>
    </row>
    <row r="9" spans="1:10" s="166" customFormat="1" ht="13" thickBot="1" x14ac:dyDescent="0.3">
      <c r="A9" s="169"/>
    </row>
    <row r="10" spans="1:10" ht="13.5" thickBot="1" x14ac:dyDescent="0.35">
      <c r="A10" s="171" t="s">
        <v>152</v>
      </c>
      <c r="B10" s="176">
        <v>2006</v>
      </c>
      <c r="C10" s="177">
        <v>2007</v>
      </c>
      <c r="D10" s="177">
        <v>2008</v>
      </c>
      <c r="E10" s="177">
        <v>2009</v>
      </c>
      <c r="F10" s="177">
        <v>2010</v>
      </c>
      <c r="G10" s="177">
        <v>2011</v>
      </c>
      <c r="H10" s="204"/>
      <c r="I10" s="177" t="s">
        <v>127</v>
      </c>
      <c r="J10" s="205" t="s">
        <v>128</v>
      </c>
    </row>
    <row r="11" spans="1:10" x14ac:dyDescent="0.25">
      <c r="A11" s="172" t="s">
        <v>122</v>
      </c>
      <c r="B11" s="208"/>
      <c r="C11" s="209"/>
      <c r="D11" s="209"/>
      <c r="E11" s="209"/>
      <c r="F11" s="209"/>
      <c r="G11" s="209"/>
      <c r="H11" s="204"/>
      <c r="I11" s="170"/>
      <c r="J11" s="212"/>
    </row>
    <row r="12" spans="1:10" x14ac:dyDescent="0.25">
      <c r="A12" s="173" t="s">
        <v>139</v>
      </c>
      <c r="B12" s="210"/>
      <c r="C12" s="211"/>
      <c r="D12" s="211"/>
      <c r="E12" s="211"/>
      <c r="F12" s="211"/>
      <c r="G12" s="211"/>
      <c r="H12" s="204"/>
      <c r="I12" s="120"/>
      <c r="J12" s="213"/>
    </row>
    <row r="13" spans="1:10" x14ac:dyDescent="0.25">
      <c r="A13" s="174" t="s">
        <v>140</v>
      </c>
      <c r="B13" s="210"/>
      <c r="C13" s="211"/>
      <c r="D13" s="211"/>
      <c r="E13" s="211"/>
      <c r="F13" s="211"/>
      <c r="G13" s="211"/>
      <c r="H13" s="204"/>
      <c r="I13" s="120"/>
      <c r="J13" s="213"/>
    </row>
    <row r="14" spans="1:10" x14ac:dyDescent="0.25">
      <c r="A14" s="173" t="s">
        <v>141</v>
      </c>
      <c r="B14" s="210"/>
      <c r="C14" s="211"/>
      <c r="D14" s="211"/>
      <c r="E14" s="211"/>
      <c r="F14" s="211"/>
      <c r="G14" s="211"/>
      <c r="H14" s="204"/>
      <c r="I14" s="120"/>
      <c r="J14" s="213"/>
    </row>
    <row r="15" spans="1:10" x14ac:dyDescent="0.25">
      <c r="A15" s="174" t="s">
        <v>142</v>
      </c>
      <c r="B15" s="210"/>
      <c r="C15" s="211"/>
      <c r="D15" s="211"/>
      <c r="E15" s="211"/>
      <c r="F15" s="211"/>
      <c r="G15" s="211"/>
      <c r="H15" s="204"/>
      <c r="I15" s="120"/>
      <c r="J15" s="213"/>
    </row>
    <row r="16" spans="1:10" x14ac:dyDescent="0.25">
      <c r="A16" s="173" t="s">
        <v>143</v>
      </c>
      <c r="B16" s="210"/>
      <c r="C16" s="211"/>
      <c r="D16" s="211"/>
      <c r="E16" s="211"/>
      <c r="F16" s="211"/>
      <c r="G16" s="211"/>
      <c r="H16" s="204"/>
      <c r="I16" s="120"/>
      <c r="J16" s="213"/>
    </row>
    <row r="17" spans="1:10" ht="13" thickBot="1" x14ac:dyDescent="0.3">
      <c r="A17" s="175" t="s">
        <v>146</v>
      </c>
      <c r="B17" s="210"/>
      <c r="C17" s="211"/>
      <c r="D17" s="211"/>
      <c r="E17" s="211"/>
      <c r="F17" s="211"/>
      <c r="G17" s="211"/>
      <c r="H17" s="204"/>
      <c r="I17" s="120"/>
      <c r="J17" s="213"/>
    </row>
    <row r="18" spans="1:10" s="166" customFormat="1" x14ac:dyDescent="0.25">
      <c r="A18" s="169"/>
      <c r="B18" s="207"/>
      <c r="C18" s="207"/>
      <c r="D18" s="207"/>
      <c r="E18" s="207"/>
      <c r="F18" s="207"/>
      <c r="G18" s="207"/>
      <c r="I18" s="207"/>
      <c r="J18" s="207"/>
    </row>
    <row r="19" spans="1:10" ht="18" x14ac:dyDescent="0.4">
      <c r="A19" s="206" t="s">
        <v>155</v>
      </c>
      <c r="B19" s="206"/>
      <c r="C19" s="206"/>
      <c r="D19" s="206"/>
      <c r="E19" s="206"/>
      <c r="F19" s="206"/>
      <c r="G19" s="206"/>
      <c r="H19" s="206"/>
      <c r="I19" s="206"/>
      <c r="J19" s="206"/>
    </row>
    <row r="20" spans="1:10" x14ac:dyDescent="0.25">
      <c r="A20" s="120"/>
      <c r="B20" s="120"/>
      <c r="C20" s="120"/>
      <c r="D20" s="120"/>
      <c r="E20" s="120"/>
      <c r="F20" s="120"/>
      <c r="G20" s="120"/>
      <c r="H20" s="204"/>
      <c r="I20" s="120"/>
      <c r="J20" s="120"/>
    </row>
    <row r="21" spans="1:10" ht="13" x14ac:dyDescent="0.3">
      <c r="A21" s="121" t="s">
        <v>153</v>
      </c>
      <c r="B21" s="120">
        <v>2006</v>
      </c>
      <c r="C21" s="120">
        <v>2007</v>
      </c>
      <c r="D21" s="120">
        <v>2008</v>
      </c>
      <c r="E21" s="120">
        <v>2009</v>
      </c>
      <c r="F21" s="120">
        <v>2010</v>
      </c>
      <c r="G21" s="120">
        <v>2011</v>
      </c>
      <c r="H21" s="204"/>
      <c r="I21" s="120" t="s">
        <v>127</v>
      </c>
      <c r="J21" s="120" t="s">
        <v>128</v>
      </c>
    </row>
    <row r="22" spans="1:10" x14ac:dyDescent="0.25">
      <c r="A22" s="124" t="s">
        <v>117</v>
      </c>
      <c r="B22" s="120"/>
      <c r="C22" s="120"/>
      <c r="D22" s="120"/>
      <c r="E22" s="120"/>
      <c r="F22" s="120"/>
      <c r="G22" s="120"/>
      <c r="H22" s="204"/>
      <c r="I22" s="120"/>
      <c r="J22" s="120"/>
    </row>
    <row r="23" spans="1:10" x14ac:dyDescent="0.25">
      <c r="A23" s="125" t="s">
        <v>118</v>
      </c>
      <c r="B23" s="120"/>
      <c r="C23" s="120"/>
      <c r="D23" s="120"/>
      <c r="E23" s="120"/>
      <c r="F23" s="120"/>
      <c r="G23" s="120"/>
      <c r="H23" s="204"/>
      <c r="I23" s="120"/>
      <c r="J23" s="120"/>
    </row>
    <row r="24" spans="1:10" x14ac:dyDescent="0.25">
      <c r="A24" s="124" t="s">
        <v>145</v>
      </c>
      <c r="B24" s="120"/>
      <c r="C24" s="120"/>
      <c r="D24" s="120"/>
      <c r="E24" s="120"/>
      <c r="F24" s="120"/>
      <c r="G24" s="120"/>
      <c r="H24" s="204"/>
      <c r="I24" s="120"/>
      <c r="J24" s="120"/>
    </row>
    <row r="25" spans="1:10" x14ac:dyDescent="0.25">
      <c r="A25" s="125" t="s">
        <v>144</v>
      </c>
      <c r="B25" s="120"/>
      <c r="C25" s="120"/>
      <c r="D25" s="120"/>
      <c r="E25" s="120"/>
      <c r="F25" s="120"/>
      <c r="G25" s="120"/>
      <c r="H25" s="204"/>
      <c r="I25" s="120"/>
      <c r="J25" s="120"/>
    </row>
    <row r="26" spans="1:10" x14ac:dyDescent="0.25">
      <c r="A26" s="120"/>
      <c r="B26" s="120"/>
      <c r="C26" s="120"/>
      <c r="D26" s="120"/>
      <c r="E26" s="120"/>
      <c r="F26" s="120"/>
      <c r="G26" s="120"/>
      <c r="H26" s="204"/>
      <c r="I26" s="120"/>
      <c r="J26" s="120"/>
    </row>
    <row r="27" spans="1:10" ht="18" x14ac:dyDescent="0.4">
      <c r="A27" s="138" t="s">
        <v>154</v>
      </c>
      <c r="B27" s="138"/>
      <c r="C27" s="138"/>
      <c r="D27" s="138"/>
      <c r="E27" s="138"/>
      <c r="F27" s="138"/>
      <c r="G27" s="138"/>
      <c r="H27" s="138"/>
      <c r="I27" s="138"/>
      <c r="J27" s="138"/>
    </row>
    <row r="28" spans="1:10" x14ac:dyDescent="0.25">
      <c r="A28" s="120"/>
      <c r="B28" s="120"/>
      <c r="C28" s="120"/>
      <c r="D28" s="120"/>
      <c r="E28" s="120"/>
      <c r="F28" s="120"/>
      <c r="G28" s="120"/>
      <c r="H28" s="204"/>
      <c r="I28" s="120"/>
      <c r="J28" s="120"/>
    </row>
    <row r="29" spans="1:10" x14ac:dyDescent="0.25">
      <c r="A29" s="120"/>
      <c r="B29" s="120"/>
      <c r="C29" s="120"/>
      <c r="D29" s="120"/>
      <c r="E29" s="120"/>
      <c r="F29" s="120"/>
      <c r="G29" s="120"/>
      <c r="H29" s="204"/>
      <c r="I29" s="120"/>
      <c r="J29" s="120"/>
    </row>
    <row r="30" spans="1:10" ht="13" x14ac:dyDescent="0.3">
      <c r="A30" s="121" t="s">
        <v>165</v>
      </c>
      <c r="B30" s="120">
        <v>2006</v>
      </c>
      <c r="C30" s="120">
        <v>2007</v>
      </c>
      <c r="D30" s="120">
        <v>2008</v>
      </c>
      <c r="E30" s="120">
        <v>2009</v>
      </c>
      <c r="F30" s="120">
        <v>2010</v>
      </c>
      <c r="G30" s="120">
        <v>2011</v>
      </c>
      <c r="H30" s="204"/>
      <c r="I30" s="120" t="s">
        <v>127</v>
      </c>
      <c r="J30" s="120" t="s">
        <v>128</v>
      </c>
    </row>
    <row r="31" spans="1:10" x14ac:dyDescent="0.25">
      <c r="A31" s="122" t="s">
        <v>115</v>
      </c>
      <c r="B31" s="120"/>
      <c r="C31" s="120"/>
      <c r="D31" s="120"/>
      <c r="E31" s="120"/>
      <c r="F31" s="120"/>
      <c r="G31" s="120"/>
      <c r="H31" s="204"/>
      <c r="I31" s="120"/>
      <c r="J31" s="120"/>
    </row>
    <row r="32" spans="1:10" x14ac:dyDescent="0.25">
      <c r="A32" s="123" t="s">
        <v>116</v>
      </c>
      <c r="B32" s="120"/>
      <c r="C32" s="120"/>
      <c r="D32" s="120"/>
      <c r="E32" s="120"/>
      <c r="F32" s="120"/>
      <c r="G32" s="120"/>
      <c r="H32" s="204"/>
      <c r="I32" s="120"/>
      <c r="J32" s="120"/>
    </row>
    <row r="33" spans="1:10" x14ac:dyDescent="0.25">
      <c r="A33" s="120"/>
      <c r="B33" s="120"/>
      <c r="C33" s="120"/>
      <c r="D33" s="120"/>
      <c r="E33" s="120"/>
      <c r="F33" s="120"/>
      <c r="G33" s="120"/>
      <c r="H33" s="204"/>
      <c r="I33" s="120"/>
      <c r="J33" s="120"/>
    </row>
  </sheetData>
  <mergeCells count="3">
    <mergeCell ref="A19:J19"/>
    <mergeCell ref="A8:J8"/>
    <mergeCell ref="A27:J27"/>
  </mergeCells>
  <dataValidations count="2">
    <dataValidation type="list" allowBlank="1" showInputMessage="1" showErrorMessage="1" sqref="A11:A17" xr:uid="{00000000-0002-0000-0A00-000000000000}">
      <formula1>INDIRECT($C11)</formula1>
    </dataValidation>
    <dataValidation type="list" allowBlank="1" showInputMessage="1" showErrorMessage="1" sqref="A22:A25 A31:A32" xr:uid="{00000000-0002-0000-0A00-000001000000}">
      <formula1>INDIRECT($F22)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4">
    <tabColor rgb="FFFF0000"/>
  </sheetPr>
  <dimension ref="A3:A7"/>
  <sheetViews>
    <sheetView workbookViewId="0">
      <selection activeCell="G26" sqref="G26"/>
    </sheetView>
  </sheetViews>
  <sheetFormatPr baseColWidth="10" defaultRowHeight="12.5" x14ac:dyDescent="0.25"/>
  <sheetData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131</v>
      </c>
    </row>
    <row r="6" spans="1:1" x14ac:dyDescent="0.25">
      <c r="A6" t="s">
        <v>132</v>
      </c>
    </row>
    <row r="7" spans="1:1" x14ac:dyDescent="0.25">
      <c r="A7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5">
    <pageSetUpPr fitToPage="1"/>
  </sheetPr>
  <dimension ref="A1:AX59"/>
  <sheetViews>
    <sheetView topLeftCell="B1" zoomScale="106" zoomScaleNormal="106" zoomScaleSheetLayoutView="70" workbookViewId="0">
      <pane xSplit="4" ySplit="8" topLeftCell="F23" activePane="bottomRight" state="frozen"/>
      <selection activeCell="B1" sqref="B1"/>
      <selection pane="topRight" activeCell="G1" sqref="G1"/>
      <selection pane="bottomLeft" activeCell="B9" sqref="B9"/>
      <selection pane="bottomRight" activeCell="I22" sqref="I22"/>
    </sheetView>
  </sheetViews>
  <sheetFormatPr baseColWidth="10" defaultColWidth="9.1796875" defaultRowHeight="14" x14ac:dyDescent="0.25"/>
  <cols>
    <col min="1" max="1" width="7.7265625" style="97" customWidth="1"/>
    <col min="2" max="2" width="11.81640625" style="97" customWidth="1"/>
    <col min="3" max="3" width="23.453125" style="97" customWidth="1"/>
    <col min="4" max="4" width="11.1796875" style="97" customWidth="1"/>
    <col min="5" max="5" width="12" style="97" customWidth="1"/>
    <col min="6" max="9" width="15.7265625" style="97" customWidth="1"/>
    <col min="10" max="10" width="12.54296875" style="97" customWidth="1"/>
    <col min="11" max="11" width="16.453125" style="97" bestFit="1" customWidth="1"/>
    <col min="12" max="12" width="3" style="97" customWidth="1"/>
    <col min="13" max="16" width="15.7265625" style="97" customWidth="1"/>
    <col min="17" max="17" width="12.54296875" style="98" customWidth="1"/>
    <col min="18" max="18" width="13.453125" style="97" customWidth="1"/>
    <col min="19" max="19" width="3" style="97" customWidth="1"/>
    <col min="20" max="20" width="17.1796875" style="97" customWidth="1"/>
    <col min="21" max="23" width="15.7265625" style="97" customWidth="1"/>
    <col min="24" max="24" width="12.54296875" style="98" customWidth="1"/>
    <col min="25" max="25" width="13.54296875" style="97" customWidth="1"/>
    <col min="26" max="26" width="3" style="97" customWidth="1"/>
    <col min="27" max="28" width="15.7265625" style="97" customWidth="1"/>
    <col min="29" max="29" width="15.7265625" style="96" customWidth="1"/>
    <col min="30" max="30" width="15.7265625" style="97" customWidth="1"/>
    <col min="31" max="31" width="14.26953125" style="98" customWidth="1"/>
    <col min="32" max="32" width="13.54296875" style="97" customWidth="1"/>
    <col min="33" max="33" width="3" style="97" customWidth="1"/>
    <col min="34" max="34" width="16" style="97" customWidth="1"/>
    <col min="35" max="35" width="15.26953125" style="97" customWidth="1"/>
    <col min="36" max="36" width="16.7265625" style="97" customWidth="1"/>
    <col min="37" max="37" width="15.1796875" style="97" customWidth="1"/>
    <col min="38" max="38" width="12" style="98" customWidth="1"/>
    <col min="39" max="39" width="13.7265625" style="97" customWidth="1"/>
    <col min="40" max="40" width="15.453125" style="97" customWidth="1"/>
    <col min="41" max="41" width="13" style="97" customWidth="1"/>
    <col min="42" max="42" width="14.453125" style="97" customWidth="1"/>
    <col min="43" max="43" width="40.81640625" style="97" customWidth="1"/>
    <col min="44" max="256" width="9.1796875" style="97"/>
    <col min="257" max="257" width="7.7265625" style="97" customWidth="1"/>
    <col min="258" max="258" width="11.81640625" style="97" customWidth="1"/>
    <col min="259" max="259" width="23.453125" style="97" customWidth="1"/>
    <col min="260" max="260" width="11.1796875" style="97" customWidth="1"/>
    <col min="261" max="261" width="12" style="97" customWidth="1"/>
    <col min="262" max="265" width="15.7265625" style="97" customWidth="1"/>
    <col min="266" max="266" width="12.54296875" style="97" customWidth="1"/>
    <col min="267" max="267" width="16.453125" style="97" bestFit="1" customWidth="1"/>
    <col min="268" max="268" width="3" style="97" customWidth="1"/>
    <col min="269" max="272" width="15.7265625" style="97" customWidth="1"/>
    <col min="273" max="273" width="12.54296875" style="97" customWidth="1"/>
    <col min="274" max="274" width="13.453125" style="97" customWidth="1"/>
    <col min="275" max="275" width="3" style="97" customWidth="1"/>
    <col min="276" max="276" width="17.1796875" style="97" customWidth="1"/>
    <col min="277" max="279" width="15.7265625" style="97" customWidth="1"/>
    <col min="280" max="280" width="12.54296875" style="97" customWidth="1"/>
    <col min="281" max="281" width="13.54296875" style="97" customWidth="1"/>
    <col min="282" max="282" width="3" style="97" customWidth="1"/>
    <col min="283" max="286" width="15.7265625" style="97" customWidth="1"/>
    <col min="287" max="287" width="14.26953125" style="97" customWidth="1"/>
    <col min="288" max="288" width="13.54296875" style="97" customWidth="1"/>
    <col min="289" max="289" width="3" style="97" customWidth="1"/>
    <col min="290" max="290" width="16" style="97" customWidth="1"/>
    <col min="291" max="291" width="15.26953125" style="97" customWidth="1"/>
    <col min="292" max="292" width="16.7265625" style="97" customWidth="1"/>
    <col min="293" max="293" width="15.1796875" style="97" customWidth="1"/>
    <col min="294" max="294" width="12" style="97" customWidth="1"/>
    <col min="295" max="295" width="13.7265625" style="97" customWidth="1"/>
    <col min="296" max="296" width="15.453125" style="97" customWidth="1"/>
    <col min="297" max="297" width="13" style="97" customWidth="1"/>
    <col min="298" max="298" width="14.453125" style="97" customWidth="1"/>
    <col min="299" max="299" width="40.81640625" style="97" customWidth="1"/>
    <col min="300" max="512" width="9.1796875" style="97"/>
    <col min="513" max="513" width="7.7265625" style="97" customWidth="1"/>
    <col min="514" max="514" width="11.81640625" style="97" customWidth="1"/>
    <col min="515" max="515" width="23.453125" style="97" customWidth="1"/>
    <col min="516" max="516" width="11.1796875" style="97" customWidth="1"/>
    <col min="517" max="517" width="12" style="97" customWidth="1"/>
    <col min="518" max="521" width="15.7265625" style="97" customWidth="1"/>
    <col min="522" max="522" width="12.54296875" style="97" customWidth="1"/>
    <col min="523" max="523" width="16.453125" style="97" bestFit="1" customWidth="1"/>
    <col min="524" max="524" width="3" style="97" customWidth="1"/>
    <col min="525" max="528" width="15.7265625" style="97" customWidth="1"/>
    <col min="529" max="529" width="12.54296875" style="97" customWidth="1"/>
    <col min="530" max="530" width="13.453125" style="97" customWidth="1"/>
    <col min="531" max="531" width="3" style="97" customWidth="1"/>
    <col min="532" max="532" width="17.1796875" style="97" customWidth="1"/>
    <col min="533" max="535" width="15.7265625" style="97" customWidth="1"/>
    <col min="536" max="536" width="12.54296875" style="97" customWidth="1"/>
    <col min="537" max="537" width="13.54296875" style="97" customWidth="1"/>
    <col min="538" max="538" width="3" style="97" customWidth="1"/>
    <col min="539" max="542" width="15.7265625" style="97" customWidth="1"/>
    <col min="543" max="543" width="14.26953125" style="97" customWidth="1"/>
    <col min="544" max="544" width="13.54296875" style="97" customWidth="1"/>
    <col min="545" max="545" width="3" style="97" customWidth="1"/>
    <col min="546" max="546" width="16" style="97" customWidth="1"/>
    <col min="547" max="547" width="15.26953125" style="97" customWidth="1"/>
    <col min="548" max="548" width="16.7265625" style="97" customWidth="1"/>
    <col min="549" max="549" width="15.1796875" style="97" customWidth="1"/>
    <col min="550" max="550" width="12" style="97" customWidth="1"/>
    <col min="551" max="551" width="13.7265625" style="97" customWidth="1"/>
    <col min="552" max="552" width="15.453125" style="97" customWidth="1"/>
    <col min="553" max="553" width="13" style="97" customWidth="1"/>
    <col min="554" max="554" width="14.453125" style="97" customWidth="1"/>
    <col min="555" max="555" width="40.81640625" style="97" customWidth="1"/>
    <col min="556" max="768" width="9.1796875" style="97"/>
    <col min="769" max="769" width="7.7265625" style="97" customWidth="1"/>
    <col min="770" max="770" width="11.81640625" style="97" customWidth="1"/>
    <col min="771" max="771" width="23.453125" style="97" customWidth="1"/>
    <col min="772" max="772" width="11.1796875" style="97" customWidth="1"/>
    <col min="773" max="773" width="12" style="97" customWidth="1"/>
    <col min="774" max="777" width="15.7265625" style="97" customWidth="1"/>
    <col min="778" max="778" width="12.54296875" style="97" customWidth="1"/>
    <col min="779" max="779" width="16.453125" style="97" bestFit="1" customWidth="1"/>
    <col min="780" max="780" width="3" style="97" customWidth="1"/>
    <col min="781" max="784" width="15.7265625" style="97" customWidth="1"/>
    <col min="785" max="785" width="12.54296875" style="97" customWidth="1"/>
    <col min="786" max="786" width="13.453125" style="97" customWidth="1"/>
    <col min="787" max="787" width="3" style="97" customWidth="1"/>
    <col min="788" max="788" width="17.1796875" style="97" customWidth="1"/>
    <col min="789" max="791" width="15.7265625" style="97" customWidth="1"/>
    <col min="792" max="792" width="12.54296875" style="97" customWidth="1"/>
    <col min="793" max="793" width="13.54296875" style="97" customWidth="1"/>
    <col min="794" max="794" width="3" style="97" customWidth="1"/>
    <col min="795" max="798" width="15.7265625" style="97" customWidth="1"/>
    <col min="799" max="799" width="14.26953125" style="97" customWidth="1"/>
    <col min="800" max="800" width="13.54296875" style="97" customWidth="1"/>
    <col min="801" max="801" width="3" style="97" customWidth="1"/>
    <col min="802" max="802" width="16" style="97" customWidth="1"/>
    <col min="803" max="803" width="15.26953125" style="97" customWidth="1"/>
    <col min="804" max="804" width="16.7265625" style="97" customWidth="1"/>
    <col min="805" max="805" width="15.1796875" style="97" customWidth="1"/>
    <col min="806" max="806" width="12" style="97" customWidth="1"/>
    <col min="807" max="807" width="13.7265625" style="97" customWidth="1"/>
    <col min="808" max="808" width="15.453125" style="97" customWidth="1"/>
    <col min="809" max="809" width="13" style="97" customWidth="1"/>
    <col min="810" max="810" width="14.453125" style="97" customWidth="1"/>
    <col min="811" max="811" width="40.81640625" style="97" customWidth="1"/>
    <col min="812" max="1024" width="9.1796875" style="97"/>
    <col min="1025" max="1025" width="7.7265625" style="97" customWidth="1"/>
    <col min="1026" max="1026" width="11.81640625" style="97" customWidth="1"/>
    <col min="1027" max="1027" width="23.453125" style="97" customWidth="1"/>
    <col min="1028" max="1028" width="11.1796875" style="97" customWidth="1"/>
    <col min="1029" max="1029" width="12" style="97" customWidth="1"/>
    <col min="1030" max="1033" width="15.7265625" style="97" customWidth="1"/>
    <col min="1034" max="1034" width="12.54296875" style="97" customWidth="1"/>
    <col min="1035" max="1035" width="16.453125" style="97" bestFit="1" customWidth="1"/>
    <col min="1036" max="1036" width="3" style="97" customWidth="1"/>
    <col min="1037" max="1040" width="15.7265625" style="97" customWidth="1"/>
    <col min="1041" max="1041" width="12.54296875" style="97" customWidth="1"/>
    <col min="1042" max="1042" width="13.453125" style="97" customWidth="1"/>
    <col min="1043" max="1043" width="3" style="97" customWidth="1"/>
    <col min="1044" max="1044" width="17.1796875" style="97" customWidth="1"/>
    <col min="1045" max="1047" width="15.7265625" style="97" customWidth="1"/>
    <col min="1048" max="1048" width="12.54296875" style="97" customWidth="1"/>
    <col min="1049" max="1049" width="13.54296875" style="97" customWidth="1"/>
    <col min="1050" max="1050" width="3" style="97" customWidth="1"/>
    <col min="1051" max="1054" width="15.7265625" style="97" customWidth="1"/>
    <col min="1055" max="1055" width="14.26953125" style="97" customWidth="1"/>
    <col min="1056" max="1056" width="13.54296875" style="97" customWidth="1"/>
    <col min="1057" max="1057" width="3" style="97" customWidth="1"/>
    <col min="1058" max="1058" width="16" style="97" customWidth="1"/>
    <col min="1059" max="1059" width="15.26953125" style="97" customWidth="1"/>
    <col min="1060" max="1060" width="16.7265625" style="97" customWidth="1"/>
    <col min="1061" max="1061" width="15.1796875" style="97" customWidth="1"/>
    <col min="1062" max="1062" width="12" style="97" customWidth="1"/>
    <col min="1063" max="1063" width="13.7265625" style="97" customWidth="1"/>
    <col min="1064" max="1064" width="15.453125" style="97" customWidth="1"/>
    <col min="1065" max="1065" width="13" style="97" customWidth="1"/>
    <col min="1066" max="1066" width="14.453125" style="97" customWidth="1"/>
    <col min="1067" max="1067" width="40.81640625" style="97" customWidth="1"/>
    <col min="1068" max="1280" width="9.1796875" style="97"/>
    <col min="1281" max="1281" width="7.7265625" style="97" customWidth="1"/>
    <col min="1282" max="1282" width="11.81640625" style="97" customWidth="1"/>
    <col min="1283" max="1283" width="23.453125" style="97" customWidth="1"/>
    <col min="1284" max="1284" width="11.1796875" style="97" customWidth="1"/>
    <col min="1285" max="1285" width="12" style="97" customWidth="1"/>
    <col min="1286" max="1289" width="15.7265625" style="97" customWidth="1"/>
    <col min="1290" max="1290" width="12.54296875" style="97" customWidth="1"/>
    <col min="1291" max="1291" width="16.453125" style="97" bestFit="1" customWidth="1"/>
    <col min="1292" max="1292" width="3" style="97" customWidth="1"/>
    <col min="1293" max="1296" width="15.7265625" style="97" customWidth="1"/>
    <col min="1297" max="1297" width="12.54296875" style="97" customWidth="1"/>
    <col min="1298" max="1298" width="13.453125" style="97" customWidth="1"/>
    <col min="1299" max="1299" width="3" style="97" customWidth="1"/>
    <col min="1300" max="1300" width="17.1796875" style="97" customWidth="1"/>
    <col min="1301" max="1303" width="15.7265625" style="97" customWidth="1"/>
    <col min="1304" max="1304" width="12.54296875" style="97" customWidth="1"/>
    <col min="1305" max="1305" width="13.54296875" style="97" customWidth="1"/>
    <col min="1306" max="1306" width="3" style="97" customWidth="1"/>
    <col min="1307" max="1310" width="15.7265625" style="97" customWidth="1"/>
    <col min="1311" max="1311" width="14.26953125" style="97" customWidth="1"/>
    <col min="1312" max="1312" width="13.54296875" style="97" customWidth="1"/>
    <col min="1313" max="1313" width="3" style="97" customWidth="1"/>
    <col min="1314" max="1314" width="16" style="97" customWidth="1"/>
    <col min="1315" max="1315" width="15.26953125" style="97" customWidth="1"/>
    <col min="1316" max="1316" width="16.7265625" style="97" customWidth="1"/>
    <col min="1317" max="1317" width="15.1796875" style="97" customWidth="1"/>
    <col min="1318" max="1318" width="12" style="97" customWidth="1"/>
    <col min="1319" max="1319" width="13.7265625" style="97" customWidth="1"/>
    <col min="1320" max="1320" width="15.453125" style="97" customWidth="1"/>
    <col min="1321" max="1321" width="13" style="97" customWidth="1"/>
    <col min="1322" max="1322" width="14.453125" style="97" customWidth="1"/>
    <col min="1323" max="1323" width="40.81640625" style="97" customWidth="1"/>
    <col min="1324" max="1536" width="9.1796875" style="97"/>
    <col min="1537" max="1537" width="7.7265625" style="97" customWidth="1"/>
    <col min="1538" max="1538" width="11.81640625" style="97" customWidth="1"/>
    <col min="1539" max="1539" width="23.453125" style="97" customWidth="1"/>
    <col min="1540" max="1540" width="11.1796875" style="97" customWidth="1"/>
    <col min="1541" max="1541" width="12" style="97" customWidth="1"/>
    <col min="1542" max="1545" width="15.7265625" style="97" customWidth="1"/>
    <col min="1546" max="1546" width="12.54296875" style="97" customWidth="1"/>
    <col min="1547" max="1547" width="16.453125" style="97" bestFit="1" customWidth="1"/>
    <col min="1548" max="1548" width="3" style="97" customWidth="1"/>
    <col min="1549" max="1552" width="15.7265625" style="97" customWidth="1"/>
    <col min="1553" max="1553" width="12.54296875" style="97" customWidth="1"/>
    <col min="1554" max="1554" width="13.453125" style="97" customWidth="1"/>
    <col min="1555" max="1555" width="3" style="97" customWidth="1"/>
    <col min="1556" max="1556" width="17.1796875" style="97" customWidth="1"/>
    <col min="1557" max="1559" width="15.7265625" style="97" customWidth="1"/>
    <col min="1560" max="1560" width="12.54296875" style="97" customWidth="1"/>
    <col min="1561" max="1561" width="13.54296875" style="97" customWidth="1"/>
    <col min="1562" max="1562" width="3" style="97" customWidth="1"/>
    <col min="1563" max="1566" width="15.7265625" style="97" customWidth="1"/>
    <col min="1567" max="1567" width="14.26953125" style="97" customWidth="1"/>
    <col min="1568" max="1568" width="13.54296875" style="97" customWidth="1"/>
    <col min="1569" max="1569" width="3" style="97" customWidth="1"/>
    <col min="1570" max="1570" width="16" style="97" customWidth="1"/>
    <col min="1571" max="1571" width="15.26953125" style="97" customWidth="1"/>
    <col min="1572" max="1572" width="16.7265625" style="97" customWidth="1"/>
    <col min="1573" max="1573" width="15.1796875" style="97" customWidth="1"/>
    <col min="1574" max="1574" width="12" style="97" customWidth="1"/>
    <col min="1575" max="1575" width="13.7265625" style="97" customWidth="1"/>
    <col min="1576" max="1576" width="15.453125" style="97" customWidth="1"/>
    <col min="1577" max="1577" width="13" style="97" customWidth="1"/>
    <col min="1578" max="1578" width="14.453125" style="97" customWidth="1"/>
    <col min="1579" max="1579" width="40.81640625" style="97" customWidth="1"/>
    <col min="1580" max="1792" width="9.1796875" style="97"/>
    <col min="1793" max="1793" width="7.7265625" style="97" customWidth="1"/>
    <col min="1794" max="1794" width="11.81640625" style="97" customWidth="1"/>
    <col min="1795" max="1795" width="23.453125" style="97" customWidth="1"/>
    <col min="1796" max="1796" width="11.1796875" style="97" customWidth="1"/>
    <col min="1797" max="1797" width="12" style="97" customWidth="1"/>
    <col min="1798" max="1801" width="15.7265625" style="97" customWidth="1"/>
    <col min="1802" max="1802" width="12.54296875" style="97" customWidth="1"/>
    <col min="1803" max="1803" width="16.453125" style="97" bestFit="1" customWidth="1"/>
    <col min="1804" max="1804" width="3" style="97" customWidth="1"/>
    <col min="1805" max="1808" width="15.7265625" style="97" customWidth="1"/>
    <col min="1809" max="1809" width="12.54296875" style="97" customWidth="1"/>
    <col min="1810" max="1810" width="13.453125" style="97" customWidth="1"/>
    <col min="1811" max="1811" width="3" style="97" customWidth="1"/>
    <col min="1812" max="1812" width="17.1796875" style="97" customWidth="1"/>
    <col min="1813" max="1815" width="15.7265625" style="97" customWidth="1"/>
    <col min="1816" max="1816" width="12.54296875" style="97" customWidth="1"/>
    <col min="1817" max="1817" width="13.54296875" style="97" customWidth="1"/>
    <col min="1818" max="1818" width="3" style="97" customWidth="1"/>
    <col min="1819" max="1822" width="15.7265625" style="97" customWidth="1"/>
    <col min="1823" max="1823" width="14.26953125" style="97" customWidth="1"/>
    <col min="1824" max="1824" width="13.54296875" style="97" customWidth="1"/>
    <col min="1825" max="1825" width="3" style="97" customWidth="1"/>
    <col min="1826" max="1826" width="16" style="97" customWidth="1"/>
    <col min="1827" max="1827" width="15.26953125" style="97" customWidth="1"/>
    <col min="1828" max="1828" width="16.7265625" style="97" customWidth="1"/>
    <col min="1829" max="1829" width="15.1796875" style="97" customWidth="1"/>
    <col min="1830" max="1830" width="12" style="97" customWidth="1"/>
    <col min="1831" max="1831" width="13.7265625" style="97" customWidth="1"/>
    <col min="1832" max="1832" width="15.453125" style="97" customWidth="1"/>
    <col min="1833" max="1833" width="13" style="97" customWidth="1"/>
    <col min="1834" max="1834" width="14.453125" style="97" customWidth="1"/>
    <col min="1835" max="1835" width="40.81640625" style="97" customWidth="1"/>
    <col min="1836" max="2048" width="9.1796875" style="97"/>
    <col min="2049" max="2049" width="7.7265625" style="97" customWidth="1"/>
    <col min="2050" max="2050" width="11.81640625" style="97" customWidth="1"/>
    <col min="2051" max="2051" width="23.453125" style="97" customWidth="1"/>
    <col min="2052" max="2052" width="11.1796875" style="97" customWidth="1"/>
    <col min="2053" max="2053" width="12" style="97" customWidth="1"/>
    <col min="2054" max="2057" width="15.7265625" style="97" customWidth="1"/>
    <col min="2058" max="2058" width="12.54296875" style="97" customWidth="1"/>
    <col min="2059" max="2059" width="16.453125" style="97" bestFit="1" customWidth="1"/>
    <col min="2060" max="2060" width="3" style="97" customWidth="1"/>
    <col min="2061" max="2064" width="15.7265625" style="97" customWidth="1"/>
    <col min="2065" max="2065" width="12.54296875" style="97" customWidth="1"/>
    <col min="2066" max="2066" width="13.453125" style="97" customWidth="1"/>
    <col min="2067" max="2067" width="3" style="97" customWidth="1"/>
    <col min="2068" max="2068" width="17.1796875" style="97" customWidth="1"/>
    <col min="2069" max="2071" width="15.7265625" style="97" customWidth="1"/>
    <col min="2072" max="2072" width="12.54296875" style="97" customWidth="1"/>
    <col min="2073" max="2073" width="13.54296875" style="97" customWidth="1"/>
    <col min="2074" max="2074" width="3" style="97" customWidth="1"/>
    <col min="2075" max="2078" width="15.7265625" style="97" customWidth="1"/>
    <col min="2079" max="2079" width="14.26953125" style="97" customWidth="1"/>
    <col min="2080" max="2080" width="13.54296875" style="97" customWidth="1"/>
    <col min="2081" max="2081" width="3" style="97" customWidth="1"/>
    <col min="2082" max="2082" width="16" style="97" customWidth="1"/>
    <col min="2083" max="2083" width="15.26953125" style="97" customWidth="1"/>
    <col min="2084" max="2084" width="16.7265625" style="97" customWidth="1"/>
    <col min="2085" max="2085" width="15.1796875" style="97" customWidth="1"/>
    <col min="2086" max="2086" width="12" style="97" customWidth="1"/>
    <col min="2087" max="2087" width="13.7265625" style="97" customWidth="1"/>
    <col min="2088" max="2088" width="15.453125" style="97" customWidth="1"/>
    <col min="2089" max="2089" width="13" style="97" customWidth="1"/>
    <col min="2090" max="2090" width="14.453125" style="97" customWidth="1"/>
    <col min="2091" max="2091" width="40.81640625" style="97" customWidth="1"/>
    <col min="2092" max="2304" width="9.1796875" style="97"/>
    <col min="2305" max="2305" width="7.7265625" style="97" customWidth="1"/>
    <col min="2306" max="2306" width="11.81640625" style="97" customWidth="1"/>
    <col min="2307" max="2307" width="23.453125" style="97" customWidth="1"/>
    <col min="2308" max="2308" width="11.1796875" style="97" customWidth="1"/>
    <col min="2309" max="2309" width="12" style="97" customWidth="1"/>
    <col min="2310" max="2313" width="15.7265625" style="97" customWidth="1"/>
    <col min="2314" max="2314" width="12.54296875" style="97" customWidth="1"/>
    <col min="2315" max="2315" width="16.453125" style="97" bestFit="1" customWidth="1"/>
    <col min="2316" max="2316" width="3" style="97" customWidth="1"/>
    <col min="2317" max="2320" width="15.7265625" style="97" customWidth="1"/>
    <col min="2321" max="2321" width="12.54296875" style="97" customWidth="1"/>
    <col min="2322" max="2322" width="13.453125" style="97" customWidth="1"/>
    <col min="2323" max="2323" width="3" style="97" customWidth="1"/>
    <col min="2324" max="2324" width="17.1796875" style="97" customWidth="1"/>
    <col min="2325" max="2327" width="15.7265625" style="97" customWidth="1"/>
    <col min="2328" max="2328" width="12.54296875" style="97" customWidth="1"/>
    <col min="2329" max="2329" width="13.54296875" style="97" customWidth="1"/>
    <col min="2330" max="2330" width="3" style="97" customWidth="1"/>
    <col min="2331" max="2334" width="15.7265625" style="97" customWidth="1"/>
    <col min="2335" max="2335" width="14.26953125" style="97" customWidth="1"/>
    <col min="2336" max="2336" width="13.54296875" style="97" customWidth="1"/>
    <col min="2337" max="2337" width="3" style="97" customWidth="1"/>
    <col min="2338" max="2338" width="16" style="97" customWidth="1"/>
    <col min="2339" max="2339" width="15.26953125" style="97" customWidth="1"/>
    <col min="2340" max="2340" width="16.7265625" style="97" customWidth="1"/>
    <col min="2341" max="2341" width="15.1796875" style="97" customWidth="1"/>
    <col min="2342" max="2342" width="12" style="97" customWidth="1"/>
    <col min="2343" max="2343" width="13.7265625" style="97" customWidth="1"/>
    <col min="2344" max="2344" width="15.453125" style="97" customWidth="1"/>
    <col min="2345" max="2345" width="13" style="97" customWidth="1"/>
    <col min="2346" max="2346" width="14.453125" style="97" customWidth="1"/>
    <col min="2347" max="2347" width="40.81640625" style="97" customWidth="1"/>
    <col min="2348" max="2560" width="9.1796875" style="97"/>
    <col min="2561" max="2561" width="7.7265625" style="97" customWidth="1"/>
    <col min="2562" max="2562" width="11.81640625" style="97" customWidth="1"/>
    <col min="2563" max="2563" width="23.453125" style="97" customWidth="1"/>
    <col min="2564" max="2564" width="11.1796875" style="97" customWidth="1"/>
    <col min="2565" max="2565" width="12" style="97" customWidth="1"/>
    <col min="2566" max="2569" width="15.7265625" style="97" customWidth="1"/>
    <col min="2570" max="2570" width="12.54296875" style="97" customWidth="1"/>
    <col min="2571" max="2571" width="16.453125" style="97" bestFit="1" customWidth="1"/>
    <col min="2572" max="2572" width="3" style="97" customWidth="1"/>
    <col min="2573" max="2576" width="15.7265625" style="97" customWidth="1"/>
    <col min="2577" max="2577" width="12.54296875" style="97" customWidth="1"/>
    <col min="2578" max="2578" width="13.453125" style="97" customWidth="1"/>
    <col min="2579" max="2579" width="3" style="97" customWidth="1"/>
    <col min="2580" max="2580" width="17.1796875" style="97" customWidth="1"/>
    <col min="2581" max="2583" width="15.7265625" style="97" customWidth="1"/>
    <col min="2584" max="2584" width="12.54296875" style="97" customWidth="1"/>
    <col min="2585" max="2585" width="13.54296875" style="97" customWidth="1"/>
    <col min="2586" max="2586" width="3" style="97" customWidth="1"/>
    <col min="2587" max="2590" width="15.7265625" style="97" customWidth="1"/>
    <col min="2591" max="2591" width="14.26953125" style="97" customWidth="1"/>
    <col min="2592" max="2592" width="13.54296875" style="97" customWidth="1"/>
    <col min="2593" max="2593" width="3" style="97" customWidth="1"/>
    <col min="2594" max="2594" width="16" style="97" customWidth="1"/>
    <col min="2595" max="2595" width="15.26953125" style="97" customWidth="1"/>
    <col min="2596" max="2596" width="16.7265625" style="97" customWidth="1"/>
    <col min="2597" max="2597" width="15.1796875" style="97" customWidth="1"/>
    <col min="2598" max="2598" width="12" style="97" customWidth="1"/>
    <col min="2599" max="2599" width="13.7265625" style="97" customWidth="1"/>
    <col min="2600" max="2600" width="15.453125" style="97" customWidth="1"/>
    <col min="2601" max="2601" width="13" style="97" customWidth="1"/>
    <col min="2602" max="2602" width="14.453125" style="97" customWidth="1"/>
    <col min="2603" max="2603" width="40.81640625" style="97" customWidth="1"/>
    <col min="2604" max="2816" width="9.1796875" style="97"/>
    <col min="2817" max="2817" width="7.7265625" style="97" customWidth="1"/>
    <col min="2818" max="2818" width="11.81640625" style="97" customWidth="1"/>
    <col min="2819" max="2819" width="23.453125" style="97" customWidth="1"/>
    <col min="2820" max="2820" width="11.1796875" style="97" customWidth="1"/>
    <col min="2821" max="2821" width="12" style="97" customWidth="1"/>
    <col min="2822" max="2825" width="15.7265625" style="97" customWidth="1"/>
    <col min="2826" max="2826" width="12.54296875" style="97" customWidth="1"/>
    <col min="2827" max="2827" width="16.453125" style="97" bestFit="1" customWidth="1"/>
    <col min="2828" max="2828" width="3" style="97" customWidth="1"/>
    <col min="2829" max="2832" width="15.7265625" style="97" customWidth="1"/>
    <col min="2833" max="2833" width="12.54296875" style="97" customWidth="1"/>
    <col min="2834" max="2834" width="13.453125" style="97" customWidth="1"/>
    <col min="2835" max="2835" width="3" style="97" customWidth="1"/>
    <col min="2836" max="2836" width="17.1796875" style="97" customWidth="1"/>
    <col min="2837" max="2839" width="15.7265625" style="97" customWidth="1"/>
    <col min="2840" max="2840" width="12.54296875" style="97" customWidth="1"/>
    <col min="2841" max="2841" width="13.54296875" style="97" customWidth="1"/>
    <col min="2842" max="2842" width="3" style="97" customWidth="1"/>
    <col min="2843" max="2846" width="15.7265625" style="97" customWidth="1"/>
    <col min="2847" max="2847" width="14.26953125" style="97" customWidth="1"/>
    <col min="2848" max="2848" width="13.54296875" style="97" customWidth="1"/>
    <col min="2849" max="2849" width="3" style="97" customWidth="1"/>
    <col min="2850" max="2850" width="16" style="97" customWidth="1"/>
    <col min="2851" max="2851" width="15.26953125" style="97" customWidth="1"/>
    <col min="2852" max="2852" width="16.7265625" style="97" customWidth="1"/>
    <col min="2853" max="2853" width="15.1796875" style="97" customWidth="1"/>
    <col min="2854" max="2854" width="12" style="97" customWidth="1"/>
    <col min="2855" max="2855" width="13.7265625" style="97" customWidth="1"/>
    <col min="2856" max="2856" width="15.453125" style="97" customWidth="1"/>
    <col min="2857" max="2857" width="13" style="97" customWidth="1"/>
    <col min="2858" max="2858" width="14.453125" style="97" customWidth="1"/>
    <col min="2859" max="2859" width="40.81640625" style="97" customWidth="1"/>
    <col min="2860" max="3072" width="9.1796875" style="97"/>
    <col min="3073" max="3073" width="7.7265625" style="97" customWidth="1"/>
    <col min="3074" max="3074" width="11.81640625" style="97" customWidth="1"/>
    <col min="3075" max="3075" width="23.453125" style="97" customWidth="1"/>
    <col min="3076" max="3076" width="11.1796875" style="97" customWidth="1"/>
    <col min="3077" max="3077" width="12" style="97" customWidth="1"/>
    <col min="3078" max="3081" width="15.7265625" style="97" customWidth="1"/>
    <col min="3082" max="3082" width="12.54296875" style="97" customWidth="1"/>
    <col min="3083" max="3083" width="16.453125" style="97" bestFit="1" customWidth="1"/>
    <col min="3084" max="3084" width="3" style="97" customWidth="1"/>
    <col min="3085" max="3088" width="15.7265625" style="97" customWidth="1"/>
    <col min="3089" max="3089" width="12.54296875" style="97" customWidth="1"/>
    <col min="3090" max="3090" width="13.453125" style="97" customWidth="1"/>
    <col min="3091" max="3091" width="3" style="97" customWidth="1"/>
    <col min="3092" max="3092" width="17.1796875" style="97" customWidth="1"/>
    <col min="3093" max="3095" width="15.7265625" style="97" customWidth="1"/>
    <col min="3096" max="3096" width="12.54296875" style="97" customWidth="1"/>
    <col min="3097" max="3097" width="13.54296875" style="97" customWidth="1"/>
    <col min="3098" max="3098" width="3" style="97" customWidth="1"/>
    <col min="3099" max="3102" width="15.7265625" style="97" customWidth="1"/>
    <col min="3103" max="3103" width="14.26953125" style="97" customWidth="1"/>
    <col min="3104" max="3104" width="13.54296875" style="97" customWidth="1"/>
    <col min="3105" max="3105" width="3" style="97" customWidth="1"/>
    <col min="3106" max="3106" width="16" style="97" customWidth="1"/>
    <col min="3107" max="3107" width="15.26953125" style="97" customWidth="1"/>
    <col min="3108" max="3108" width="16.7265625" style="97" customWidth="1"/>
    <col min="3109" max="3109" width="15.1796875" style="97" customWidth="1"/>
    <col min="3110" max="3110" width="12" style="97" customWidth="1"/>
    <col min="3111" max="3111" width="13.7265625" style="97" customWidth="1"/>
    <col min="3112" max="3112" width="15.453125" style="97" customWidth="1"/>
    <col min="3113" max="3113" width="13" style="97" customWidth="1"/>
    <col min="3114" max="3114" width="14.453125" style="97" customWidth="1"/>
    <col min="3115" max="3115" width="40.81640625" style="97" customWidth="1"/>
    <col min="3116" max="3328" width="9.1796875" style="97"/>
    <col min="3329" max="3329" width="7.7265625" style="97" customWidth="1"/>
    <col min="3330" max="3330" width="11.81640625" style="97" customWidth="1"/>
    <col min="3331" max="3331" width="23.453125" style="97" customWidth="1"/>
    <col min="3332" max="3332" width="11.1796875" style="97" customWidth="1"/>
    <col min="3333" max="3333" width="12" style="97" customWidth="1"/>
    <col min="3334" max="3337" width="15.7265625" style="97" customWidth="1"/>
    <col min="3338" max="3338" width="12.54296875" style="97" customWidth="1"/>
    <col min="3339" max="3339" width="16.453125" style="97" bestFit="1" customWidth="1"/>
    <col min="3340" max="3340" width="3" style="97" customWidth="1"/>
    <col min="3341" max="3344" width="15.7265625" style="97" customWidth="1"/>
    <col min="3345" max="3345" width="12.54296875" style="97" customWidth="1"/>
    <col min="3346" max="3346" width="13.453125" style="97" customWidth="1"/>
    <col min="3347" max="3347" width="3" style="97" customWidth="1"/>
    <col min="3348" max="3348" width="17.1796875" style="97" customWidth="1"/>
    <col min="3349" max="3351" width="15.7265625" style="97" customWidth="1"/>
    <col min="3352" max="3352" width="12.54296875" style="97" customWidth="1"/>
    <col min="3353" max="3353" width="13.54296875" style="97" customWidth="1"/>
    <col min="3354" max="3354" width="3" style="97" customWidth="1"/>
    <col min="3355" max="3358" width="15.7265625" style="97" customWidth="1"/>
    <col min="3359" max="3359" width="14.26953125" style="97" customWidth="1"/>
    <col min="3360" max="3360" width="13.54296875" style="97" customWidth="1"/>
    <col min="3361" max="3361" width="3" style="97" customWidth="1"/>
    <col min="3362" max="3362" width="16" style="97" customWidth="1"/>
    <col min="3363" max="3363" width="15.26953125" style="97" customWidth="1"/>
    <col min="3364" max="3364" width="16.7265625" style="97" customWidth="1"/>
    <col min="3365" max="3365" width="15.1796875" style="97" customWidth="1"/>
    <col min="3366" max="3366" width="12" style="97" customWidth="1"/>
    <col min="3367" max="3367" width="13.7265625" style="97" customWidth="1"/>
    <col min="3368" max="3368" width="15.453125" style="97" customWidth="1"/>
    <col min="3369" max="3369" width="13" style="97" customWidth="1"/>
    <col min="3370" max="3370" width="14.453125" style="97" customWidth="1"/>
    <col min="3371" max="3371" width="40.81640625" style="97" customWidth="1"/>
    <col min="3372" max="3584" width="9.1796875" style="97"/>
    <col min="3585" max="3585" width="7.7265625" style="97" customWidth="1"/>
    <col min="3586" max="3586" width="11.81640625" style="97" customWidth="1"/>
    <col min="3587" max="3587" width="23.453125" style="97" customWidth="1"/>
    <col min="3588" max="3588" width="11.1796875" style="97" customWidth="1"/>
    <col min="3589" max="3589" width="12" style="97" customWidth="1"/>
    <col min="3590" max="3593" width="15.7265625" style="97" customWidth="1"/>
    <col min="3594" max="3594" width="12.54296875" style="97" customWidth="1"/>
    <col min="3595" max="3595" width="16.453125" style="97" bestFit="1" customWidth="1"/>
    <col min="3596" max="3596" width="3" style="97" customWidth="1"/>
    <col min="3597" max="3600" width="15.7265625" style="97" customWidth="1"/>
    <col min="3601" max="3601" width="12.54296875" style="97" customWidth="1"/>
    <col min="3602" max="3602" width="13.453125" style="97" customWidth="1"/>
    <col min="3603" max="3603" width="3" style="97" customWidth="1"/>
    <col min="3604" max="3604" width="17.1796875" style="97" customWidth="1"/>
    <col min="3605" max="3607" width="15.7265625" style="97" customWidth="1"/>
    <col min="3608" max="3608" width="12.54296875" style="97" customWidth="1"/>
    <col min="3609" max="3609" width="13.54296875" style="97" customWidth="1"/>
    <col min="3610" max="3610" width="3" style="97" customWidth="1"/>
    <col min="3611" max="3614" width="15.7265625" style="97" customWidth="1"/>
    <col min="3615" max="3615" width="14.26953125" style="97" customWidth="1"/>
    <col min="3616" max="3616" width="13.54296875" style="97" customWidth="1"/>
    <col min="3617" max="3617" width="3" style="97" customWidth="1"/>
    <col min="3618" max="3618" width="16" style="97" customWidth="1"/>
    <col min="3619" max="3619" width="15.26953125" style="97" customWidth="1"/>
    <col min="3620" max="3620" width="16.7265625" style="97" customWidth="1"/>
    <col min="3621" max="3621" width="15.1796875" style="97" customWidth="1"/>
    <col min="3622" max="3622" width="12" style="97" customWidth="1"/>
    <col min="3623" max="3623" width="13.7265625" style="97" customWidth="1"/>
    <col min="3624" max="3624" width="15.453125" style="97" customWidth="1"/>
    <col min="3625" max="3625" width="13" style="97" customWidth="1"/>
    <col min="3626" max="3626" width="14.453125" style="97" customWidth="1"/>
    <col min="3627" max="3627" width="40.81640625" style="97" customWidth="1"/>
    <col min="3628" max="3840" width="9.1796875" style="97"/>
    <col min="3841" max="3841" width="7.7265625" style="97" customWidth="1"/>
    <col min="3842" max="3842" width="11.81640625" style="97" customWidth="1"/>
    <col min="3843" max="3843" width="23.453125" style="97" customWidth="1"/>
    <col min="3844" max="3844" width="11.1796875" style="97" customWidth="1"/>
    <col min="3845" max="3845" width="12" style="97" customWidth="1"/>
    <col min="3846" max="3849" width="15.7265625" style="97" customWidth="1"/>
    <col min="3850" max="3850" width="12.54296875" style="97" customWidth="1"/>
    <col min="3851" max="3851" width="16.453125" style="97" bestFit="1" customWidth="1"/>
    <col min="3852" max="3852" width="3" style="97" customWidth="1"/>
    <col min="3853" max="3856" width="15.7265625" style="97" customWidth="1"/>
    <col min="3857" max="3857" width="12.54296875" style="97" customWidth="1"/>
    <col min="3858" max="3858" width="13.453125" style="97" customWidth="1"/>
    <col min="3859" max="3859" width="3" style="97" customWidth="1"/>
    <col min="3860" max="3860" width="17.1796875" style="97" customWidth="1"/>
    <col min="3861" max="3863" width="15.7265625" style="97" customWidth="1"/>
    <col min="3864" max="3864" width="12.54296875" style="97" customWidth="1"/>
    <col min="3865" max="3865" width="13.54296875" style="97" customWidth="1"/>
    <col min="3866" max="3866" width="3" style="97" customWidth="1"/>
    <col min="3867" max="3870" width="15.7265625" style="97" customWidth="1"/>
    <col min="3871" max="3871" width="14.26953125" style="97" customWidth="1"/>
    <col min="3872" max="3872" width="13.54296875" style="97" customWidth="1"/>
    <col min="3873" max="3873" width="3" style="97" customWidth="1"/>
    <col min="3874" max="3874" width="16" style="97" customWidth="1"/>
    <col min="3875" max="3875" width="15.26953125" style="97" customWidth="1"/>
    <col min="3876" max="3876" width="16.7265625" style="97" customWidth="1"/>
    <col min="3877" max="3877" width="15.1796875" style="97" customWidth="1"/>
    <col min="3878" max="3878" width="12" style="97" customWidth="1"/>
    <col min="3879" max="3879" width="13.7265625" style="97" customWidth="1"/>
    <col min="3880" max="3880" width="15.453125" style="97" customWidth="1"/>
    <col min="3881" max="3881" width="13" style="97" customWidth="1"/>
    <col min="3882" max="3882" width="14.453125" style="97" customWidth="1"/>
    <col min="3883" max="3883" width="40.81640625" style="97" customWidth="1"/>
    <col min="3884" max="4096" width="9.1796875" style="97"/>
    <col min="4097" max="4097" width="7.7265625" style="97" customWidth="1"/>
    <col min="4098" max="4098" width="11.81640625" style="97" customWidth="1"/>
    <col min="4099" max="4099" width="23.453125" style="97" customWidth="1"/>
    <col min="4100" max="4100" width="11.1796875" style="97" customWidth="1"/>
    <col min="4101" max="4101" width="12" style="97" customWidth="1"/>
    <col min="4102" max="4105" width="15.7265625" style="97" customWidth="1"/>
    <col min="4106" max="4106" width="12.54296875" style="97" customWidth="1"/>
    <col min="4107" max="4107" width="16.453125" style="97" bestFit="1" customWidth="1"/>
    <col min="4108" max="4108" width="3" style="97" customWidth="1"/>
    <col min="4109" max="4112" width="15.7265625" style="97" customWidth="1"/>
    <col min="4113" max="4113" width="12.54296875" style="97" customWidth="1"/>
    <col min="4114" max="4114" width="13.453125" style="97" customWidth="1"/>
    <col min="4115" max="4115" width="3" style="97" customWidth="1"/>
    <col min="4116" max="4116" width="17.1796875" style="97" customWidth="1"/>
    <col min="4117" max="4119" width="15.7265625" style="97" customWidth="1"/>
    <col min="4120" max="4120" width="12.54296875" style="97" customWidth="1"/>
    <col min="4121" max="4121" width="13.54296875" style="97" customWidth="1"/>
    <col min="4122" max="4122" width="3" style="97" customWidth="1"/>
    <col min="4123" max="4126" width="15.7265625" style="97" customWidth="1"/>
    <col min="4127" max="4127" width="14.26953125" style="97" customWidth="1"/>
    <col min="4128" max="4128" width="13.54296875" style="97" customWidth="1"/>
    <col min="4129" max="4129" width="3" style="97" customWidth="1"/>
    <col min="4130" max="4130" width="16" style="97" customWidth="1"/>
    <col min="4131" max="4131" width="15.26953125" style="97" customWidth="1"/>
    <col min="4132" max="4132" width="16.7265625" style="97" customWidth="1"/>
    <col min="4133" max="4133" width="15.1796875" style="97" customWidth="1"/>
    <col min="4134" max="4134" width="12" style="97" customWidth="1"/>
    <col min="4135" max="4135" width="13.7265625" style="97" customWidth="1"/>
    <col min="4136" max="4136" width="15.453125" style="97" customWidth="1"/>
    <col min="4137" max="4137" width="13" style="97" customWidth="1"/>
    <col min="4138" max="4138" width="14.453125" style="97" customWidth="1"/>
    <col min="4139" max="4139" width="40.81640625" style="97" customWidth="1"/>
    <col min="4140" max="4352" width="9.1796875" style="97"/>
    <col min="4353" max="4353" width="7.7265625" style="97" customWidth="1"/>
    <col min="4354" max="4354" width="11.81640625" style="97" customWidth="1"/>
    <col min="4355" max="4355" width="23.453125" style="97" customWidth="1"/>
    <col min="4356" max="4356" width="11.1796875" style="97" customWidth="1"/>
    <col min="4357" max="4357" width="12" style="97" customWidth="1"/>
    <col min="4358" max="4361" width="15.7265625" style="97" customWidth="1"/>
    <col min="4362" max="4362" width="12.54296875" style="97" customWidth="1"/>
    <col min="4363" max="4363" width="16.453125" style="97" bestFit="1" customWidth="1"/>
    <col min="4364" max="4364" width="3" style="97" customWidth="1"/>
    <col min="4365" max="4368" width="15.7265625" style="97" customWidth="1"/>
    <col min="4369" max="4369" width="12.54296875" style="97" customWidth="1"/>
    <col min="4370" max="4370" width="13.453125" style="97" customWidth="1"/>
    <col min="4371" max="4371" width="3" style="97" customWidth="1"/>
    <col min="4372" max="4372" width="17.1796875" style="97" customWidth="1"/>
    <col min="4373" max="4375" width="15.7265625" style="97" customWidth="1"/>
    <col min="4376" max="4376" width="12.54296875" style="97" customWidth="1"/>
    <col min="4377" max="4377" width="13.54296875" style="97" customWidth="1"/>
    <col min="4378" max="4378" width="3" style="97" customWidth="1"/>
    <col min="4379" max="4382" width="15.7265625" style="97" customWidth="1"/>
    <col min="4383" max="4383" width="14.26953125" style="97" customWidth="1"/>
    <col min="4384" max="4384" width="13.54296875" style="97" customWidth="1"/>
    <col min="4385" max="4385" width="3" style="97" customWidth="1"/>
    <col min="4386" max="4386" width="16" style="97" customWidth="1"/>
    <col min="4387" max="4387" width="15.26953125" style="97" customWidth="1"/>
    <col min="4388" max="4388" width="16.7265625" style="97" customWidth="1"/>
    <col min="4389" max="4389" width="15.1796875" style="97" customWidth="1"/>
    <col min="4390" max="4390" width="12" style="97" customWidth="1"/>
    <col min="4391" max="4391" width="13.7265625" style="97" customWidth="1"/>
    <col min="4392" max="4392" width="15.453125" style="97" customWidth="1"/>
    <col min="4393" max="4393" width="13" style="97" customWidth="1"/>
    <col min="4394" max="4394" width="14.453125" style="97" customWidth="1"/>
    <col min="4395" max="4395" width="40.81640625" style="97" customWidth="1"/>
    <col min="4396" max="4608" width="9.1796875" style="97"/>
    <col min="4609" max="4609" width="7.7265625" style="97" customWidth="1"/>
    <col min="4610" max="4610" width="11.81640625" style="97" customWidth="1"/>
    <col min="4611" max="4611" width="23.453125" style="97" customWidth="1"/>
    <col min="4612" max="4612" width="11.1796875" style="97" customWidth="1"/>
    <col min="4613" max="4613" width="12" style="97" customWidth="1"/>
    <col min="4614" max="4617" width="15.7265625" style="97" customWidth="1"/>
    <col min="4618" max="4618" width="12.54296875" style="97" customWidth="1"/>
    <col min="4619" max="4619" width="16.453125" style="97" bestFit="1" customWidth="1"/>
    <col min="4620" max="4620" width="3" style="97" customWidth="1"/>
    <col min="4621" max="4624" width="15.7265625" style="97" customWidth="1"/>
    <col min="4625" max="4625" width="12.54296875" style="97" customWidth="1"/>
    <col min="4626" max="4626" width="13.453125" style="97" customWidth="1"/>
    <col min="4627" max="4627" width="3" style="97" customWidth="1"/>
    <col min="4628" max="4628" width="17.1796875" style="97" customWidth="1"/>
    <col min="4629" max="4631" width="15.7265625" style="97" customWidth="1"/>
    <col min="4632" max="4632" width="12.54296875" style="97" customWidth="1"/>
    <col min="4633" max="4633" width="13.54296875" style="97" customWidth="1"/>
    <col min="4634" max="4634" width="3" style="97" customWidth="1"/>
    <col min="4635" max="4638" width="15.7265625" style="97" customWidth="1"/>
    <col min="4639" max="4639" width="14.26953125" style="97" customWidth="1"/>
    <col min="4640" max="4640" width="13.54296875" style="97" customWidth="1"/>
    <col min="4641" max="4641" width="3" style="97" customWidth="1"/>
    <col min="4642" max="4642" width="16" style="97" customWidth="1"/>
    <col min="4643" max="4643" width="15.26953125" style="97" customWidth="1"/>
    <col min="4644" max="4644" width="16.7265625" style="97" customWidth="1"/>
    <col min="4645" max="4645" width="15.1796875" style="97" customWidth="1"/>
    <col min="4646" max="4646" width="12" style="97" customWidth="1"/>
    <col min="4647" max="4647" width="13.7265625" style="97" customWidth="1"/>
    <col min="4648" max="4648" width="15.453125" style="97" customWidth="1"/>
    <col min="4649" max="4649" width="13" style="97" customWidth="1"/>
    <col min="4650" max="4650" width="14.453125" style="97" customWidth="1"/>
    <col min="4651" max="4651" width="40.81640625" style="97" customWidth="1"/>
    <col min="4652" max="4864" width="9.1796875" style="97"/>
    <col min="4865" max="4865" width="7.7265625" style="97" customWidth="1"/>
    <col min="4866" max="4866" width="11.81640625" style="97" customWidth="1"/>
    <col min="4867" max="4867" width="23.453125" style="97" customWidth="1"/>
    <col min="4868" max="4868" width="11.1796875" style="97" customWidth="1"/>
    <col min="4869" max="4869" width="12" style="97" customWidth="1"/>
    <col min="4870" max="4873" width="15.7265625" style="97" customWidth="1"/>
    <col min="4874" max="4874" width="12.54296875" style="97" customWidth="1"/>
    <col min="4875" max="4875" width="16.453125" style="97" bestFit="1" customWidth="1"/>
    <col min="4876" max="4876" width="3" style="97" customWidth="1"/>
    <col min="4877" max="4880" width="15.7265625" style="97" customWidth="1"/>
    <col min="4881" max="4881" width="12.54296875" style="97" customWidth="1"/>
    <col min="4882" max="4882" width="13.453125" style="97" customWidth="1"/>
    <col min="4883" max="4883" width="3" style="97" customWidth="1"/>
    <col min="4884" max="4884" width="17.1796875" style="97" customWidth="1"/>
    <col min="4885" max="4887" width="15.7265625" style="97" customWidth="1"/>
    <col min="4888" max="4888" width="12.54296875" style="97" customWidth="1"/>
    <col min="4889" max="4889" width="13.54296875" style="97" customWidth="1"/>
    <col min="4890" max="4890" width="3" style="97" customWidth="1"/>
    <col min="4891" max="4894" width="15.7265625" style="97" customWidth="1"/>
    <col min="4895" max="4895" width="14.26953125" style="97" customWidth="1"/>
    <col min="4896" max="4896" width="13.54296875" style="97" customWidth="1"/>
    <col min="4897" max="4897" width="3" style="97" customWidth="1"/>
    <col min="4898" max="4898" width="16" style="97" customWidth="1"/>
    <col min="4899" max="4899" width="15.26953125" style="97" customWidth="1"/>
    <col min="4900" max="4900" width="16.7265625" style="97" customWidth="1"/>
    <col min="4901" max="4901" width="15.1796875" style="97" customWidth="1"/>
    <col min="4902" max="4902" width="12" style="97" customWidth="1"/>
    <col min="4903" max="4903" width="13.7265625" style="97" customWidth="1"/>
    <col min="4904" max="4904" width="15.453125" style="97" customWidth="1"/>
    <col min="4905" max="4905" width="13" style="97" customWidth="1"/>
    <col min="4906" max="4906" width="14.453125" style="97" customWidth="1"/>
    <col min="4907" max="4907" width="40.81640625" style="97" customWidth="1"/>
    <col min="4908" max="5120" width="9.1796875" style="97"/>
    <col min="5121" max="5121" width="7.7265625" style="97" customWidth="1"/>
    <col min="5122" max="5122" width="11.81640625" style="97" customWidth="1"/>
    <col min="5123" max="5123" width="23.453125" style="97" customWidth="1"/>
    <col min="5124" max="5124" width="11.1796875" style="97" customWidth="1"/>
    <col min="5125" max="5125" width="12" style="97" customWidth="1"/>
    <col min="5126" max="5129" width="15.7265625" style="97" customWidth="1"/>
    <col min="5130" max="5130" width="12.54296875" style="97" customWidth="1"/>
    <col min="5131" max="5131" width="16.453125" style="97" bestFit="1" customWidth="1"/>
    <col min="5132" max="5132" width="3" style="97" customWidth="1"/>
    <col min="5133" max="5136" width="15.7265625" style="97" customWidth="1"/>
    <col min="5137" max="5137" width="12.54296875" style="97" customWidth="1"/>
    <col min="5138" max="5138" width="13.453125" style="97" customWidth="1"/>
    <col min="5139" max="5139" width="3" style="97" customWidth="1"/>
    <col min="5140" max="5140" width="17.1796875" style="97" customWidth="1"/>
    <col min="5141" max="5143" width="15.7265625" style="97" customWidth="1"/>
    <col min="5144" max="5144" width="12.54296875" style="97" customWidth="1"/>
    <col min="5145" max="5145" width="13.54296875" style="97" customWidth="1"/>
    <col min="5146" max="5146" width="3" style="97" customWidth="1"/>
    <col min="5147" max="5150" width="15.7265625" style="97" customWidth="1"/>
    <col min="5151" max="5151" width="14.26953125" style="97" customWidth="1"/>
    <col min="5152" max="5152" width="13.54296875" style="97" customWidth="1"/>
    <col min="5153" max="5153" width="3" style="97" customWidth="1"/>
    <col min="5154" max="5154" width="16" style="97" customWidth="1"/>
    <col min="5155" max="5155" width="15.26953125" style="97" customWidth="1"/>
    <col min="5156" max="5156" width="16.7265625" style="97" customWidth="1"/>
    <col min="5157" max="5157" width="15.1796875" style="97" customWidth="1"/>
    <col min="5158" max="5158" width="12" style="97" customWidth="1"/>
    <col min="5159" max="5159" width="13.7265625" style="97" customWidth="1"/>
    <col min="5160" max="5160" width="15.453125" style="97" customWidth="1"/>
    <col min="5161" max="5161" width="13" style="97" customWidth="1"/>
    <col min="5162" max="5162" width="14.453125" style="97" customWidth="1"/>
    <col min="5163" max="5163" width="40.81640625" style="97" customWidth="1"/>
    <col min="5164" max="5376" width="9.1796875" style="97"/>
    <col min="5377" max="5377" width="7.7265625" style="97" customWidth="1"/>
    <col min="5378" max="5378" width="11.81640625" style="97" customWidth="1"/>
    <col min="5379" max="5379" width="23.453125" style="97" customWidth="1"/>
    <col min="5380" max="5380" width="11.1796875" style="97" customWidth="1"/>
    <col min="5381" max="5381" width="12" style="97" customWidth="1"/>
    <col min="5382" max="5385" width="15.7265625" style="97" customWidth="1"/>
    <col min="5386" max="5386" width="12.54296875" style="97" customWidth="1"/>
    <col min="5387" max="5387" width="16.453125" style="97" bestFit="1" customWidth="1"/>
    <col min="5388" max="5388" width="3" style="97" customWidth="1"/>
    <col min="5389" max="5392" width="15.7265625" style="97" customWidth="1"/>
    <col min="5393" max="5393" width="12.54296875" style="97" customWidth="1"/>
    <col min="5394" max="5394" width="13.453125" style="97" customWidth="1"/>
    <col min="5395" max="5395" width="3" style="97" customWidth="1"/>
    <col min="5396" max="5396" width="17.1796875" style="97" customWidth="1"/>
    <col min="5397" max="5399" width="15.7265625" style="97" customWidth="1"/>
    <col min="5400" max="5400" width="12.54296875" style="97" customWidth="1"/>
    <col min="5401" max="5401" width="13.54296875" style="97" customWidth="1"/>
    <col min="5402" max="5402" width="3" style="97" customWidth="1"/>
    <col min="5403" max="5406" width="15.7265625" style="97" customWidth="1"/>
    <col min="5407" max="5407" width="14.26953125" style="97" customWidth="1"/>
    <col min="5408" max="5408" width="13.54296875" style="97" customWidth="1"/>
    <col min="5409" max="5409" width="3" style="97" customWidth="1"/>
    <col min="5410" max="5410" width="16" style="97" customWidth="1"/>
    <col min="5411" max="5411" width="15.26953125" style="97" customWidth="1"/>
    <col min="5412" max="5412" width="16.7265625" style="97" customWidth="1"/>
    <col min="5413" max="5413" width="15.1796875" style="97" customWidth="1"/>
    <col min="5414" max="5414" width="12" style="97" customWidth="1"/>
    <col min="5415" max="5415" width="13.7265625" style="97" customWidth="1"/>
    <col min="5416" max="5416" width="15.453125" style="97" customWidth="1"/>
    <col min="5417" max="5417" width="13" style="97" customWidth="1"/>
    <col min="5418" max="5418" width="14.453125" style="97" customWidth="1"/>
    <col min="5419" max="5419" width="40.81640625" style="97" customWidth="1"/>
    <col min="5420" max="5632" width="9.1796875" style="97"/>
    <col min="5633" max="5633" width="7.7265625" style="97" customWidth="1"/>
    <col min="5634" max="5634" width="11.81640625" style="97" customWidth="1"/>
    <col min="5635" max="5635" width="23.453125" style="97" customWidth="1"/>
    <col min="5636" max="5636" width="11.1796875" style="97" customWidth="1"/>
    <col min="5637" max="5637" width="12" style="97" customWidth="1"/>
    <col min="5638" max="5641" width="15.7265625" style="97" customWidth="1"/>
    <col min="5642" max="5642" width="12.54296875" style="97" customWidth="1"/>
    <col min="5643" max="5643" width="16.453125" style="97" bestFit="1" customWidth="1"/>
    <col min="5644" max="5644" width="3" style="97" customWidth="1"/>
    <col min="5645" max="5648" width="15.7265625" style="97" customWidth="1"/>
    <col min="5649" max="5649" width="12.54296875" style="97" customWidth="1"/>
    <col min="5650" max="5650" width="13.453125" style="97" customWidth="1"/>
    <col min="5651" max="5651" width="3" style="97" customWidth="1"/>
    <col min="5652" max="5652" width="17.1796875" style="97" customWidth="1"/>
    <col min="5653" max="5655" width="15.7265625" style="97" customWidth="1"/>
    <col min="5656" max="5656" width="12.54296875" style="97" customWidth="1"/>
    <col min="5657" max="5657" width="13.54296875" style="97" customWidth="1"/>
    <col min="5658" max="5658" width="3" style="97" customWidth="1"/>
    <col min="5659" max="5662" width="15.7265625" style="97" customWidth="1"/>
    <col min="5663" max="5663" width="14.26953125" style="97" customWidth="1"/>
    <col min="5664" max="5664" width="13.54296875" style="97" customWidth="1"/>
    <col min="5665" max="5665" width="3" style="97" customWidth="1"/>
    <col min="5666" max="5666" width="16" style="97" customWidth="1"/>
    <col min="5667" max="5667" width="15.26953125" style="97" customWidth="1"/>
    <col min="5668" max="5668" width="16.7265625" style="97" customWidth="1"/>
    <col min="5669" max="5669" width="15.1796875" style="97" customWidth="1"/>
    <col min="5670" max="5670" width="12" style="97" customWidth="1"/>
    <col min="5671" max="5671" width="13.7265625" style="97" customWidth="1"/>
    <col min="5672" max="5672" width="15.453125" style="97" customWidth="1"/>
    <col min="5673" max="5673" width="13" style="97" customWidth="1"/>
    <col min="5674" max="5674" width="14.453125" style="97" customWidth="1"/>
    <col min="5675" max="5675" width="40.81640625" style="97" customWidth="1"/>
    <col min="5676" max="5888" width="9.1796875" style="97"/>
    <col min="5889" max="5889" width="7.7265625" style="97" customWidth="1"/>
    <col min="5890" max="5890" width="11.81640625" style="97" customWidth="1"/>
    <col min="5891" max="5891" width="23.453125" style="97" customWidth="1"/>
    <col min="5892" max="5892" width="11.1796875" style="97" customWidth="1"/>
    <col min="5893" max="5893" width="12" style="97" customWidth="1"/>
    <col min="5894" max="5897" width="15.7265625" style="97" customWidth="1"/>
    <col min="5898" max="5898" width="12.54296875" style="97" customWidth="1"/>
    <col min="5899" max="5899" width="16.453125" style="97" bestFit="1" customWidth="1"/>
    <col min="5900" max="5900" width="3" style="97" customWidth="1"/>
    <col min="5901" max="5904" width="15.7265625" style="97" customWidth="1"/>
    <col min="5905" max="5905" width="12.54296875" style="97" customWidth="1"/>
    <col min="5906" max="5906" width="13.453125" style="97" customWidth="1"/>
    <col min="5907" max="5907" width="3" style="97" customWidth="1"/>
    <col min="5908" max="5908" width="17.1796875" style="97" customWidth="1"/>
    <col min="5909" max="5911" width="15.7265625" style="97" customWidth="1"/>
    <col min="5912" max="5912" width="12.54296875" style="97" customWidth="1"/>
    <col min="5913" max="5913" width="13.54296875" style="97" customWidth="1"/>
    <col min="5914" max="5914" width="3" style="97" customWidth="1"/>
    <col min="5915" max="5918" width="15.7265625" style="97" customWidth="1"/>
    <col min="5919" max="5919" width="14.26953125" style="97" customWidth="1"/>
    <col min="5920" max="5920" width="13.54296875" style="97" customWidth="1"/>
    <col min="5921" max="5921" width="3" style="97" customWidth="1"/>
    <col min="5922" max="5922" width="16" style="97" customWidth="1"/>
    <col min="5923" max="5923" width="15.26953125" style="97" customWidth="1"/>
    <col min="5924" max="5924" width="16.7265625" style="97" customWidth="1"/>
    <col min="5925" max="5925" width="15.1796875" style="97" customWidth="1"/>
    <col min="5926" max="5926" width="12" style="97" customWidth="1"/>
    <col min="5927" max="5927" width="13.7265625" style="97" customWidth="1"/>
    <col min="5928" max="5928" width="15.453125" style="97" customWidth="1"/>
    <col min="5929" max="5929" width="13" style="97" customWidth="1"/>
    <col min="5930" max="5930" width="14.453125" style="97" customWidth="1"/>
    <col min="5931" max="5931" width="40.81640625" style="97" customWidth="1"/>
    <col min="5932" max="6144" width="9.1796875" style="97"/>
    <col min="6145" max="6145" width="7.7265625" style="97" customWidth="1"/>
    <col min="6146" max="6146" width="11.81640625" style="97" customWidth="1"/>
    <col min="6147" max="6147" width="23.453125" style="97" customWidth="1"/>
    <col min="6148" max="6148" width="11.1796875" style="97" customWidth="1"/>
    <col min="6149" max="6149" width="12" style="97" customWidth="1"/>
    <col min="6150" max="6153" width="15.7265625" style="97" customWidth="1"/>
    <col min="6154" max="6154" width="12.54296875" style="97" customWidth="1"/>
    <col min="6155" max="6155" width="16.453125" style="97" bestFit="1" customWidth="1"/>
    <col min="6156" max="6156" width="3" style="97" customWidth="1"/>
    <col min="6157" max="6160" width="15.7265625" style="97" customWidth="1"/>
    <col min="6161" max="6161" width="12.54296875" style="97" customWidth="1"/>
    <col min="6162" max="6162" width="13.453125" style="97" customWidth="1"/>
    <col min="6163" max="6163" width="3" style="97" customWidth="1"/>
    <col min="6164" max="6164" width="17.1796875" style="97" customWidth="1"/>
    <col min="6165" max="6167" width="15.7265625" style="97" customWidth="1"/>
    <col min="6168" max="6168" width="12.54296875" style="97" customWidth="1"/>
    <col min="6169" max="6169" width="13.54296875" style="97" customWidth="1"/>
    <col min="6170" max="6170" width="3" style="97" customWidth="1"/>
    <col min="6171" max="6174" width="15.7265625" style="97" customWidth="1"/>
    <col min="6175" max="6175" width="14.26953125" style="97" customWidth="1"/>
    <col min="6176" max="6176" width="13.54296875" style="97" customWidth="1"/>
    <col min="6177" max="6177" width="3" style="97" customWidth="1"/>
    <col min="6178" max="6178" width="16" style="97" customWidth="1"/>
    <col min="6179" max="6179" width="15.26953125" style="97" customWidth="1"/>
    <col min="6180" max="6180" width="16.7265625" style="97" customWidth="1"/>
    <col min="6181" max="6181" width="15.1796875" style="97" customWidth="1"/>
    <col min="6182" max="6182" width="12" style="97" customWidth="1"/>
    <col min="6183" max="6183" width="13.7265625" style="97" customWidth="1"/>
    <col min="6184" max="6184" width="15.453125" style="97" customWidth="1"/>
    <col min="6185" max="6185" width="13" style="97" customWidth="1"/>
    <col min="6186" max="6186" width="14.453125" style="97" customWidth="1"/>
    <col min="6187" max="6187" width="40.81640625" style="97" customWidth="1"/>
    <col min="6188" max="6400" width="9.1796875" style="97"/>
    <col min="6401" max="6401" width="7.7265625" style="97" customWidth="1"/>
    <col min="6402" max="6402" width="11.81640625" style="97" customWidth="1"/>
    <col min="6403" max="6403" width="23.453125" style="97" customWidth="1"/>
    <col min="6404" max="6404" width="11.1796875" style="97" customWidth="1"/>
    <col min="6405" max="6405" width="12" style="97" customWidth="1"/>
    <col min="6406" max="6409" width="15.7265625" style="97" customWidth="1"/>
    <col min="6410" max="6410" width="12.54296875" style="97" customWidth="1"/>
    <col min="6411" max="6411" width="16.453125" style="97" bestFit="1" customWidth="1"/>
    <col min="6412" max="6412" width="3" style="97" customWidth="1"/>
    <col min="6413" max="6416" width="15.7265625" style="97" customWidth="1"/>
    <col min="6417" max="6417" width="12.54296875" style="97" customWidth="1"/>
    <col min="6418" max="6418" width="13.453125" style="97" customWidth="1"/>
    <col min="6419" max="6419" width="3" style="97" customWidth="1"/>
    <col min="6420" max="6420" width="17.1796875" style="97" customWidth="1"/>
    <col min="6421" max="6423" width="15.7265625" style="97" customWidth="1"/>
    <col min="6424" max="6424" width="12.54296875" style="97" customWidth="1"/>
    <col min="6425" max="6425" width="13.54296875" style="97" customWidth="1"/>
    <col min="6426" max="6426" width="3" style="97" customWidth="1"/>
    <col min="6427" max="6430" width="15.7265625" style="97" customWidth="1"/>
    <col min="6431" max="6431" width="14.26953125" style="97" customWidth="1"/>
    <col min="6432" max="6432" width="13.54296875" style="97" customWidth="1"/>
    <col min="6433" max="6433" width="3" style="97" customWidth="1"/>
    <col min="6434" max="6434" width="16" style="97" customWidth="1"/>
    <col min="6435" max="6435" width="15.26953125" style="97" customWidth="1"/>
    <col min="6436" max="6436" width="16.7265625" style="97" customWidth="1"/>
    <col min="6437" max="6437" width="15.1796875" style="97" customWidth="1"/>
    <col min="6438" max="6438" width="12" style="97" customWidth="1"/>
    <col min="6439" max="6439" width="13.7265625" style="97" customWidth="1"/>
    <col min="6440" max="6440" width="15.453125" style="97" customWidth="1"/>
    <col min="6441" max="6441" width="13" style="97" customWidth="1"/>
    <col min="6442" max="6442" width="14.453125" style="97" customWidth="1"/>
    <col min="6443" max="6443" width="40.81640625" style="97" customWidth="1"/>
    <col min="6444" max="6656" width="9.1796875" style="97"/>
    <col min="6657" max="6657" width="7.7265625" style="97" customWidth="1"/>
    <col min="6658" max="6658" width="11.81640625" style="97" customWidth="1"/>
    <col min="6659" max="6659" width="23.453125" style="97" customWidth="1"/>
    <col min="6660" max="6660" width="11.1796875" style="97" customWidth="1"/>
    <col min="6661" max="6661" width="12" style="97" customWidth="1"/>
    <col min="6662" max="6665" width="15.7265625" style="97" customWidth="1"/>
    <col min="6666" max="6666" width="12.54296875" style="97" customWidth="1"/>
    <col min="6667" max="6667" width="16.453125" style="97" bestFit="1" customWidth="1"/>
    <col min="6668" max="6668" width="3" style="97" customWidth="1"/>
    <col min="6669" max="6672" width="15.7265625" style="97" customWidth="1"/>
    <col min="6673" max="6673" width="12.54296875" style="97" customWidth="1"/>
    <col min="6674" max="6674" width="13.453125" style="97" customWidth="1"/>
    <col min="6675" max="6675" width="3" style="97" customWidth="1"/>
    <col min="6676" max="6676" width="17.1796875" style="97" customWidth="1"/>
    <col min="6677" max="6679" width="15.7265625" style="97" customWidth="1"/>
    <col min="6680" max="6680" width="12.54296875" style="97" customWidth="1"/>
    <col min="6681" max="6681" width="13.54296875" style="97" customWidth="1"/>
    <col min="6682" max="6682" width="3" style="97" customWidth="1"/>
    <col min="6683" max="6686" width="15.7265625" style="97" customWidth="1"/>
    <col min="6687" max="6687" width="14.26953125" style="97" customWidth="1"/>
    <col min="6688" max="6688" width="13.54296875" style="97" customWidth="1"/>
    <col min="6689" max="6689" width="3" style="97" customWidth="1"/>
    <col min="6690" max="6690" width="16" style="97" customWidth="1"/>
    <col min="6691" max="6691" width="15.26953125" style="97" customWidth="1"/>
    <col min="6692" max="6692" width="16.7265625" style="97" customWidth="1"/>
    <col min="6693" max="6693" width="15.1796875" style="97" customWidth="1"/>
    <col min="6694" max="6694" width="12" style="97" customWidth="1"/>
    <col min="6695" max="6695" width="13.7265625" style="97" customWidth="1"/>
    <col min="6696" max="6696" width="15.453125" style="97" customWidth="1"/>
    <col min="6697" max="6697" width="13" style="97" customWidth="1"/>
    <col min="6698" max="6698" width="14.453125" style="97" customWidth="1"/>
    <col min="6699" max="6699" width="40.81640625" style="97" customWidth="1"/>
    <col min="6700" max="6912" width="9.1796875" style="97"/>
    <col min="6913" max="6913" width="7.7265625" style="97" customWidth="1"/>
    <col min="6914" max="6914" width="11.81640625" style="97" customWidth="1"/>
    <col min="6915" max="6915" width="23.453125" style="97" customWidth="1"/>
    <col min="6916" max="6916" width="11.1796875" style="97" customWidth="1"/>
    <col min="6917" max="6917" width="12" style="97" customWidth="1"/>
    <col min="6918" max="6921" width="15.7265625" style="97" customWidth="1"/>
    <col min="6922" max="6922" width="12.54296875" style="97" customWidth="1"/>
    <col min="6923" max="6923" width="16.453125" style="97" bestFit="1" customWidth="1"/>
    <col min="6924" max="6924" width="3" style="97" customWidth="1"/>
    <col min="6925" max="6928" width="15.7265625" style="97" customWidth="1"/>
    <col min="6929" max="6929" width="12.54296875" style="97" customWidth="1"/>
    <col min="6930" max="6930" width="13.453125" style="97" customWidth="1"/>
    <col min="6931" max="6931" width="3" style="97" customWidth="1"/>
    <col min="6932" max="6932" width="17.1796875" style="97" customWidth="1"/>
    <col min="6933" max="6935" width="15.7265625" style="97" customWidth="1"/>
    <col min="6936" max="6936" width="12.54296875" style="97" customWidth="1"/>
    <col min="6937" max="6937" width="13.54296875" style="97" customWidth="1"/>
    <col min="6938" max="6938" width="3" style="97" customWidth="1"/>
    <col min="6939" max="6942" width="15.7265625" style="97" customWidth="1"/>
    <col min="6943" max="6943" width="14.26953125" style="97" customWidth="1"/>
    <col min="6944" max="6944" width="13.54296875" style="97" customWidth="1"/>
    <col min="6945" max="6945" width="3" style="97" customWidth="1"/>
    <col min="6946" max="6946" width="16" style="97" customWidth="1"/>
    <col min="6947" max="6947" width="15.26953125" style="97" customWidth="1"/>
    <col min="6948" max="6948" width="16.7265625" style="97" customWidth="1"/>
    <col min="6949" max="6949" width="15.1796875" style="97" customWidth="1"/>
    <col min="6950" max="6950" width="12" style="97" customWidth="1"/>
    <col min="6951" max="6951" width="13.7265625" style="97" customWidth="1"/>
    <col min="6952" max="6952" width="15.453125" style="97" customWidth="1"/>
    <col min="6953" max="6953" width="13" style="97" customWidth="1"/>
    <col min="6954" max="6954" width="14.453125" style="97" customWidth="1"/>
    <col min="6955" max="6955" width="40.81640625" style="97" customWidth="1"/>
    <col min="6956" max="7168" width="9.1796875" style="97"/>
    <col min="7169" max="7169" width="7.7265625" style="97" customWidth="1"/>
    <col min="7170" max="7170" width="11.81640625" style="97" customWidth="1"/>
    <col min="7171" max="7171" width="23.453125" style="97" customWidth="1"/>
    <col min="7172" max="7172" width="11.1796875" style="97" customWidth="1"/>
    <col min="7173" max="7173" width="12" style="97" customWidth="1"/>
    <col min="7174" max="7177" width="15.7265625" style="97" customWidth="1"/>
    <col min="7178" max="7178" width="12.54296875" style="97" customWidth="1"/>
    <col min="7179" max="7179" width="16.453125" style="97" bestFit="1" customWidth="1"/>
    <col min="7180" max="7180" width="3" style="97" customWidth="1"/>
    <col min="7181" max="7184" width="15.7265625" style="97" customWidth="1"/>
    <col min="7185" max="7185" width="12.54296875" style="97" customWidth="1"/>
    <col min="7186" max="7186" width="13.453125" style="97" customWidth="1"/>
    <col min="7187" max="7187" width="3" style="97" customWidth="1"/>
    <col min="7188" max="7188" width="17.1796875" style="97" customWidth="1"/>
    <col min="7189" max="7191" width="15.7265625" style="97" customWidth="1"/>
    <col min="7192" max="7192" width="12.54296875" style="97" customWidth="1"/>
    <col min="7193" max="7193" width="13.54296875" style="97" customWidth="1"/>
    <col min="7194" max="7194" width="3" style="97" customWidth="1"/>
    <col min="7195" max="7198" width="15.7265625" style="97" customWidth="1"/>
    <col min="7199" max="7199" width="14.26953125" style="97" customWidth="1"/>
    <col min="7200" max="7200" width="13.54296875" style="97" customWidth="1"/>
    <col min="7201" max="7201" width="3" style="97" customWidth="1"/>
    <col min="7202" max="7202" width="16" style="97" customWidth="1"/>
    <col min="7203" max="7203" width="15.26953125" style="97" customWidth="1"/>
    <col min="7204" max="7204" width="16.7265625" style="97" customWidth="1"/>
    <col min="7205" max="7205" width="15.1796875" style="97" customWidth="1"/>
    <col min="7206" max="7206" width="12" style="97" customWidth="1"/>
    <col min="7207" max="7207" width="13.7265625" style="97" customWidth="1"/>
    <col min="7208" max="7208" width="15.453125" style="97" customWidth="1"/>
    <col min="7209" max="7209" width="13" style="97" customWidth="1"/>
    <col min="7210" max="7210" width="14.453125" style="97" customWidth="1"/>
    <col min="7211" max="7211" width="40.81640625" style="97" customWidth="1"/>
    <col min="7212" max="7424" width="9.1796875" style="97"/>
    <col min="7425" max="7425" width="7.7265625" style="97" customWidth="1"/>
    <col min="7426" max="7426" width="11.81640625" style="97" customWidth="1"/>
    <col min="7427" max="7427" width="23.453125" style="97" customWidth="1"/>
    <col min="7428" max="7428" width="11.1796875" style="97" customWidth="1"/>
    <col min="7429" max="7429" width="12" style="97" customWidth="1"/>
    <col min="7430" max="7433" width="15.7265625" style="97" customWidth="1"/>
    <col min="7434" max="7434" width="12.54296875" style="97" customWidth="1"/>
    <col min="7435" max="7435" width="16.453125" style="97" bestFit="1" customWidth="1"/>
    <col min="7436" max="7436" width="3" style="97" customWidth="1"/>
    <col min="7437" max="7440" width="15.7265625" style="97" customWidth="1"/>
    <col min="7441" max="7441" width="12.54296875" style="97" customWidth="1"/>
    <col min="7442" max="7442" width="13.453125" style="97" customWidth="1"/>
    <col min="7443" max="7443" width="3" style="97" customWidth="1"/>
    <col min="7444" max="7444" width="17.1796875" style="97" customWidth="1"/>
    <col min="7445" max="7447" width="15.7265625" style="97" customWidth="1"/>
    <col min="7448" max="7448" width="12.54296875" style="97" customWidth="1"/>
    <col min="7449" max="7449" width="13.54296875" style="97" customWidth="1"/>
    <col min="7450" max="7450" width="3" style="97" customWidth="1"/>
    <col min="7451" max="7454" width="15.7265625" style="97" customWidth="1"/>
    <col min="7455" max="7455" width="14.26953125" style="97" customWidth="1"/>
    <col min="7456" max="7456" width="13.54296875" style="97" customWidth="1"/>
    <col min="7457" max="7457" width="3" style="97" customWidth="1"/>
    <col min="7458" max="7458" width="16" style="97" customWidth="1"/>
    <col min="7459" max="7459" width="15.26953125" style="97" customWidth="1"/>
    <col min="7460" max="7460" width="16.7265625" style="97" customWidth="1"/>
    <col min="7461" max="7461" width="15.1796875" style="97" customWidth="1"/>
    <col min="7462" max="7462" width="12" style="97" customWidth="1"/>
    <col min="7463" max="7463" width="13.7265625" style="97" customWidth="1"/>
    <col min="7464" max="7464" width="15.453125" style="97" customWidth="1"/>
    <col min="7465" max="7465" width="13" style="97" customWidth="1"/>
    <col min="7466" max="7466" width="14.453125" style="97" customWidth="1"/>
    <col min="7467" max="7467" width="40.81640625" style="97" customWidth="1"/>
    <col min="7468" max="7680" width="9.1796875" style="97"/>
    <col min="7681" max="7681" width="7.7265625" style="97" customWidth="1"/>
    <col min="7682" max="7682" width="11.81640625" style="97" customWidth="1"/>
    <col min="7683" max="7683" width="23.453125" style="97" customWidth="1"/>
    <col min="7684" max="7684" width="11.1796875" style="97" customWidth="1"/>
    <col min="7685" max="7685" width="12" style="97" customWidth="1"/>
    <col min="7686" max="7689" width="15.7265625" style="97" customWidth="1"/>
    <col min="7690" max="7690" width="12.54296875" style="97" customWidth="1"/>
    <col min="7691" max="7691" width="16.453125" style="97" bestFit="1" customWidth="1"/>
    <col min="7692" max="7692" width="3" style="97" customWidth="1"/>
    <col min="7693" max="7696" width="15.7265625" style="97" customWidth="1"/>
    <col min="7697" max="7697" width="12.54296875" style="97" customWidth="1"/>
    <col min="7698" max="7698" width="13.453125" style="97" customWidth="1"/>
    <col min="7699" max="7699" width="3" style="97" customWidth="1"/>
    <col min="7700" max="7700" width="17.1796875" style="97" customWidth="1"/>
    <col min="7701" max="7703" width="15.7265625" style="97" customWidth="1"/>
    <col min="7704" max="7704" width="12.54296875" style="97" customWidth="1"/>
    <col min="7705" max="7705" width="13.54296875" style="97" customWidth="1"/>
    <col min="7706" max="7706" width="3" style="97" customWidth="1"/>
    <col min="7707" max="7710" width="15.7265625" style="97" customWidth="1"/>
    <col min="7711" max="7711" width="14.26953125" style="97" customWidth="1"/>
    <col min="7712" max="7712" width="13.54296875" style="97" customWidth="1"/>
    <col min="7713" max="7713" width="3" style="97" customWidth="1"/>
    <col min="7714" max="7714" width="16" style="97" customWidth="1"/>
    <col min="7715" max="7715" width="15.26953125" style="97" customWidth="1"/>
    <col min="7716" max="7716" width="16.7265625" style="97" customWidth="1"/>
    <col min="7717" max="7717" width="15.1796875" style="97" customWidth="1"/>
    <col min="7718" max="7718" width="12" style="97" customWidth="1"/>
    <col min="7719" max="7719" width="13.7265625" style="97" customWidth="1"/>
    <col min="7720" max="7720" width="15.453125" style="97" customWidth="1"/>
    <col min="7721" max="7721" width="13" style="97" customWidth="1"/>
    <col min="7722" max="7722" width="14.453125" style="97" customWidth="1"/>
    <col min="7723" max="7723" width="40.81640625" style="97" customWidth="1"/>
    <col min="7724" max="7936" width="9.1796875" style="97"/>
    <col min="7937" max="7937" width="7.7265625" style="97" customWidth="1"/>
    <col min="7938" max="7938" width="11.81640625" style="97" customWidth="1"/>
    <col min="7939" max="7939" width="23.453125" style="97" customWidth="1"/>
    <col min="7940" max="7940" width="11.1796875" style="97" customWidth="1"/>
    <col min="7941" max="7941" width="12" style="97" customWidth="1"/>
    <col min="7942" max="7945" width="15.7265625" style="97" customWidth="1"/>
    <col min="7946" max="7946" width="12.54296875" style="97" customWidth="1"/>
    <col min="7947" max="7947" width="16.453125" style="97" bestFit="1" customWidth="1"/>
    <col min="7948" max="7948" width="3" style="97" customWidth="1"/>
    <col min="7949" max="7952" width="15.7265625" style="97" customWidth="1"/>
    <col min="7953" max="7953" width="12.54296875" style="97" customWidth="1"/>
    <col min="7954" max="7954" width="13.453125" style="97" customWidth="1"/>
    <col min="7955" max="7955" width="3" style="97" customWidth="1"/>
    <col min="7956" max="7956" width="17.1796875" style="97" customWidth="1"/>
    <col min="7957" max="7959" width="15.7265625" style="97" customWidth="1"/>
    <col min="7960" max="7960" width="12.54296875" style="97" customWidth="1"/>
    <col min="7961" max="7961" width="13.54296875" style="97" customWidth="1"/>
    <col min="7962" max="7962" width="3" style="97" customWidth="1"/>
    <col min="7963" max="7966" width="15.7265625" style="97" customWidth="1"/>
    <col min="7967" max="7967" width="14.26953125" style="97" customWidth="1"/>
    <col min="7968" max="7968" width="13.54296875" style="97" customWidth="1"/>
    <col min="7969" max="7969" width="3" style="97" customWidth="1"/>
    <col min="7970" max="7970" width="16" style="97" customWidth="1"/>
    <col min="7971" max="7971" width="15.26953125" style="97" customWidth="1"/>
    <col min="7972" max="7972" width="16.7265625" style="97" customWidth="1"/>
    <col min="7973" max="7973" width="15.1796875" style="97" customWidth="1"/>
    <col min="7974" max="7974" width="12" style="97" customWidth="1"/>
    <col min="7975" max="7975" width="13.7265625" style="97" customWidth="1"/>
    <col min="7976" max="7976" width="15.453125" style="97" customWidth="1"/>
    <col min="7977" max="7977" width="13" style="97" customWidth="1"/>
    <col min="7978" max="7978" width="14.453125" style="97" customWidth="1"/>
    <col min="7979" max="7979" width="40.81640625" style="97" customWidth="1"/>
    <col min="7980" max="8192" width="9.1796875" style="97"/>
    <col min="8193" max="8193" width="7.7265625" style="97" customWidth="1"/>
    <col min="8194" max="8194" width="11.81640625" style="97" customWidth="1"/>
    <col min="8195" max="8195" width="23.453125" style="97" customWidth="1"/>
    <col min="8196" max="8196" width="11.1796875" style="97" customWidth="1"/>
    <col min="8197" max="8197" width="12" style="97" customWidth="1"/>
    <col min="8198" max="8201" width="15.7265625" style="97" customWidth="1"/>
    <col min="8202" max="8202" width="12.54296875" style="97" customWidth="1"/>
    <col min="8203" max="8203" width="16.453125" style="97" bestFit="1" customWidth="1"/>
    <col min="8204" max="8204" width="3" style="97" customWidth="1"/>
    <col min="8205" max="8208" width="15.7265625" style="97" customWidth="1"/>
    <col min="8209" max="8209" width="12.54296875" style="97" customWidth="1"/>
    <col min="8210" max="8210" width="13.453125" style="97" customWidth="1"/>
    <col min="8211" max="8211" width="3" style="97" customWidth="1"/>
    <col min="8212" max="8212" width="17.1796875" style="97" customWidth="1"/>
    <col min="8213" max="8215" width="15.7265625" style="97" customWidth="1"/>
    <col min="8216" max="8216" width="12.54296875" style="97" customWidth="1"/>
    <col min="8217" max="8217" width="13.54296875" style="97" customWidth="1"/>
    <col min="8218" max="8218" width="3" style="97" customWidth="1"/>
    <col min="8219" max="8222" width="15.7265625" style="97" customWidth="1"/>
    <col min="8223" max="8223" width="14.26953125" style="97" customWidth="1"/>
    <col min="8224" max="8224" width="13.54296875" style="97" customWidth="1"/>
    <col min="8225" max="8225" width="3" style="97" customWidth="1"/>
    <col min="8226" max="8226" width="16" style="97" customWidth="1"/>
    <col min="8227" max="8227" width="15.26953125" style="97" customWidth="1"/>
    <col min="8228" max="8228" width="16.7265625" style="97" customWidth="1"/>
    <col min="8229" max="8229" width="15.1796875" style="97" customWidth="1"/>
    <col min="8230" max="8230" width="12" style="97" customWidth="1"/>
    <col min="8231" max="8231" width="13.7265625" style="97" customWidth="1"/>
    <col min="8232" max="8232" width="15.453125" style="97" customWidth="1"/>
    <col min="8233" max="8233" width="13" style="97" customWidth="1"/>
    <col min="8234" max="8234" width="14.453125" style="97" customWidth="1"/>
    <col min="8235" max="8235" width="40.81640625" style="97" customWidth="1"/>
    <col min="8236" max="8448" width="9.1796875" style="97"/>
    <col min="8449" max="8449" width="7.7265625" style="97" customWidth="1"/>
    <col min="8450" max="8450" width="11.81640625" style="97" customWidth="1"/>
    <col min="8451" max="8451" width="23.453125" style="97" customWidth="1"/>
    <col min="8452" max="8452" width="11.1796875" style="97" customWidth="1"/>
    <col min="8453" max="8453" width="12" style="97" customWidth="1"/>
    <col min="8454" max="8457" width="15.7265625" style="97" customWidth="1"/>
    <col min="8458" max="8458" width="12.54296875" style="97" customWidth="1"/>
    <col min="8459" max="8459" width="16.453125" style="97" bestFit="1" customWidth="1"/>
    <col min="8460" max="8460" width="3" style="97" customWidth="1"/>
    <col min="8461" max="8464" width="15.7265625" style="97" customWidth="1"/>
    <col min="8465" max="8465" width="12.54296875" style="97" customWidth="1"/>
    <col min="8466" max="8466" width="13.453125" style="97" customWidth="1"/>
    <col min="8467" max="8467" width="3" style="97" customWidth="1"/>
    <col min="8468" max="8468" width="17.1796875" style="97" customWidth="1"/>
    <col min="8469" max="8471" width="15.7265625" style="97" customWidth="1"/>
    <col min="8472" max="8472" width="12.54296875" style="97" customWidth="1"/>
    <col min="8473" max="8473" width="13.54296875" style="97" customWidth="1"/>
    <col min="8474" max="8474" width="3" style="97" customWidth="1"/>
    <col min="8475" max="8478" width="15.7265625" style="97" customWidth="1"/>
    <col min="8479" max="8479" width="14.26953125" style="97" customWidth="1"/>
    <col min="8480" max="8480" width="13.54296875" style="97" customWidth="1"/>
    <col min="8481" max="8481" width="3" style="97" customWidth="1"/>
    <col min="8482" max="8482" width="16" style="97" customWidth="1"/>
    <col min="8483" max="8483" width="15.26953125" style="97" customWidth="1"/>
    <col min="8484" max="8484" width="16.7265625" style="97" customWidth="1"/>
    <col min="8485" max="8485" width="15.1796875" style="97" customWidth="1"/>
    <col min="8486" max="8486" width="12" style="97" customWidth="1"/>
    <col min="8487" max="8487" width="13.7265625" style="97" customWidth="1"/>
    <col min="8488" max="8488" width="15.453125" style="97" customWidth="1"/>
    <col min="8489" max="8489" width="13" style="97" customWidth="1"/>
    <col min="8490" max="8490" width="14.453125" style="97" customWidth="1"/>
    <col min="8491" max="8491" width="40.81640625" style="97" customWidth="1"/>
    <col min="8492" max="8704" width="9.1796875" style="97"/>
    <col min="8705" max="8705" width="7.7265625" style="97" customWidth="1"/>
    <col min="8706" max="8706" width="11.81640625" style="97" customWidth="1"/>
    <col min="8707" max="8707" width="23.453125" style="97" customWidth="1"/>
    <col min="8708" max="8708" width="11.1796875" style="97" customWidth="1"/>
    <col min="8709" max="8709" width="12" style="97" customWidth="1"/>
    <col min="8710" max="8713" width="15.7265625" style="97" customWidth="1"/>
    <col min="8714" max="8714" width="12.54296875" style="97" customWidth="1"/>
    <col min="8715" max="8715" width="16.453125" style="97" bestFit="1" customWidth="1"/>
    <col min="8716" max="8716" width="3" style="97" customWidth="1"/>
    <col min="8717" max="8720" width="15.7265625" style="97" customWidth="1"/>
    <col min="8721" max="8721" width="12.54296875" style="97" customWidth="1"/>
    <col min="8722" max="8722" width="13.453125" style="97" customWidth="1"/>
    <col min="8723" max="8723" width="3" style="97" customWidth="1"/>
    <col min="8724" max="8724" width="17.1796875" style="97" customWidth="1"/>
    <col min="8725" max="8727" width="15.7265625" style="97" customWidth="1"/>
    <col min="8728" max="8728" width="12.54296875" style="97" customWidth="1"/>
    <col min="8729" max="8729" width="13.54296875" style="97" customWidth="1"/>
    <col min="8730" max="8730" width="3" style="97" customWidth="1"/>
    <col min="8731" max="8734" width="15.7265625" style="97" customWidth="1"/>
    <col min="8735" max="8735" width="14.26953125" style="97" customWidth="1"/>
    <col min="8736" max="8736" width="13.54296875" style="97" customWidth="1"/>
    <col min="8737" max="8737" width="3" style="97" customWidth="1"/>
    <col min="8738" max="8738" width="16" style="97" customWidth="1"/>
    <col min="8739" max="8739" width="15.26953125" style="97" customWidth="1"/>
    <col min="8740" max="8740" width="16.7265625" style="97" customWidth="1"/>
    <col min="8741" max="8741" width="15.1796875" style="97" customWidth="1"/>
    <col min="8742" max="8742" width="12" style="97" customWidth="1"/>
    <col min="8743" max="8743" width="13.7265625" style="97" customWidth="1"/>
    <col min="8744" max="8744" width="15.453125" style="97" customWidth="1"/>
    <col min="8745" max="8745" width="13" style="97" customWidth="1"/>
    <col min="8746" max="8746" width="14.453125" style="97" customWidth="1"/>
    <col min="8747" max="8747" width="40.81640625" style="97" customWidth="1"/>
    <col min="8748" max="8960" width="9.1796875" style="97"/>
    <col min="8961" max="8961" width="7.7265625" style="97" customWidth="1"/>
    <col min="8962" max="8962" width="11.81640625" style="97" customWidth="1"/>
    <col min="8963" max="8963" width="23.453125" style="97" customWidth="1"/>
    <col min="8964" max="8964" width="11.1796875" style="97" customWidth="1"/>
    <col min="8965" max="8965" width="12" style="97" customWidth="1"/>
    <col min="8966" max="8969" width="15.7265625" style="97" customWidth="1"/>
    <col min="8970" max="8970" width="12.54296875" style="97" customWidth="1"/>
    <col min="8971" max="8971" width="16.453125" style="97" bestFit="1" customWidth="1"/>
    <col min="8972" max="8972" width="3" style="97" customWidth="1"/>
    <col min="8973" max="8976" width="15.7265625" style="97" customWidth="1"/>
    <col min="8977" max="8977" width="12.54296875" style="97" customWidth="1"/>
    <col min="8978" max="8978" width="13.453125" style="97" customWidth="1"/>
    <col min="8979" max="8979" width="3" style="97" customWidth="1"/>
    <col min="8980" max="8980" width="17.1796875" style="97" customWidth="1"/>
    <col min="8981" max="8983" width="15.7265625" style="97" customWidth="1"/>
    <col min="8984" max="8984" width="12.54296875" style="97" customWidth="1"/>
    <col min="8985" max="8985" width="13.54296875" style="97" customWidth="1"/>
    <col min="8986" max="8986" width="3" style="97" customWidth="1"/>
    <col min="8987" max="8990" width="15.7265625" style="97" customWidth="1"/>
    <col min="8991" max="8991" width="14.26953125" style="97" customWidth="1"/>
    <col min="8992" max="8992" width="13.54296875" style="97" customWidth="1"/>
    <col min="8993" max="8993" width="3" style="97" customWidth="1"/>
    <col min="8994" max="8994" width="16" style="97" customWidth="1"/>
    <col min="8995" max="8995" width="15.26953125" style="97" customWidth="1"/>
    <col min="8996" max="8996" width="16.7265625" style="97" customWidth="1"/>
    <col min="8997" max="8997" width="15.1796875" style="97" customWidth="1"/>
    <col min="8998" max="8998" width="12" style="97" customWidth="1"/>
    <col min="8999" max="8999" width="13.7265625" style="97" customWidth="1"/>
    <col min="9000" max="9000" width="15.453125" style="97" customWidth="1"/>
    <col min="9001" max="9001" width="13" style="97" customWidth="1"/>
    <col min="9002" max="9002" width="14.453125" style="97" customWidth="1"/>
    <col min="9003" max="9003" width="40.81640625" style="97" customWidth="1"/>
    <col min="9004" max="9216" width="9.1796875" style="97"/>
    <col min="9217" max="9217" width="7.7265625" style="97" customWidth="1"/>
    <col min="9218" max="9218" width="11.81640625" style="97" customWidth="1"/>
    <col min="9219" max="9219" width="23.453125" style="97" customWidth="1"/>
    <col min="9220" max="9220" width="11.1796875" style="97" customWidth="1"/>
    <col min="9221" max="9221" width="12" style="97" customWidth="1"/>
    <col min="9222" max="9225" width="15.7265625" style="97" customWidth="1"/>
    <col min="9226" max="9226" width="12.54296875" style="97" customWidth="1"/>
    <col min="9227" max="9227" width="16.453125" style="97" bestFit="1" customWidth="1"/>
    <col min="9228" max="9228" width="3" style="97" customWidth="1"/>
    <col min="9229" max="9232" width="15.7265625" style="97" customWidth="1"/>
    <col min="9233" max="9233" width="12.54296875" style="97" customWidth="1"/>
    <col min="9234" max="9234" width="13.453125" style="97" customWidth="1"/>
    <col min="9235" max="9235" width="3" style="97" customWidth="1"/>
    <col min="9236" max="9236" width="17.1796875" style="97" customWidth="1"/>
    <col min="9237" max="9239" width="15.7265625" style="97" customWidth="1"/>
    <col min="9240" max="9240" width="12.54296875" style="97" customWidth="1"/>
    <col min="9241" max="9241" width="13.54296875" style="97" customWidth="1"/>
    <col min="9242" max="9242" width="3" style="97" customWidth="1"/>
    <col min="9243" max="9246" width="15.7265625" style="97" customWidth="1"/>
    <col min="9247" max="9247" width="14.26953125" style="97" customWidth="1"/>
    <col min="9248" max="9248" width="13.54296875" style="97" customWidth="1"/>
    <col min="9249" max="9249" width="3" style="97" customWidth="1"/>
    <col min="9250" max="9250" width="16" style="97" customWidth="1"/>
    <col min="9251" max="9251" width="15.26953125" style="97" customWidth="1"/>
    <col min="9252" max="9252" width="16.7265625" style="97" customWidth="1"/>
    <col min="9253" max="9253" width="15.1796875" style="97" customWidth="1"/>
    <col min="9254" max="9254" width="12" style="97" customWidth="1"/>
    <col min="9255" max="9255" width="13.7265625" style="97" customWidth="1"/>
    <col min="9256" max="9256" width="15.453125" style="97" customWidth="1"/>
    <col min="9257" max="9257" width="13" style="97" customWidth="1"/>
    <col min="9258" max="9258" width="14.453125" style="97" customWidth="1"/>
    <col min="9259" max="9259" width="40.81640625" style="97" customWidth="1"/>
    <col min="9260" max="9472" width="9.1796875" style="97"/>
    <col min="9473" max="9473" width="7.7265625" style="97" customWidth="1"/>
    <col min="9474" max="9474" width="11.81640625" style="97" customWidth="1"/>
    <col min="9475" max="9475" width="23.453125" style="97" customWidth="1"/>
    <col min="9476" max="9476" width="11.1796875" style="97" customWidth="1"/>
    <col min="9477" max="9477" width="12" style="97" customWidth="1"/>
    <col min="9478" max="9481" width="15.7265625" style="97" customWidth="1"/>
    <col min="9482" max="9482" width="12.54296875" style="97" customWidth="1"/>
    <col min="9483" max="9483" width="16.453125" style="97" bestFit="1" customWidth="1"/>
    <col min="9484" max="9484" width="3" style="97" customWidth="1"/>
    <col min="9485" max="9488" width="15.7265625" style="97" customWidth="1"/>
    <col min="9489" max="9489" width="12.54296875" style="97" customWidth="1"/>
    <col min="9490" max="9490" width="13.453125" style="97" customWidth="1"/>
    <col min="9491" max="9491" width="3" style="97" customWidth="1"/>
    <col min="9492" max="9492" width="17.1796875" style="97" customWidth="1"/>
    <col min="9493" max="9495" width="15.7265625" style="97" customWidth="1"/>
    <col min="9496" max="9496" width="12.54296875" style="97" customWidth="1"/>
    <col min="9497" max="9497" width="13.54296875" style="97" customWidth="1"/>
    <col min="9498" max="9498" width="3" style="97" customWidth="1"/>
    <col min="9499" max="9502" width="15.7265625" style="97" customWidth="1"/>
    <col min="9503" max="9503" width="14.26953125" style="97" customWidth="1"/>
    <col min="9504" max="9504" width="13.54296875" style="97" customWidth="1"/>
    <col min="9505" max="9505" width="3" style="97" customWidth="1"/>
    <col min="9506" max="9506" width="16" style="97" customWidth="1"/>
    <col min="9507" max="9507" width="15.26953125" style="97" customWidth="1"/>
    <col min="9508" max="9508" width="16.7265625" style="97" customWidth="1"/>
    <col min="9509" max="9509" width="15.1796875" style="97" customWidth="1"/>
    <col min="9510" max="9510" width="12" style="97" customWidth="1"/>
    <col min="9511" max="9511" width="13.7265625" style="97" customWidth="1"/>
    <col min="9512" max="9512" width="15.453125" style="97" customWidth="1"/>
    <col min="9513" max="9513" width="13" style="97" customWidth="1"/>
    <col min="9514" max="9514" width="14.453125" style="97" customWidth="1"/>
    <col min="9515" max="9515" width="40.81640625" style="97" customWidth="1"/>
    <col min="9516" max="9728" width="9.1796875" style="97"/>
    <col min="9729" max="9729" width="7.7265625" style="97" customWidth="1"/>
    <col min="9730" max="9730" width="11.81640625" style="97" customWidth="1"/>
    <col min="9731" max="9731" width="23.453125" style="97" customWidth="1"/>
    <col min="9732" max="9732" width="11.1796875" style="97" customWidth="1"/>
    <col min="9733" max="9733" width="12" style="97" customWidth="1"/>
    <col min="9734" max="9737" width="15.7265625" style="97" customWidth="1"/>
    <col min="9738" max="9738" width="12.54296875" style="97" customWidth="1"/>
    <col min="9739" max="9739" width="16.453125" style="97" bestFit="1" customWidth="1"/>
    <col min="9740" max="9740" width="3" style="97" customWidth="1"/>
    <col min="9741" max="9744" width="15.7265625" style="97" customWidth="1"/>
    <col min="9745" max="9745" width="12.54296875" style="97" customWidth="1"/>
    <col min="9746" max="9746" width="13.453125" style="97" customWidth="1"/>
    <col min="9747" max="9747" width="3" style="97" customWidth="1"/>
    <col min="9748" max="9748" width="17.1796875" style="97" customWidth="1"/>
    <col min="9749" max="9751" width="15.7265625" style="97" customWidth="1"/>
    <col min="9752" max="9752" width="12.54296875" style="97" customWidth="1"/>
    <col min="9753" max="9753" width="13.54296875" style="97" customWidth="1"/>
    <col min="9754" max="9754" width="3" style="97" customWidth="1"/>
    <col min="9755" max="9758" width="15.7265625" style="97" customWidth="1"/>
    <col min="9759" max="9759" width="14.26953125" style="97" customWidth="1"/>
    <col min="9760" max="9760" width="13.54296875" style="97" customWidth="1"/>
    <col min="9761" max="9761" width="3" style="97" customWidth="1"/>
    <col min="9762" max="9762" width="16" style="97" customWidth="1"/>
    <col min="9763" max="9763" width="15.26953125" style="97" customWidth="1"/>
    <col min="9764" max="9764" width="16.7265625" style="97" customWidth="1"/>
    <col min="9765" max="9765" width="15.1796875" style="97" customWidth="1"/>
    <col min="9766" max="9766" width="12" style="97" customWidth="1"/>
    <col min="9767" max="9767" width="13.7265625" style="97" customWidth="1"/>
    <col min="9768" max="9768" width="15.453125" style="97" customWidth="1"/>
    <col min="9769" max="9769" width="13" style="97" customWidth="1"/>
    <col min="9770" max="9770" width="14.453125" style="97" customWidth="1"/>
    <col min="9771" max="9771" width="40.81640625" style="97" customWidth="1"/>
    <col min="9772" max="9984" width="9.1796875" style="97"/>
    <col min="9985" max="9985" width="7.7265625" style="97" customWidth="1"/>
    <col min="9986" max="9986" width="11.81640625" style="97" customWidth="1"/>
    <col min="9987" max="9987" width="23.453125" style="97" customWidth="1"/>
    <col min="9988" max="9988" width="11.1796875" style="97" customWidth="1"/>
    <col min="9989" max="9989" width="12" style="97" customWidth="1"/>
    <col min="9990" max="9993" width="15.7265625" style="97" customWidth="1"/>
    <col min="9994" max="9994" width="12.54296875" style="97" customWidth="1"/>
    <col min="9995" max="9995" width="16.453125" style="97" bestFit="1" customWidth="1"/>
    <col min="9996" max="9996" width="3" style="97" customWidth="1"/>
    <col min="9997" max="10000" width="15.7265625" style="97" customWidth="1"/>
    <col min="10001" max="10001" width="12.54296875" style="97" customWidth="1"/>
    <col min="10002" max="10002" width="13.453125" style="97" customWidth="1"/>
    <col min="10003" max="10003" width="3" style="97" customWidth="1"/>
    <col min="10004" max="10004" width="17.1796875" style="97" customWidth="1"/>
    <col min="10005" max="10007" width="15.7265625" style="97" customWidth="1"/>
    <col min="10008" max="10008" width="12.54296875" style="97" customWidth="1"/>
    <col min="10009" max="10009" width="13.54296875" style="97" customWidth="1"/>
    <col min="10010" max="10010" width="3" style="97" customWidth="1"/>
    <col min="10011" max="10014" width="15.7265625" style="97" customWidth="1"/>
    <col min="10015" max="10015" width="14.26953125" style="97" customWidth="1"/>
    <col min="10016" max="10016" width="13.54296875" style="97" customWidth="1"/>
    <col min="10017" max="10017" width="3" style="97" customWidth="1"/>
    <col min="10018" max="10018" width="16" style="97" customWidth="1"/>
    <col min="10019" max="10019" width="15.26953125" style="97" customWidth="1"/>
    <col min="10020" max="10020" width="16.7265625" style="97" customWidth="1"/>
    <col min="10021" max="10021" width="15.1796875" style="97" customWidth="1"/>
    <col min="10022" max="10022" width="12" style="97" customWidth="1"/>
    <col min="10023" max="10023" width="13.7265625" style="97" customWidth="1"/>
    <col min="10024" max="10024" width="15.453125" style="97" customWidth="1"/>
    <col min="10025" max="10025" width="13" style="97" customWidth="1"/>
    <col min="10026" max="10026" width="14.453125" style="97" customWidth="1"/>
    <col min="10027" max="10027" width="40.81640625" style="97" customWidth="1"/>
    <col min="10028" max="10240" width="9.1796875" style="97"/>
    <col min="10241" max="10241" width="7.7265625" style="97" customWidth="1"/>
    <col min="10242" max="10242" width="11.81640625" style="97" customWidth="1"/>
    <col min="10243" max="10243" width="23.453125" style="97" customWidth="1"/>
    <col min="10244" max="10244" width="11.1796875" style="97" customWidth="1"/>
    <col min="10245" max="10245" width="12" style="97" customWidth="1"/>
    <col min="10246" max="10249" width="15.7265625" style="97" customWidth="1"/>
    <col min="10250" max="10250" width="12.54296875" style="97" customWidth="1"/>
    <col min="10251" max="10251" width="16.453125" style="97" bestFit="1" customWidth="1"/>
    <col min="10252" max="10252" width="3" style="97" customWidth="1"/>
    <col min="10253" max="10256" width="15.7265625" style="97" customWidth="1"/>
    <col min="10257" max="10257" width="12.54296875" style="97" customWidth="1"/>
    <col min="10258" max="10258" width="13.453125" style="97" customWidth="1"/>
    <col min="10259" max="10259" width="3" style="97" customWidth="1"/>
    <col min="10260" max="10260" width="17.1796875" style="97" customWidth="1"/>
    <col min="10261" max="10263" width="15.7265625" style="97" customWidth="1"/>
    <col min="10264" max="10264" width="12.54296875" style="97" customWidth="1"/>
    <col min="10265" max="10265" width="13.54296875" style="97" customWidth="1"/>
    <col min="10266" max="10266" width="3" style="97" customWidth="1"/>
    <col min="10267" max="10270" width="15.7265625" style="97" customWidth="1"/>
    <col min="10271" max="10271" width="14.26953125" style="97" customWidth="1"/>
    <col min="10272" max="10272" width="13.54296875" style="97" customWidth="1"/>
    <col min="10273" max="10273" width="3" style="97" customWidth="1"/>
    <col min="10274" max="10274" width="16" style="97" customWidth="1"/>
    <col min="10275" max="10275" width="15.26953125" style="97" customWidth="1"/>
    <col min="10276" max="10276" width="16.7265625" style="97" customWidth="1"/>
    <col min="10277" max="10277" width="15.1796875" style="97" customWidth="1"/>
    <col min="10278" max="10278" width="12" style="97" customWidth="1"/>
    <col min="10279" max="10279" width="13.7265625" style="97" customWidth="1"/>
    <col min="10280" max="10280" width="15.453125" style="97" customWidth="1"/>
    <col min="10281" max="10281" width="13" style="97" customWidth="1"/>
    <col min="10282" max="10282" width="14.453125" style="97" customWidth="1"/>
    <col min="10283" max="10283" width="40.81640625" style="97" customWidth="1"/>
    <col min="10284" max="10496" width="9.1796875" style="97"/>
    <col min="10497" max="10497" width="7.7265625" style="97" customWidth="1"/>
    <col min="10498" max="10498" width="11.81640625" style="97" customWidth="1"/>
    <col min="10499" max="10499" width="23.453125" style="97" customWidth="1"/>
    <col min="10500" max="10500" width="11.1796875" style="97" customWidth="1"/>
    <col min="10501" max="10501" width="12" style="97" customWidth="1"/>
    <col min="10502" max="10505" width="15.7265625" style="97" customWidth="1"/>
    <col min="10506" max="10506" width="12.54296875" style="97" customWidth="1"/>
    <col min="10507" max="10507" width="16.453125" style="97" bestFit="1" customWidth="1"/>
    <col min="10508" max="10508" width="3" style="97" customWidth="1"/>
    <col min="10509" max="10512" width="15.7265625" style="97" customWidth="1"/>
    <col min="10513" max="10513" width="12.54296875" style="97" customWidth="1"/>
    <col min="10514" max="10514" width="13.453125" style="97" customWidth="1"/>
    <col min="10515" max="10515" width="3" style="97" customWidth="1"/>
    <col min="10516" max="10516" width="17.1796875" style="97" customWidth="1"/>
    <col min="10517" max="10519" width="15.7265625" style="97" customWidth="1"/>
    <col min="10520" max="10520" width="12.54296875" style="97" customWidth="1"/>
    <col min="10521" max="10521" width="13.54296875" style="97" customWidth="1"/>
    <col min="10522" max="10522" width="3" style="97" customWidth="1"/>
    <col min="10523" max="10526" width="15.7265625" style="97" customWidth="1"/>
    <col min="10527" max="10527" width="14.26953125" style="97" customWidth="1"/>
    <col min="10528" max="10528" width="13.54296875" style="97" customWidth="1"/>
    <col min="10529" max="10529" width="3" style="97" customWidth="1"/>
    <col min="10530" max="10530" width="16" style="97" customWidth="1"/>
    <col min="10531" max="10531" width="15.26953125" style="97" customWidth="1"/>
    <col min="10532" max="10532" width="16.7265625" style="97" customWidth="1"/>
    <col min="10533" max="10533" width="15.1796875" style="97" customWidth="1"/>
    <col min="10534" max="10534" width="12" style="97" customWidth="1"/>
    <col min="10535" max="10535" width="13.7265625" style="97" customWidth="1"/>
    <col min="10536" max="10536" width="15.453125" style="97" customWidth="1"/>
    <col min="10537" max="10537" width="13" style="97" customWidth="1"/>
    <col min="10538" max="10538" width="14.453125" style="97" customWidth="1"/>
    <col min="10539" max="10539" width="40.81640625" style="97" customWidth="1"/>
    <col min="10540" max="10752" width="9.1796875" style="97"/>
    <col min="10753" max="10753" width="7.7265625" style="97" customWidth="1"/>
    <col min="10754" max="10754" width="11.81640625" style="97" customWidth="1"/>
    <col min="10755" max="10755" width="23.453125" style="97" customWidth="1"/>
    <col min="10756" max="10756" width="11.1796875" style="97" customWidth="1"/>
    <col min="10757" max="10757" width="12" style="97" customWidth="1"/>
    <col min="10758" max="10761" width="15.7265625" style="97" customWidth="1"/>
    <col min="10762" max="10762" width="12.54296875" style="97" customWidth="1"/>
    <col min="10763" max="10763" width="16.453125" style="97" bestFit="1" customWidth="1"/>
    <col min="10764" max="10764" width="3" style="97" customWidth="1"/>
    <col min="10765" max="10768" width="15.7265625" style="97" customWidth="1"/>
    <col min="10769" max="10769" width="12.54296875" style="97" customWidth="1"/>
    <col min="10770" max="10770" width="13.453125" style="97" customWidth="1"/>
    <col min="10771" max="10771" width="3" style="97" customWidth="1"/>
    <col min="10772" max="10772" width="17.1796875" style="97" customWidth="1"/>
    <col min="10773" max="10775" width="15.7265625" style="97" customWidth="1"/>
    <col min="10776" max="10776" width="12.54296875" style="97" customWidth="1"/>
    <col min="10777" max="10777" width="13.54296875" style="97" customWidth="1"/>
    <col min="10778" max="10778" width="3" style="97" customWidth="1"/>
    <col min="10779" max="10782" width="15.7265625" style="97" customWidth="1"/>
    <col min="10783" max="10783" width="14.26953125" style="97" customWidth="1"/>
    <col min="10784" max="10784" width="13.54296875" style="97" customWidth="1"/>
    <col min="10785" max="10785" width="3" style="97" customWidth="1"/>
    <col min="10786" max="10786" width="16" style="97" customWidth="1"/>
    <col min="10787" max="10787" width="15.26953125" style="97" customWidth="1"/>
    <col min="10788" max="10788" width="16.7265625" style="97" customWidth="1"/>
    <col min="10789" max="10789" width="15.1796875" style="97" customWidth="1"/>
    <col min="10790" max="10790" width="12" style="97" customWidth="1"/>
    <col min="10791" max="10791" width="13.7265625" style="97" customWidth="1"/>
    <col min="10792" max="10792" width="15.453125" style="97" customWidth="1"/>
    <col min="10793" max="10793" width="13" style="97" customWidth="1"/>
    <col min="10794" max="10794" width="14.453125" style="97" customWidth="1"/>
    <col min="10795" max="10795" width="40.81640625" style="97" customWidth="1"/>
    <col min="10796" max="11008" width="9.1796875" style="97"/>
    <col min="11009" max="11009" width="7.7265625" style="97" customWidth="1"/>
    <col min="11010" max="11010" width="11.81640625" style="97" customWidth="1"/>
    <col min="11011" max="11011" width="23.453125" style="97" customWidth="1"/>
    <col min="11012" max="11012" width="11.1796875" style="97" customWidth="1"/>
    <col min="11013" max="11013" width="12" style="97" customWidth="1"/>
    <col min="11014" max="11017" width="15.7265625" style="97" customWidth="1"/>
    <col min="11018" max="11018" width="12.54296875" style="97" customWidth="1"/>
    <col min="11019" max="11019" width="16.453125" style="97" bestFit="1" customWidth="1"/>
    <col min="11020" max="11020" width="3" style="97" customWidth="1"/>
    <col min="11021" max="11024" width="15.7265625" style="97" customWidth="1"/>
    <col min="11025" max="11025" width="12.54296875" style="97" customWidth="1"/>
    <col min="11026" max="11026" width="13.453125" style="97" customWidth="1"/>
    <col min="11027" max="11027" width="3" style="97" customWidth="1"/>
    <col min="11028" max="11028" width="17.1796875" style="97" customWidth="1"/>
    <col min="11029" max="11031" width="15.7265625" style="97" customWidth="1"/>
    <col min="11032" max="11032" width="12.54296875" style="97" customWidth="1"/>
    <col min="11033" max="11033" width="13.54296875" style="97" customWidth="1"/>
    <col min="11034" max="11034" width="3" style="97" customWidth="1"/>
    <col min="11035" max="11038" width="15.7265625" style="97" customWidth="1"/>
    <col min="11039" max="11039" width="14.26953125" style="97" customWidth="1"/>
    <col min="11040" max="11040" width="13.54296875" style="97" customWidth="1"/>
    <col min="11041" max="11041" width="3" style="97" customWidth="1"/>
    <col min="11042" max="11042" width="16" style="97" customWidth="1"/>
    <col min="11043" max="11043" width="15.26953125" style="97" customWidth="1"/>
    <col min="11044" max="11044" width="16.7265625" style="97" customWidth="1"/>
    <col min="11045" max="11045" width="15.1796875" style="97" customWidth="1"/>
    <col min="11046" max="11046" width="12" style="97" customWidth="1"/>
    <col min="11047" max="11047" width="13.7265625" style="97" customWidth="1"/>
    <col min="11048" max="11048" width="15.453125" style="97" customWidth="1"/>
    <col min="11049" max="11049" width="13" style="97" customWidth="1"/>
    <col min="11050" max="11050" width="14.453125" style="97" customWidth="1"/>
    <col min="11051" max="11051" width="40.81640625" style="97" customWidth="1"/>
    <col min="11052" max="11264" width="9.1796875" style="97"/>
    <col min="11265" max="11265" width="7.7265625" style="97" customWidth="1"/>
    <col min="11266" max="11266" width="11.81640625" style="97" customWidth="1"/>
    <col min="11267" max="11267" width="23.453125" style="97" customWidth="1"/>
    <col min="11268" max="11268" width="11.1796875" style="97" customWidth="1"/>
    <col min="11269" max="11269" width="12" style="97" customWidth="1"/>
    <col min="11270" max="11273" width="15.7265625" style="97" customWidth="1"/>
    <col min="11274" max="11274" width="12.54296875" style="97" customWidth="1"/>
    <col min="11275" max="11275" width="16.453125" style="97" bestFit="1" customWidth="1"/>
    <col min="11276" max="11276" width="3" style="97" customWidth="1"/>
    <col min="11277" max="11280" width="15.7265625" style="97" customWidth="1"/>
    <col min="11281" max="11281" width="12.54296875" style="97" customWidth="1"/>
    <col min="11282" max="11282" width="13.453125" style="97" customWidth="1"/>
    <col min="11283" max="11283" width="3" style="97" customWidth="1"/>
    <col min="11284" max="11284" width="17.1796875" style="97" customWidth="1"/>
    <col min="11285" max="11287" width="15.7265625" style="97" customWidth="1"/>
    <col min="11288" max="11288" width="12.54296875" style="97" customWidth="1"/>
    <col min="11289" max="11289" width="13.54296875" style="97" customWidth="1"/>
    <col min="11290" max="11290" width="3" style="97" customWidth="1"/>
    <col min="11291" max="11294" width="15.7265625" style="97" customWidth="1"/>
    <col min="11295" max="11295" width="14.26953125" style="97" customWidth="1"/>
    <col min="11296" max="11296" width="13.54296875" style="97" customWidth="1"/>
    <col min="11297" max="11297" width="3" style="97" customWidth="1"/>
    <col min="11298" max="11298" width="16" style="97" customWidth="1"/>
    <col min="11299" max="11299" width="15.26953125" style="97" customWidth="1"/>
    <col min="11300" max="11300" width="16.7265625" style="97" customWidth="1"/>
    <col min="11301" max="11301" width="15.1796875" style="97" customWidth="1"/>
    <col min="11302" max="11302" width="12" style="97" customWidth="1"/>
    <col min="11303" max="11303" width="13.7265625" style="97" customWidth="1"/>
    <col min="11304" max="11304" width="15.453125" style="97" customWidth="1"/>
    <col min="11305" max="11305" width="13" style="97" customWidth="1"/>
    <col min="11306" max="11306" width="14.453125" style="97" customWidth="1"/>
    <col min="11307" max="11307" width="40.81640625" style="97" customWidth="1"/>
    <col min="11308" max="11520" width="9.1796875" style="97"/>
    <col min="11521" max="11521" width="7.7265625" style="97" customWidth="1"/>
    <col min="11522" max="11522" width="11.81640625" style="97" customWidth="1"/>
    <col min="11523" max="11523" width="23.453125" style="97" customWidth="1"/>
    <col min="11524" max="11524" width="11.1796875" style="97" customWidth="1"/>
    <col min="11525" max="11525" width="12" style="97" customWidth="1"/>
    <col min="11526" max="11529" width="15.7265625" style="97" customWidth="1"/>
    <col min="11530" max="11530" width="12.54296875" style="97" customWidth="1"/>
    <col min="11531" max="11531" width="16.453125" style="97" bestFit="1" customWidth="1"/>
    <col min="11532" max="11532" width="3" style="97" customWidth="1"/>
    <col min="11533" max="11536" width="15.7265625" style="97" customWidth="1"/>
    <col min="11537" max="11537" width="12.54296875" style="97" customWidth="1"/>
    <col min="11538" max="11538" width="13.453125" style="97" customWidth="1"/>
    <col min="11539" max="11539" width="3" style="97" customWidth="1"/>
    <col min="11540" max="11540" width="17.1796875" style="97" customWidth="1"/>
    <col min="11541" max="11543" width="15.7265625" style="97" customWidth="1"/>
    <col min="11544" max="11544" width="12.54296875" style="97" customWidth="1"/>
    <col min="11545" max="11545" width="13.54296875" style="97" customWidth="1"/>
    <col min="11546" max="11546" width="3" style="97" customWidth="1"/>
    <col min="11547" max="11550" width="15.7265625" style="97" customWidth="1"/>
    <col min="11551" max="11551" width="14.26953125" style="97" customWidth="1"/>
    <col min="11552" max="11552" width="13.54296875" style="97" customWidth="1"/>
    <col min="11553" max="11553" width="3" style="97" customWidth="1"/>
    <col min="11554" max="11554" width="16" style="97" customWidth="1"/>
    <col min="11555" max="11555" width="15.26953125" style="97" customWidth="1"/>
    <col min="11556" max="11556" width="16.7265625" style="97" customWidth="1"/>
    <col min="11557" max="11557" width="15.1796875" style="97" customWidth="1"/>
    <col min="11558" max="11558" width="12" style="97" customWidth="1"/>
    <col min="11559" max="11559" width="13.7265625" style="97" customWidth="1"/>
    <col min="11560" max="11560" width="15.453125" style="97" customWidth="1"/>
    <col min="11561" max="11561" width="13" style="97" customWidth="1"/>
    <col min="11562" max="11562" width="14.453125" style="97" customWidth="1"/>
    <col min="11563" max="11563" width="40.81640625" style="97" customWidth="1"/>
    <col min="11564" max="11776" width="9.1796875" style="97"/>
    <col min="11777" max="11777" width="7.7265625" style="97" customWidth="1"/>
    <col min="11778" max="11778" width="11.81640625" style="97" customWidth="1"/>
    <col min="11779" max="11779" width="23.453125" style="97" customWidth="1"/>
    <col min="11780" max="11780" width="11.1796875" style="97" customWidth="1"/>
    <col min="11781" max="11781" width="12" style="97" customWidth="1"/>
    <col min="11782" max="11785" width="15.7265625" style="97" customWidth="1"/>
    <col min="11786" max="11786" width="12.54296875" style="97" customWidth="1"/>
    <col min="11787" max="11787" width="16.453125" style="97" bestFit="1" customWidth="1"/>
    <col min="11788" max="11788" width="3" style="97" customWidth="1"/>
    <col min="11789" max="11792" width="15.7265625" style="97" customWidth="1"/>
    <col min="11793" max="11793" width="12.54296875" style="97" customWidth="1"/>
    <col min="11794" max="11794" width="13.453125" style="97" customWidth="1"/>
    <col min="11795" max="11795" width="3" style="97" customWidth="1"/>
    <col min="11796" max="11796" width="17.1796875" style="97" customWidth="1"/>
    <col min="11797" max="11799" width="15.7265625" style="97" customWidth="1"/>
    <col min="11800" max="11800" width="12.54296875" style="97" customWidth="1"/>
    <col min="11801" max="11801" width="13.54296875" style="97" customWidth="1"/>
    <col min="11802" max="11802" width="3" style="97" customWidth="1"/>
    <col min="11803" max="11806" width="15.7265625" style="97" customWidth="1"/>
    <col min="11807" max="11807" width="14.26953125" style="97" customWidth="1"/>
    <col min="11808" max="11808" width="13.54296875" style="97" customWidth="1"/>
    <col min="11809" max="11809" width="3" style="97" customWidth="1"/>
    <col min="11810" max="11810" width="16" style="97" customWidth="1"/>
    <col min="11811" max="11811" width="15.26953125" style="97" customWidth="1"/>
    <col min="11812" max="11812" width="16.7265625" style="97" customWidth="1"/>
    <col min="11813" max="11813" width="15.1796875" style="97" customWidth="1"/>
    <col min="11814" max="11814" width="12" style="97" customWidth="1"/>
    <col min="11815" max="11815" width="13.7265625" style="97" customWidth="1"/>
    <col min="11816" max="11816" width="15.453125" style="97" customWidth="1"/>
    <col min="11817" max="11817" width="13" style="97" customWidth="1"/>
    <col min="11818" max="11818" width="14.453125" style="97" customWidth="1"/>
    <col min="11819" max="11819" width="40.81640625" style="97" customWidth="1"/>
    <col min="11820" max="12032" width="9.1796875" style="97"/>
    <col min="12033" max="12033" width="7.7265625" style="97" customWidth="1"/>
    <col min="12034" max="12034" width="11.81640625" style="97" customWidth="1"/>
    <col min="12035" max="12035" width="23.453125" style="97" customWidth="1"/>
    <col min="12036" max="12036" width="11.1796875" style="97" customWidth="1"/>
    <col min="12037" max="12037" width="12" style="97" customWidth="1"/>
    <col min="12038" max="12041" width="15.7265625" style="97" customWidth="1"/>
    <col min="12042" max="12042" width="12.54296875" style="97" customWidth="1"/>
    <col min="12043" max="12043" width="16.453125" style="97" bestFit="1" customWidth="1"/>
    <col min="12044" max="12044" width="3" style="97" customWidth="1"/>
    <col min="12045" max="12048" width="15.7265625" style="97" customWidth="1"/>
    <col min="12049" max="12049" width="12.54296875" style="97" customWidth="1"/>
    <col min="12050" max="12050" width="13.453125" style="97" customWidth="1"/>
    <col min="12051" max="12051" width="3" style="97" customWidth="1"/>
    <col min="12052" max="12052" width="17.1796875" style="97" customWidth="1"/>
    <col min="12053" max="12055" width="15.7265625" style="97" customWidth="1"/>
    <col min="12056" max="12056" width="12.54296875" style="97" customWidth="1"/>
    <col min="12057" max="12057" width="13.54296875" style="97" customWidth="1"/>
    <col min="12058" max="12058" width="3" style="97" customWidth="1"/>
    <col min="12059" max="12062" width="15.7265625" style="97" customWidth="1"/>
    <col min="12063" max="12063" width="14.26953125" style="97" customWidth="1"/>
    <col min="12064" max="12064" width="13.54296875" style="97" customWidth="1"/>
    <col min="12065" max="12065" width="3" style="97" customWidth="1"/>
    <col min="12066" max="12066" width="16" style="97" customWidth="1"/>
    <col min="12067" max="12067" width="15.26953125" style="97" customWidth="1"/>
    <col min="12068" max="12068" width="16.7265625" style="97" customWidth="1"/>
    <col min="12069" max="12069" width="15.1796875" style="97" customWidth="1"/>
    <col min="12070" max="12070" width="12" style="97" customWidth="1"/>
    <col min="12071" max="12071" width="13.7265625" style="97" customWidth="1"/>
    <col min="12072" max="12072" width="15.453125" style="97" customWidth="1"/>
    <col min="12073" max="12073" width="13" style="97" customWidth="1"/>
    <col min="12074" max="12074" width="14.453125" style="97" customWidth="1"/>
    <col min="12075" max="12075" width="40.81640625" style="97" customWidth="1"/>
    <col min="12076" max="12288" width="9.1796875" style="97"/>
    <col min="12289" max="12289" width="7.7265625" style="97" customWidth="1"/>
    <col min="12290" max="12290" width="11.81640625" style="97" customWidth="1"/>
    <col min="12291" max="12291" width="23.453125" style="97" customWidth="1"/>
    <col min="12292" max="12292" width="11.1796875" style="97" customWidth="1"/>
    <col min="12293" max="12293" width="12" style="97" customWidth="1"/>
    <col min="12294" max="12297" width="15.7265625" style="97" customWidth="1"/>
    <col min="12298" max="12298" width="12.54296875" style="97" customWidth="1"/>
    <col min="12299" max="12299" width="16.453125" style="97" bestFit="1" customWidth="1"/>
    <col min="12300" max="12300" width="3" style="97" customWidth="1"/>
    <col min="12301" max="12304" width="15.7265625" style="97" customWidth="1"/>
    <col min="12305" max="12305" width="12.54296875" style="97" customWidth="1"/>
    <col min="12306" max="12306" width="13.453125" style="97" customWidth="1"/>
    <col min="12307" max="12307" width="3" style="97" customWidth="1"/>
    <col min="12308" max="12308" width="17.1796875" style="97" customWidth="1"/>
    <col min="12309" max="12311" width="15.7265625" style="97" customWidth="1"/>
    <col min="12312" max="12312" width="12.54296875" style="97" customWidth="1"/>
    <col min="12313" max="12313" width="13.54296875" style="97" customWidth="1"/>
    <col min="12314" max="12314" width="3" style="97" customWidth="1"/>
    <col min="12315" max="12318" width="15.7265625" style="97" customWidth="1"/>
    <col min="12319" max="12319" width="14.26953125" style="97" customWidth="1"/>
    <col min="12320" max="12320" width="13.54296875" style="97" customWidth="1"/>
    <col min="12321" max="12321" width="3" style="97" customWidth="1"/>
    <col min="12322" max="12322" width="16" style="97" customWidth="1"/>
    <col min="12323" max="12323" width="15.26953125" style="97" customWidth="1"/>
    <col min="12324" max="12324" width="16.7265625" style="97" customWidth="1"/>
    <col min="12325" max="12325" width="15.1796875" style="97" customWidth="1"/>
    <col min="12326" max="12326" width="12" style="97" customWidth="1"/>
    <col min="12327" max="12327" width="13.7265625" style="97" customWidth="1"/>
    <col min="12328" max="12328" width="15.453125" style="97" customWidth="1"/>
    <col min="12329" max="12329" width="13" style="97" customWidth="1"/>
    <col min="12330" max="12330" width="14.453125" style="97" customWidth="1"/>
    <col min="12331" max="12331" width="40.81640625" style="97" customWidth="1"/>
    <col min="12332" max="12544" width="9.1796875" style="97"/>
    <col min="12545" max="12545" width="7.7265625" style="97" customWidth="1"/>
    <col min="12546" max="12546" width="11.81640625" style="97" customWidth="1"/>
    <col min="12547" max="12547" width="23.453125" style="97" customWidth="1"/>
    <col min="12548" max="12548" width="11.1796875" style="97" customWidth="1"/>
    <col min="12549" max="12549" width="12" style="97" customWidth="1"/>
    <col min="12550" max="12553" width="15.7265625" style="97" customWidth="1"/>
    <col min="12554" max="12554" width="12.54296875" style="97" customWidth="1"/>
    <col min="12555" max="12555" width="16.453125" style="97" bestFit="1" customWidth="1"/>
    <col min="12556" max="12556" width="3" style="97" customWidth="1"/>
    <col min="12557" max="12560" width="15.7265625" style="97" customWidth="1"/>
    <col min="12561" max="12561" width="12.54296875" style="97" customWidth="1"/>
    <col min="12562" max="12562" width="13.453125" style="97" customWidth="1"/>
    <col min="12563" max="12563" width="3" style="97" customWidth="1"/>
    <col min="12564" max="12564" width="17.1796875" style="97" customWidth="1"/>
    <col min="12565" max="12567" width="15.7265625" style="97" customWidth="1"/>
    <col min="12568" max="12568" width="12.54296875" style="97" customWidth="1"/>
    <col min="12569" max="12569" width="13.54296875" style="97" customWidth="1"/>
    <col min="12570" max="12570" width="3" style="97" customWidth="1"/>
    <col min="12571" max="12574" width="15.7265625" style="97" customWidth="1"/>
    <col min="12575" max="12575" width="14.26953125" style="97" customWidth="1"/>
    <col min="12576" max="12576" width="13.54296875" style="97" customWidth="1"/>
    <col min="12577" max="12577" width="3" style="97" customWidth="1"/>
    <col min="12578" max="12578" width="16" style="97" customWidth="1"/>
    <col min="12579" max="12579" width="15.26953125" style="97" customWidth="1"/>
    <col min="12580" max="12580" width="16.7265625" style="97" customWidth="1"/>
    <col min="12581" max="12581" width="15.1796875" style="97" customWidth="1"/>
    <col min="12582" max="12582" width="12" style="97" customWidth="1"/>
    <col min="12583" max="12583" width="13.7265625" style="97" customWidth="1"/>
    <col min="12584" max="12584" width="15.453125" style="97" customWidth="1"/>
    <col min="12585" max="12585" width="13" style="97" customWidth="1"/>
    <col min="12586" max="12586" width="14.453125" style="97" customWidth="1"/>
    <col min="12587" max="12587" width="40.81640625" style="97" customWidth="1"/>
    <col min="12588" max="12800" width="9.1796875" style="97"/>
    <col min="12801" max="12801" width="7.7265625" style="97" customWidth="1"/>
    <col min="12802" max="12802" width="11.81640625" style="97" customWidth="1"/>
    <col min="12803" max="12803" width="23.453125" style="97" customWidth="1"/>
    <col min="12804" max="12804" width="11.1796875" style="97" customWidth="1"/>
    <col min="12805" max="12805" width="12" style="97" customWidth="1"/>
    <col min="12806" max="12809" width="15.7265625" style="97" customWidth="1"/>
    <col min="12810" max="12810" width="12.54296875" style="97" customWidth="1"/>
    <col min="12811" max="12811" width="16.453125" style="97" bestFit="1" customWidth="1"/>
    <col min="12812" max="12812" width="3" style="97" customWidth="1"/>
    <col min="12813" max="12816" width="15.7265625" style="97" customWidth="1"/>
    <col min="12817" max="12817" width="12.54296875" style="97" customWidth="1"/>
    <col min="12818" max="12818" width="13.453125" style="97" customWidth="1"/>
    <col min="12819" max="12819" width="3" style="97" customWidth="1"/>
    <col min="12820" max="12820" width="17.1796875" style="97" customWidth="1"/>
    <col min="12821" max="12823" width="15.7265625" style="97" customWidth="1"/>
    <col min="12824" max="12824" width="12.54296875" style="97" customWidth="1"/>
    <col min="12825" max="12825" width="13.54296875" style="97" customWidth="1"/>
    <col min="12826" max="12826" width="3" style="97" customWidth="1"/>
    <col min="12827" max="12830" width="15.7265625" style="97" customWidth="1"/>
    <col min="12831" max="12831" width="14.26953125" style="97" customWidth="1"/>
    <col min="12832" max="12832" width="13.54296875" style="97" customWidth="1"/>
    <col min="12833" max="12833" width="3" style="97" customWidth="1"/>
    <col min="12834" max="12834" width="16" style="97" customWidth="1"/>
    <col min="12835" max="12835" width="15.26953125" style="97" customWidth="1"/>
    <col min="12836" max="12836" width="16.7265625" style="97" customWidth="1"/>
    <col min="12837" max="12837" width="15.1796875" style="97" customWidth="1"/>
    <col min="12838" max="12838" width="12" style="97" customWidth="1"/>
    <col min="12839" max="12839" width="13.7265625" style="97" customWidth="1"/>
    <col min="12840" max="12840" width="15.453125" style="97" customWidth="1"/>
    <col min="12841" max="12841" width="13" style="97" customWidth="1"/>
    <col min="12842" max="12842" width="14.453125" style="97" customWidth="1"/>
    <col min="12843" max="12843" width="40.81640625" style="97" customWidth="1"/>
    <col min="12844" max="13056" width="9.1796875" style="97"/>
    <col min="13057" max="13057" width="7.7265625" style="97" customWidth="1"/>
    <col min="13058" max="13058" width="11.81640625" style="97" customWidth="1"/>
    <col min="13059" max="13059" width="23.453125" style="97" customWidth="1"/>
    <col min="13060" max="13060" width="11.1796875" style="97" customWidth="1"/>
    <col min="13061" max="13061" width="12" style="97" customWidth="1"/>
    <col min="13062" max="13065" width="15.7265625" style="97" customWidth="1"/>
    <col min="13066" max="13066" width="12.54296875" style="97" customWidth="1"/>
    <col min="13067" max="13067" width="16.453125" style="97" bestFit="1" customWidth="1"/>
    <col min="13068" max="13068" width="3" style="97" customWidth="1"/>
    <col min="13069" max="13072" width="15.7265625" style="97" customWidth="1"/>
    <col min="13073" max="13073" width="12.54296875" style="97" customWidth="1"/>
    <col min="13074" max="13074" width="13.453125" style="97" customWidth="1"/>
    <col min="13075" max="13075" width="3" style="97" customWidth="1"/>
    <col min="13076" max="13076" width="17.1796875" style="97" customWidth="1"/>
    <col min="13077" max="13079" width="15.7265625" style="97" customWidth="1"/>
    <col min="13080" max="13080" width="12.54296875" style="97" customWidth="1"/>
    <col min="13081" max="13081" width="13.54296875" style="97" customWidth="1"/>
    <col min="13082" max="13082" width="3" style="97" customWidth="1"/>
    <col min="13083" max="13086" width="15.7265625" style="97" customWidth="1"/>
    <col min="13087" max="13087" width="14.26953125" style="97" customWidth="1"/>
    <col min="13088" max="13088" width="13.54296875" style="97" customWidth="1"/>
    <col min="13089" max="13089" width="3" style="97" customWidth="1"/>
    <col min="13090" max="13090" width="16" style="97" customWidth="1"/>
    <col min="13091" max="13091" width="15.26953125" style="97" customWidth="1"/>
    <col min="13092" max="13092" width="16.7265625" style="97" customWidth="1"/>
    <col min="13093" max="13093" width="15.1796875" style="97" customWidth="1"/>
    <col min="13094" max="13094" width="12" style="97" customWidth="1"/>
    <col min="13095" max="13095" width="13.7265625" style="97" customWidth="1"/>
    <col min="13096" max="13096" width="15.453125" style="97" customWidth="1"/>
    <col min="13097" max="13097" width="13" style="97" customWidth="1"/>
    <col min="13098" max="13098" width="14.453125" style="97" customWidth="1"/>
    <col min="13099" max="13099" width="40.81640625" style="97" customWidth="1"/>
    <col min="13100" max="13312" width="9.1796875" style="97"/>
    <col min="13313" max="13313" width="7.7265625" style="97" customWidth="1"/>
    <col min="13314" max="13314" width="11.81640625" style="97" customWidth="1"/>
    <col min="13315" max="13315" width="23.453125" style="97" customWidth="1"/>
    <col min="13316" max="13316" width="11.1796875" style="97" customWidth="1"/>
    <col min="13317" max="13317" width="12" style="97" customWidth="1"/>
    <col min="13318" max="13321" width="15.7265625" style="97" customWidth="1"/>
    <col min="13322" max="13322" width="12.54296875" style="97" customWidth="1"/>
    <col min="13323" max="13323" width="16.453125" style="97" bestFit="1" customWidth="1"/>
    <col min="13324" max="13324" width="3" style="97" customWidth="1"/>
    <col min="13325" max="13328" width="15.7265625" style="97" customWidth="1"/>
    <col min="13329" max="13329" width="12.54296875" style="97" customWidth="1"/>
    <col min="13330" max="13330" width="13.453125" style="97" customWidth="1"/>
    <col min="13331" max="13331" width="3" style="97" customWidth="1"/>
    <col min="13332" max="13332" width="17.1796875" style="97" customWidth="1"/>
    <col min="13333" max="13335" width="15.7265625" style="97" customWidth="1"/>
    <col min="13336" max="13336" width="12.54296875" style="97" customWidth="1"/>
    <col min="13337" max="13337" width="13.54296875" style="97" customWidth="1"/>
    <col min="13338" max="13338" width="3" style="97" customWidth="1"/>
    <col min="13339" max="13342" width="15.7265625" style="97" customWidth="1"/>
    <col min="13343" max="13343" width="14.26953125" style="97" customWidth="1"/>
    <col min="13344" max="13344" width="13.54296875" style="97" customWidth="1"/>
    <col min="13345" max="13345" width="3" style="97" customWidth="1"/>
    <col min="13346" max="13346" width="16" style="97" customWidth="1"/>
    <col min="13347" max="13347" width="15.26953125" style="97" customWidth="1"/>
    <col min="13348" max="13348" width="16.7265625" style="97" customWidth="1"/>
    <col min="13349" max="13349" width="15.1796875" style="97" customWidth="1"/>
    <col min="13350" max="13350" width="12" style="97" customWidth="1"/>
    <col min="13351" max="13351" width="13.7265625" style="97" customWidth="1"/>
    <col min="13352" max="13352" width="15.453125" style="97" customWidth="1"/>
    <col min="13353" max="13353" width="13" style="97" customWidth="1"/>
    <col min="13354" max="13354" width="14.453125" style="97" customWidth="1"/>
    <col min="13355" max="13355" width="40.81640625" style="97" customWidth="1"/>
    <col min="13356" max="13568" width="9.1796875" style="97"/>
    <col min="13569" max="13569" width="7.7265625" style="97" customWidth="1"/>
    <col min="13570" max="13570" width="11.81640625" style="97" customWidth="1"/>
    <col min="13571" max="13571" width="23.453125" style="97" customWidth="1"/>
    <col min="13572" max="13572" width="11.1796875" style="97" customWidth="1"/>
    <col min="13573" max="13573" width="12" style="97" customWidth="1"/>
    <col min="13574" max="13577" width="15.7265625" style="97" customWidth="1"/>
    <col min="13578" max="13578" width="12.54296875" style="97" customWidth="1"/>
    <col min="13579" max="13579" width="16.453125" style="97" bestFit="1" customWidth="1"/>
    <col min="13580" max="13580" width="3" style="97" customWidth="1"/>
    <col min="13581" max="13584" width="15.7265625" style="97" customWidth="1"/>
    <col min="13585" max="13585" width="12.54296875" style="97" customWidth="1"/>
    <col min="13586" max="13586" width="13.453125" style="97" customWidth="1"/>
    <col min="13587" max="13587" width="3" style="97" customWidth="1"/>
    <col min="13588" max="13588" width="17.1796875" style="97" customWidth="1"/>
    <col min="13589" max="13591" width="15.7265625" style="97" customWidth="1"/>
    <col min="13592" max="13592" width="12.54296875" style="97" customWidth="1"/>
    <col min="13593" max="13593" width="13.54296875" style="97" customWidth="1"/>
    <col min="13594" max="13594" width="3" style="97" customWidth="1"/>
    <col min="13595" max="13598" width="15.7265625" style="97" customWidth="1"/>
    <col min="13599" max="13599" width="14.26953125" style="97" customWidth="1"/>
    <col min="13600" max="13600" width="13.54296875" style="97" customWidth="1"/>
    <col min="13601" max="13601" width="3" style="97" customWidth="1"/>
    <col min="13602" max="13602" width="16" style="97" customWidth="1"/>
    <col min="13603" max="13603" width="15.26953125" style="97" customWidth="1"/>
    <col min="13604" max="13604" width="16.7265625" style="97" customWidth="1"/>
    <col min="13605" max="13605" width="15.1796875" style="97" customWidth="1"/>
    <col min="13606" max="13606" width="12" style="97" customWidth="1"/>
    <col min="13607" max="13607" width="13.7265625" style="97" customWidth="1"/>
    <col min="13608" max="13608" width="15.453125" style="97" customWidth="1"/>
    <col min="13609" max="13609" width="13" style="97" customWidth="1"/>
    <col min="13610" max="13610" width="14.453125" style="97" customWidth="1"/>
    <col min="13611" max="13611" width="40.81640625" style="97" customWidth="1"/>
    <col min="13612" max="13824" width="9.1796875" style="97"/>
    <col min="13825" max="13825" width="7.7265625" style="97" customWidth="1"/>
    <col min="13826" max="13826" width="11.81640625" style="97" customWidth="1"/>
    <col min="13827" max="13827" width="23.453125" style="97" customWidth="1"/>
    <col min="13828" max="13828" width="11.1796875" style="97" customWidth="1"/>
    <col min="13829" max="13829" width="12" style="97" customWidth="1"/>
    <col min="13830" max="13833" width="15.7265625" style="97" customWidth="1"/>
    <col min="13834" max="13834" width="12.54296875" style="97" customWidth="1"/>
    <col min="13835" max="13835" width="16.453125" style="97" bestFit="1" customWidth="1"/>
    <col min="13836" max="13836" width="3" style="97" customWidth="1"/>
    <col min="13837" max="13840" width="15.7265625" style="97" customWidth="1"/>
    <col min="13841" max="13841" width="12.54296875" style="97" customWidth="1"/>
    <col min="13842" max="13842" width="13.453125" style="97" customWidth="1"/>
    <col min="13843" max="13843" width="3" style="97" customWidth="1"/>
    <col min="13844" max="13844" width="17.1796875" style="97" customWidth="1"/>
    <col min="13845" max="13847" width="15.7265625" style="97" customWidth="1"/>
    <col min="13848" max="13848" width="12.54296875" style="97" customWidth="1"/>
    <col min="13849" max="13849" width="13.54296875" style="97" customWidth="1"/>
    <col min="13850" max="13850" width="3" style="97" customWidth="1"/>
    <col min="13851" max="13854" width="15.7265625" style="97" customWidth="1"/>
    <col min="13855" max="13855" width="14.26953125" style="97" customWidth="1"/>
    <col min="13856" max="13856" width="13.54296875" style="97" customWidth="1"/>
    <col min="13857" max="13857" width="3" style="97" customWidth="1"/>
    <col min="13858" max="13858" width="16" style="97" customWidth="1"/>
    <col min="13859" max="13859" width="15.26953125" style="97" customWidth="1"/>
    <col min="13860" max="13860" width="16.7265625" style="97" customWidth="1"/>
    <col min="13861" max="13861" width="15.1796875" style="97" customWidth="1"/>
    <col min="13862" max="13862" width="12" style="97" customWidth="1"/>
    <col min="13863" max="13863" width="13.7265625" style="97" customWidth="1"/>
    <col min="13864" max="13864" width="15.453125" style="97" customWidth="1"/>
    <col min="13865" max="13865" width="13" style="97" customWidth="1"/>
    <col min="13866" max="13866" width="14.453125" style="97" customWidth="1"/>
    <col min="13867" max="13867" width="40.81640625" style="97" customWidth="1"/>
    <col min="13868" max="14080" width="9.1796875" style="97"/>
    <col min="14081" max="14081" width="7.7265625" style="97" customWidth="1"/>
    <col min="14082" max="14082" width="11.81640625" style="97" customWidth="1"/>
    <col min="14083" max="14083" width="23.453125" style="97" customWidth="1"/>
    <col min="14084" max="14084" width="11.1796875" style="97" customWidth="1"/>
    <col min="14085" max="14085" width="12" style="97" customWidth="1"/>
    <col min="14086" max="14089" width="15.7265625" style="97" customWidth="1"/>
    <col min="14090" max="14090" width="12.54296875" style="97" customWidth="1"/>
    <col min="14091" max="14091" width="16.453125" style="97" bestFit="1" customWidth="1"/>
    <col min="14092" max="14092" width="3" style="97" customWidth="1"/>
    <col min="14093" max="14096" width="15.7265625" style="97" customWidth="1"/>
    <col min="14097" max="14097" width="12.54296875" style="97" customWidth="1"/>
    <col min="14098" max="14098" width="13.453125" style="97" customWidth="1"/>
    <col min="14099" max="14099" width="3" style="97" customWidth="1"/>
    <col min="14100" max="14100" width="17.1796875" style="97" customWidth="1"/>
    <col min="14101" max="14103" width="15.7265625" style="97" customWidth="1"/>
    <col min="14104" max="14104" width="12.54296875" style="97" customWidth="1"/>
    <col min="14105" max="14105" width="13.54296875" style="97" customWidth="1"/>
    <col min="14106" max="14106" width="3" style="97" customWidth="1"/>
    <col min="14107" max="14110" width="15.7265625" style="97" customWidth="1"/>
    <col min="14111" max="14111" width="14.26953125" style="97" customWidth="1"/>
    <col min="14112" max="14112" width="13.54296875" style="97" customWidth="1"/>
    <col min="14113" max="14113" width="3" style="97" customWidth="1"/>
    <col min="14114" max="14114" width="16" style="97" customWidth="1"/>
    <col min="14115" max="14115" width="15.26953125" style="97" customWidth="1"/>
    <col min="14116" max="14116" width="16.7265625" style="97" customWidth="1"/>
    <col min="14117" max="14117" width="15.1796875" style="97" customWidth="1"/>
    <col min="14118" max="14118" width="12" style="97" customWidth="1"/>
    <col min="14119" max="14119" width="13.7265625" style="97" customWidth="1"/>
    <col min="14120" max="14120" width="15.453125" style="97" customWidth="1"/>
    <col min="14121" max="14121" width="13" style="97" customWidth="1"/>
    <col min="14122" max="14122" width="14.453125" style="97" customWidth="1"/>
    <col min="14123" max="14123" width="40.81640625" style="97" customWidth="1"/>
    <col min="14124" max="14336" width="9.1796875" style="97"/>
    <col min="14337" max="14337" width="7.7265625" style="97" customWidth="1"/>
    <col min="14338" max="14338" width="11.81640625" style="97" customWidth="1"/>
    <col min="14339" max="14339" width="23.453125" style="97" customWidth="1"/>
    <col min="14340" max="14340" width="11.1796875" style="97" customWidth="1"/>
    <col min="14341" max="14341" width="12" style="97" customWidth="1"/>
    <col min="14342" max="14345" width="15.7265625" style="97" customWidth="1"/>
    <col min="14346" max="14346" width="12.54296875" style="97" customWidth="1"/>
    <col min="14347" max="14347" width="16.453125" style="97" bestFit="1" customWidth="1"/>
    <col min="14348" max="14348" width="3" style="97" customWidth="1"/>
    <col min="14349" max="14352" width="15.7265625" style="97" customWidth="1"/>
    <col min="14353" max="14353" width="12.54296875" style="97" customWidth="1"/>
    <col min="14354" max="14354" width="13.453125" style="97" customWidth="1"/>
    <col min="14355" max="14355" width="3" style="97" customWidth="1"/>
    <col min="14356" max="14356" width="17.1796875" style="97" customWidth="1"/>
    <col min="14357" max="14359" width="15.7265625" style="97" customWidth="1"/>
    <col min="14360" max="14360" width="12.54296875" style="97" customWidth="1"/>
    <col min="14361" max="14361" width="13.54296875" style="97" customWidth="1"/>
    <col min="14362" max="14362" width="3" style="97" customWidth="1"/>
    <col min="14363" max="14366" width="15.7265625" style="97" customWidth="1"/>
    <col min="14367" max="14367" width="14.26953125" style="97" customWidth="1"/>
    <col min="14368" max="14368" width="13.54296875" style="97" customWidth="1"/>
    <col min="14369" max="14369" width="3" style="97" customWidth="1"/>
    <col min="14370" max="14370" width="16" style="97" customWidth="1"/>
    <col min="14371" max="14371" width="15.26953125" style="97" customWidth="1"/>
    <col min="14372" max="14372" width="16.7265625" style="97" customWidth="1"/>
    <col min="14373" max="14373" width="15.1796875" style="97" customWidth="1"/>
    <col min="14374" max="14374" width="12" style="97" customWidth="1"/>
    <col min="14375" max="14375" width="13.7265625" style="97" customWidth="1"/>
    <col min="14376" max="14376" width="15.453125" style="97" customWidth="1"/>
    <col min="14377" max="14377" width="13" style="97" customWidth="1"/>
    <col min="14378" max="14378" width="14.453125" style="97" customWidth="1"/>
    <col min="14379" max="14379" width="40.81640625" style="97" customWidth="1"/>
    <col min="14380" max="14592" width="9.1796875" style="97"/>
    <col min="14593" max="14593" width="7.7265625" style="97" customWidth="1"/>
    <col min="14594" max="14594" width="11.81640625" style="97" customWidth="1"/>
    <col min="14595" max="14595" width="23.453125" style="97" customWidth="1"/>
    <col min="14596" max="14596" width="11.1796875" style="97" customWidth="1"/>
    <col min="14597" max="14597" width="12" style="97" customWidth="1"/>
    <col min="14598" max="14601" width="15.7265625" style="97" customWidth="1"/>
    <col min="14602" max="14602" width="12.54296875" style="97" customWidth="1"/>
    <col min="14603" max="14603" width="16.453125" style="97" bestFit="1" customWidth="1"/>
    <col min="14604" max="14604" width="3" style="97" customWidth="1"/>
    <col min="14605" max="14608" width="15.7265625" style="97" customWidth="1"/>
    <col min="14609" max="14609" width="12.54296875" style="97" customWidth="1"/>
    <col min="14610" max="14610" width="13.453125" style="97" customWidth="1"/>
    <col min="14611" max="14611" width="3" style="97" customWidth="1"/>
    <col min="14612" max="14612" width="17.1796875" style="97" customWidth="1"/>
    <col min="14613" max="14615" width="15.7265625" style="97" customWidth="1"/>
    <col min="14616" max="14616" width="12.54296875" style="97" customWidth="1"/>
    <col min="14617" max="14617" width="13.54296875" style="97" customWidth="1"/>
    <col min="14618" max="14618" width="3" style="97" customWidth="1"/>
    <col min="14619" max="14622" width="15.7265625" style="97" customWidth="1"/>
    <col min="14623" max="14623" width="14.26953125" style="97" customWidth="1"/>
    <col min="14624" max="14624" width="13.54296875" style="97" customWidth="1"/>
    <col min="14625" max="14625" width="3" style="97" customWidth="1"/>
    <col min="14626" max="14626" width="16" style="97" customWidth="1"/>
    <col min="14627" max="14627" width="15.26953125" style="97" customWidth="1"/>
    <col min="14628" max="14628" width="16.7265625" style="97" customWidth="1"/>
    <col min="14629" max="14629" width="15.1796875" style="97" customWidth="1"/>
    <col min="14630" max="14630" width="12" style="97" customWidth="1"/>
    <col min="14631" max="14631" width="13.7265625" style="97" customWidth="1"/>
    <col min="14632" max="14632" width="15.453125" style="97" customWidth="1"/>
    <col min="14633" max="14633" width="13" style="97" customWidth="1"/>
    <col min="14634" max="14634" width="14.453125" style="97" customWidth="1"/>
    <col min="14635" max="14635" width="40.81640625" style="97" customWidth="1"/>
    <col min="14636" max="14848" width="9.1796875" style="97"/>
    <col min="14849" max="14849" width="7.7265625" style="97" customWidth="1"/>
    <col min="14850" max="14850" width="11.81640625" style="97" customWidth="1"/>
    <col min="14851" max="14851" width="23.453125" style="97" customWidth="1"/>
    <col min="14852" max="14852" width="11.1796875" style="97" customWidth="1"/>
    <col min="14853" max="14853" width="12" style="97" customWidth="1"/>
    <col min="14854" max="14857" width="15.7265625" style="97" customWidth="1"/>
    <col min="14858" max="14858" width="12.54296875" style="97" customWidth="1"/>
    <col min="14859" max="14859" width="16.453125" style="97" bestFit="1" customWidth="1"/>
    <col min="14860" max="14860" width="3" style="97" customWidth="1"/>
    <col min="14861" max="14864" width="15.7265625" style="97" customWidth="1"/>
    <col min="14865" max="14865" width="12.54296875" style="97" customWidth="1"/>
    <col min="14866" max="14866" width="13.453125" style="97" customWidth="1"/>
    <col min="14867" max="14867" width="3" style="97" customWidth="1"/>
    <col min="14868" max="14868" width="17.1796875" style="97" customWidth="1"/>
    <col min="14869" max="14871" width="15.7265625" style="97" customWidth="1"/>
    <col min="14872" max="14872" width="12.54296875" style="97" customWidth="1"/>
    <col min="14873" max="14873" width="13.54296875" style="97" customWidth="1"/>
    <col min="14874" max="14874" width="3" style="97" customWidth="1"/>
    <col min="14875" max="14878" width="15.7265625" style="97" customWidth="1"/>
    <col min="14879" max="14879" width="14.26953125" style="97" customWidth="1"/>
    <col min="14880" max="14880" width="13.54296875" style="97" customWidth="1"/>
    <col min="14881" max="14881" width="3" style="97" customWidth="1"/>
    <col min="14882" max="14882" width="16" style="97" customWidth="1"/>
    <col min="14883" max="14883" width="15.26953125" style="97" customWidth="1"/>
    <col min="14884" max="14884" width="16.7265625" style="97" customWidth="1"/>
    <col min="14885" max="14885" width="15.1796875" style="97" customWidth="1"/>
    <col min="14886" max="14886" width="12" style="97" customWidth="1"/>
    <col min="14887" max="14887" width="13.7265625" style="97" customWidth="1"/>
    <col min="14888" max="14888" width="15.453125" style="97" customWidth="1"/>
    <col min="14889" max="14889" width="13" style="97" customWidth="1"/>
    <col min="14890" max="14890" width="14.453125" style="97" customWidth="1"/>
    <col min="14891" max="14891" width="40.81640625" style="97" customWidth="1"/>
    <col min="14892" max="15104" width="9.1796875" style="97"/>
    <col min="15105" max="15105" width="7.7265625" style="97" customWidth="1"/>
    <col min="15106" max="15106" width="11.81640625" style="97" customWidth="1"/>
    <col min="15107" max="15107" width="23.453125" style="97" customWidth="1"/>
    <col min="15108" max="15108" width="11.1796875" style="97" customWidth="1"/>
    <col min="15109" max="15109" width="12" style="97" customWidth="1"/>
    <col min="15110" max="15113" width="15.7265625" style="97" customWidth="1"/>
    <col min="15114" max="15114" width="12.54296875" style="97" customWidth="1"/>
    <col min="15115" max="15115" width="16.453125" style="97" bestFit="1" customWidth="1"/>
    <col min="15116" max="15116" width="3" style="97" customWidth="1"/>
    <col min="15117" max="15120" width="15.7265625" style="97" customWidth="1"/>
    <col min="15121" max="15121" width="12.54296875" style="97" customWidth="1"/>
    <col min="15122" max="15122" width="13.453125" style="97" customWidth="1"/>
    <col min="15123" max="15123" width="3" style="97" customWidth="1"/>
    <col min="15124" max="15124" width="17.1796875" style="97" customWidth="1"/>
    <col min="15125" max="15127" width="15.7265625" style="97" customWidth="1"/>
    <col min="15128" max="15128" width="12.54296875" style="97" customWidth="1"/>
    <col min="15129" max="15129" width="13.54296875" style="97" customWidth="1"/>
    <col min="15130" max="15130" width="3" style="97" customWidth="1"/>
    <col min="15131" max="15134" width="15.7265625" style="97" customWidth="1"/>
    <col min="15135" max="15135" width="14.26953125" style="97" customWidth="1"/>
    <col min="15136" max="15136" width="13.54296875" style="97" customWidth="1"/>
    <col min="15137" max="15137" width="3" style="97" customWidth="1"/>
    <col min="15138" max="15138" width="16" style="97" customWidth="1"/>
    <col min="15139" max="15139" width="15.26953125" style="97" customWidth="1"/>
    <col min="15140" max="15140" width="16.7265625" style="97" customWidth="1"/>
    <col min="15141" max="15141" width="15.1796875" style="97" customWidth="1"/>
    <col min="15142" max="15142" width="12" style="97" customWidth="1"/>
    <col min="15143" max="15143" width="13.7265625" style="97" customWidth="1"/>
    <col min="15144" max="15144" width="15.453125" style="97" customWidth="1"/>
    <col min="15145" max="15145" width="13" style="97" customWidth="1"/>
    <col min="15146" max="15146" width="14.453125" style="97" customWidth="1"/>
    <col min="15147" max="15147" width="40.81640625" style="97" customWidth="1"/>
    <col min="15148" max="15360" width="9.1796875" style="97"/>
    <col min="15361" max="15361" width="7.7265625" style="97" customWidth="1"/>
    <col min="15362" max="15362" width="11.81640625" style="97" customWidth="1"/>
    <col min="15363" max="15363" width="23.453125" style="97" customWidth="1"/>
    <col min="15364" max="15364" width="11.1796875" style="97" customWidth="1"/>
    <col min="15365" max="15365" width="12" style="97" customWidth="1"/>
    <col min="15366" max="15369" width="15.7265625" style="97" customWidth="1"/>
    <col min="15370" max="15370" width="12.54296875" style="97" customWidth="1"/>
    <col min="15371" max="15371" width="16.453125" style="97" bestFit="1" customWidth="1"/>
    <col min="15372" max="15372" width="3" style="97" customWidth="1"/>
    <col min="15373" max="15376" width="15.7265625" style="97" customWidth="1"/>
    <col min="15377" max="15377" width="12.54296875" style="97" customWidth="1"/>
    <col min="15378" max="15378" width="13.453125" style="97" customWidth="1"/>
    <col min="15379" max="15379" width="3" style="97" customWidth="1"/>
    <col min="15380" max="15380" width="17.1796875" style="97" customWidth="1"/>
    <col min="15381" max="15383" width="15.7265625" style="97" customWidth="1"/>
    <col min="15384" max="15384" width="12.54296875" style="97" customWidth="1"/>
    <col min="15385" max="15385" width="13.54296875" style="97" customWidth="1"/>
    <col min="15386" max="15386" width="3" style="97" customWidth="1"/>
    <col min="15387" max="15390" width="15.7265625" style="97" customWidth="1"/>
    <col min="15391" max="15391" width="14.26953125" style="97" customWidth="1"/>
    <col min="15392" max="15392" width="13.54296875" style="97" customWidth="1"/>
    <col min="15393" max="15393" width="3" style="97" customWidth="1"/>
    <col min="15394" max="15394" width="16" style="97" customWidth="1"/>
    <col min="15395" max="15395" width="15.26953125" style="97" customWidth="1"/>
    <col min="15396" max="15396" width="16.7265625" style="97" customWidth="1"/>
    <col min="15397" max="15397" width="15.1796875" style="97" customWidth="1"/>
    <col min="15398" max="15398" width="12" style="97" customWidth="1"/>
    <col min="15399" max="15399" width="13.7265625" style="97" customWidth="1"/>
    <col min="15400" max="15400" width="15.453125" style="97" customWidth="1"/>
    <col min="15401" max="15401" width="13" style="97" customWidth="1"/>
    <col min="15402" max="15402" width="14.453125" style="97" customWidth="1"/>
    <col min="15403" max="15403" width="40.81640625" style="97" customWidth="1"/>
    <col min="15404" max="15616" width="9.1796875" style="97"/>
    <col min="15617" max="15617" width="7.7265625" style="97" customWidth="1"/>
    <col min="15618" max="15618" width="11.81640625" style="97" customWidth="1"/>
    <col min="15619" max="15619" width="23.453125" style="97" customWidth="1"/>
    <col min="15620" max="15620" width="11.1796875" style="97" customWidth="1"/>
    <col min="15621" max="15621" width="12" style="97" customWidth="1"/>
    <col min="15622" max="15625" width="15.7265625" style="97" customWidth="1"/>
    <col min="15626" max="15626" width="12.54296875" style="97" customWidth="1"/>
    <col min="15627" max="15627" width="16.453125" style="97" bestFit="1" customWidth="1"/>
    <col min="15628" max="15628" width="3" style="97" customWidth="1"/>
    <col min="15629" max="15632" width="15.7265625" style="97" customWidth="1"/>
    <col min="15633" max="15633" width="12.54296875" style="97" customWidth="1"/>
    <col min="15634" max="15634" width="13.453125" style="97" customWidth="1"/>
    <col min="15635" max="15635" width="3" style="97" customWidth="1"/>
    <col min="15636" max="15636" width="17.1796875" style="97" customWidth="1"/>
    <col min="15637" max="15639" width="15.7265625" style="97" customWidth="1"/>
    <col min="15640" max="15640" width="12.54296875" style="97" customWidth="1"/>
    <col min="15641" max="15641" width="13.54296875" style="97" customWidth="1"/>
    <col min="15642" max="15642" width="3" style="97" customWidth="1"/>
    <col min="15643" max="15646" width="15.7265625" style="97" customWidth="1"/>
    <col min="15647" max="15647" width="14.26953125" style="97" customWidth="1"/>
    <col min="15648" max="15648" width="13.54296875" style="97" customWidth="1"/>
    <col min="15649" max="15649" width="3" style="97" customWidth="1"/>
    <col min="15650" max="15650" width="16" style="97" customWidth="1"/>
    <col min="15651" max="15651" width="15.26953125" style="97" customWidth="1"/>
    <col min="15652" max="15652" width="16.7265625" style="97" customWidth="1"/>
    <col min="15653" max="15653" width="15.1796875" style="97" customWidth="1"/>
    <col min="15654" max="15654" width="12" style="97" customWidth="1"/>
    <col min="15655" max="15655" width="13.7265625" style="97" customWidth="1"/>
    <col min="15656" max="15656" width="15.453125" style="97" customWidth="1"/>
    <col min="15657" max="15657" width="13" style="97" customWidth="1"/>
    <col min="15658" max="15658" width="14.453125" style="97" customWidth="1"/>
    <col min="15659" max="15659" width="40.81640625" style="97" customWidth="1"/>
    <col min="15660" max="15872" width="9.1796875" style="97"/>
    <col min="15873" max="15873" width="7.7265625" style="97" customWidth="1"/>
    <col min="15874" max="15874" width="11.81640625" style="97" customWidth="1"/>
    <col min="15875" max="15875" width="23.453125" style="97" customWidth="1"/>
    <col min="15876" max="15876" width="11.1796875" style="97" customWidth="1"/>
    <col min="15877" max="15877" width="12" style="97" customWidth="1"/>
    <col min="15878" max="15881" width="15.7265625" style="97" customWidth="1"/>
    <col min="15882" max="15882" width="12.54296875" style="97" customWidth="1"/>
    <col min="15883" max="15883" width="16.453125" style="97" bestFit="1" customWidth="1"/>
    <col min="15884" max="15884" width="3" style="97" customWidth="1"/>
    <col min="15885" max="15888" width="15.7265625" style="97" customWidth="1"/>
    <col min="15889" max="15889" width="12.54296875" style="97" customWidth="1"/>
    <col min="15890" max="15890" width="13.453125" style="97" customWidth="1"/>
    <col min="15891" max="15891" width="3" style="97" customWidth="1"/>
    <col min="15892" max="15892" width="17.1796875" style="97" customWidth="1"/>
    <col min="15893" max="15895" width="15.7265625" style="97" customWidth="1"/>
    <col min="15896" max="15896" width="12.54296875" style="97" customWidth="1"/>
    <col min="15897" max="15897" width="13.54296875" style="97" customWidth="1"/>
    <col min="15898" max="15898" width="3" style="97" customWidth="1"/>
    <col min="15899" max="15902" width="15.7265625" style="97" customWidth="1"/>
    <col min="15903" max="15903" width="14.26953125" style="97" customWidth="1"/>
    <col min="15904" max="15904" width="13.54296875" style="97" customWidth="1"/>
    <col min="15905" max="15905" width="3" style="97" customWidth="1"/>
    <col min="15906" max="15906" width="16" style="97" customWidth="1"/>
    <col min="15907" max="15907" width="15.26953125" style="97" customWidth="1"/>
    <col min="15908" max="15908" width="16.7265625" style="97" customWidth="1"/>
    <col min="15909" max="15909" width="15.1796875" style="97" customWidth="1"/>
    <col min="15910" max="15910" width="12" style="97" customWidth="1"/>
    <col min="15911" max="15911" width="13.7265625" style="97" customWidth="1"/>
    <col min="15912" max="15912" width="15.453125" style="97" customWidth="1"/>
    <col min="15913" max="15913" width="13" style="97" customWidth="1"/>
    <col min="15914" max="15914" width="14.453125" style="97" customWidth="1"/>
    <col min="15915" max="15915" width="40.81640625" style="97" customWidth="1"/>
    <col min="15916" max="16128" width="9.1796875" style="97"/>
    <col min="16129" max="16129" width="7.7265625" style="97" customWidth="1"/>
    <col min="16130" max="16130" width="11.81640625" style="97" customWidth="1"/>
    <col min="16131" max="16131" width="23.453125" style="97" customWidth="1"/>
    <col min="16132" max="16132" width="11.1796875" style="97" customWidth="1"/>
    <col min="16133" max="16133" width="12" style="97" customWidth="1"/>
    <col min="16134" max="16137" width="15.7265625" style="97" customWidth="1"/>
    <col min="16138" max="16138" width="12.54296875" style="97" customWidth="1"/>
    <col min="16139" max="16139" width="16.453125" style="97" bestFit="1" customWidth="1"/>
    <col min="16140" max="16140" width="3" style="97" customWidth="1"/>
    <col min="16141" max="16144" width="15.7265625" style="97" customWidth="1"/>
    <col min="16145" max="16145" width="12.54296875" style="97" customWidth="1"/>
    <col min="16146" max="16146" width="13.453125" style="97" customWidth="1"/>
    <col min="16147" max="16147" width="3" style="97" customWidth="1"/>
    <col min="16148" max="16148" width="17.1796875" style="97" customWidth="1"/>
    <col min="16149" max="16151" width="15.7265625" style="97" customWidth="1"/>
    <col min="16152" max="16152" width="12.54296875" style="97" customWidth="1"/>
    <col min="16153" max="16153" width="13.54296875" style="97" customWidth="1"/>
    <col min="16154" max="16154" width="3" style="97" customWidth="1"/>
    <col min="16155" max="16158" width="15.7265625" style="97" customWidth="1"/>
    <col min="16159" max="16159" width="14.26953125" style="97" customWidth="1"/>
    <col min="16160" max="16160" width="13.54296875" style="97" customWidth="1"/>
    <col min="16161" max="16161" width="3" style="97" customWidth="1"/>
    <col min="16162" max="16162" width="16" style="97" customWidth="1"/>
    <col min="16163" max="16163" width="15.26953125" style="97" customWidth="1"/>
    <col min="16164" max="16164" width="16.7265625" style="97" customWidth="1"/>
    <col min="16165" max="16165" width="15.1796875" style="97" customWidth="1"/>
    <col min="16166" max="16166" width="12" style="97" customWidth="1"/>
    <col min="16167" max="16167" width="13.7265625" style="97" customWidth="1"/>
    <col min="16168" max="16168" width="15.453125" style="97" customWidth="1"/>
    <col min="16169" max="16169" width="13" style="97" customWidth="1"/>
    <col min="16170" max="16170" width="14.453125" style="97" customWidth="1"/>
    <col min="16171" max="16171" width="40.81640625" style="97" customWidth="1"/>
    <col min="16172" max="16384" width="9.1796875" style="97"/>
  </cols>
  <sheetData>
    <row r="1" spans="1:43" s="3" customFormat="1" ht="15.5" hidden="1" x14ac:dyDescent="0.25">
      <c r="A1" s="1" t="s">
        <v>0</v>
      </c>
      <c r="B1" s="2"/>
      <c r="Q1" s="4"/>
      <c r="X1" s="4"/>
      <c r="AC1" s="5"/>
      <c r="AE1" s="4"/>
      <c r="AL1" s="4"/>
    </row>
    <row r="2" spans="1:43" s="3" customFormat="1" ht="15.5" hidden="1" x14ac:dyDescent="0.25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5" hidden="1" x14ac:dyDescent="0.25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5">
      <c r="A4" s="164" t="s">
        <v>5</v>
      </c>
      <c r="B4" s="164"/>
      <c r="C4" s="164"/>
      <c r="D4" s="6"/>
      <c r="E4" s="7"/>
      <c r="F4" s="153" t="s">
        <v>6</v>
      </c>
      <c r="G4" s="154"/>
      <c r="H4" s="154"/>
      <c r="I4" s="154"/>
      <c r="J4" s="154"/>
      <c r="K4" s="155"/>
      <c r="L4" s="8"/>
      <c r="M4" s="153" t="s">
        <v>7</v>
      </c>
      <c r="N4" s="154"/>
      <c r="O4" s="154"/>
      <c r="P4" s="154"/>
      <c r="Q4" s="154"/>
      <c r="R4" s="155"/>
      <c r="S4" s="8"/>
      <c r="T4" s="153" t="s">
        <v>8</v>
      </c>
      <c r="U4" s="154"/>
      <c r="V4" s="154"/>
      <c r="W4" s="154"/>
      <c r="X4" s="154"/>
      <c r="Y4" s="155"/>
      <c r="Z4" s="8"/>
      <c r="AA4" s="153" t="s">
        <v>9</v>
      </c>
      <c r="AB4" s="154"/>
      <c r="AC4" s="154"/>
      <c r="AD4" s="154"/>
      <c r="AE4" s="154"/>
      <c r="AF4" s="155"/>
      <c r="AG4" s="8"/>
      <c r="AH4" s="153" t="s">
        <v>10</v>
      </c>
      <c r="AI4" s="154"/>
      <c r="AJ4" s="154"/>
      <c r="AK4" s="154"/>
      <c r="AL4" s="154"/>
      <c r="AM4" s="154"/>
      <c r="AN4" s="141" t="s">
        <v>11</v>
      </c>
      <c r="AO4" s="142"/>
      <c r="AP4" s="143"/>
      <c r="AQ4" s="150" t="s">
        <v>12</v>
      </c>
    </row>
    <row r="5" spans="1:43" s="9" customFormat="1" ht="30.75" customHeight="1" x14ac:dyDescent="0.25">
      <c r="A5" s="10"/>
      <c r="B5" s="1"/>
      <c r="C5" s="2"/>
      <c r="D5" s="6"/>
      <c r="E5" s="7"/>
      <c r="F5" s="153" t="s">
        <v>13</v>
      </c>
      <c r="G5" s="154"/>
      <c r="H5" s="154"/>
      <c r="I5" s="154"/>
      <c r="J5" s="154"/>
      <c r="K5" s="155"/>
      <c r="L5" s="11"/>
      <c r="M5" s="153" t="s">
        <v>14</v>
      </c>
      <c r="N5" s="154"/>
      <c r="O5" s="154"/>
      <c r="P5" s="154"/>
      <c r="Q5" s="154"/>
      <c r="R5" s="155"/>
      <c r="S5" s="11"/>
      <c r="T5" s="153" t="s">
        <v>15</v>
      </c>
      <c r="U5" s="154"/>
      <c r="V5" s="154"/>
      <c r="W5" s="154"/>
      <c r="X5" s="154"/>
      <c r="Y5" s="155"/>
      <c r="Z5" s="11"/>
      <c r="AA5" s="153" t="s">
        <v>16</v>
      </c>
      <c r="AB5" s="154"/>
      <c r="AC5" s="154"/>
      <c r="AD5" s="154"/>
      <c r="AE5" s="154"/>
      <c r="AF5" s="155"/>
      <c r="AG5" s="11"/>
      <c r="AH5" s="153" t="s">
        <v>17</v>
      </c>
      <c r="AI5" s="154"/>
      <c r="AJ5" s="154"/>
      <c r="AK5" s="154"/>
      <c r="AL5" s="154"/>
      <c r="AM5" s="156"/>
      <c r="AN5" s="144"/>
      <c r="AO5" s="145"/>
      <c r="AP5" s="146"/>
      <c r="AQ5" s="151"/>
    </row>
    <row r="6" spans="1:43" s="9" customFormat="1" ht="11.25" customHeight="1" x14ac:dyDescent="0.25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57" t="s">
        <v>22</v>
      </c>
      <c r="K6" s="159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39" t="s">
        <v>28</v>
      </c>
      <c r="R6" s="159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39" t="s">
        <v>28</v>
      </c>
      <c r="Y6" s="159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39" t="s">
        <v>28</v>
      </c>
      <c r="AF6" s="159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39" t="s">
        <v>28</v>
      </c>
      <c r="AM6" s="162" t="s">
        <v>23</v>
      </c>
      <c r="AN6" s="147"/>
      <c r="AO6" s="148"/>
      <c r="AP6" s="149"/>
      <c r="AQ6" s="151"/>
    </row>
    <row r="7" spans="1:43" s="9" customFormat="1" ht="52" x14ac:dyDescent="0.25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58"/>
      <c r="K7" s="160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61"/>
      <c r="R7" s="160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61"/>
      <c r="Y7" s="160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61"/>
      <c r="AF7" s="165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40"/>
      <c r="AM7" s="163"/>
      <c r="AN7" s="23" t="s">
        <v>67</v>
      </c>
      <c r="AO7" s="14" t="s">
        <v>68</v>
      </c>
      <c r="AP7" s="24" t="s">
        <v>69</v>
      </c>
      <c r="AQ7" s="152"/>
    </row>
    <row r="8" spans="1:43" s="9" customFormat="1" ht="21.75" customHeight="1" x14ac:dyDescent="0.25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5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5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/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5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/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5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5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159000</v>
      </c>
      <c r="I13" s="53">
        <v>160000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5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5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5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5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5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5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5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5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5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/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/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5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/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5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5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5">
      <c r="A31" s="96"/>
      <c r="B31" s="96"/>
      <c r="C31" s="96"/>
    </row>
    <row r="32" spans="1:43" x14ac:dyDescent="0.25">
      <c r="A32" s="99"/>
      <c r="B32" s="99"/>
      <c r="C32" s="96"/>
    </row>
    <row r="33" spans="1:50" s="100" customFormat="1" x14ac:dyDescent="0.25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5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5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5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E6:AE7"/>
    <mergeCell ref="A4:C4"/>
    <mergeCell ref="F4:K4"/>
    <mergeCell ref="M4:R4"/>
    <mergeCell ref="T4:Y4"/>
    <mergeCell ref="AA4:AF4"/>
    <mergeCell ref="AF6:AF7"/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Codes</vt:lpstr>
      <vt:lpstr>BdD</vt:lpstr>
      <vt:lpstr>Segment</vt:lpstr>
      <vt:lpstr>TCD_Trim</vt:lpstr>
      <vt:lpstr>TB_Trim</vt:lpstr>
      <vt:lpstr>TCD_An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'Access to financial services'!Zone_d_impression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GDenis</cp:lastModifiedBy>
  <cp:lastPrinted>2018-06-14T07:54:07Z</cp:lastPrinted>
  <dcterms:created xsi:type="dcterms:W3CDTF">2018-06-12T09:14:26Z</dcterms:created>
  <dcterms:modified xsi:type="dcterms:W3CDTF">2018-06-15T08:17:28Z</dcterms:modified>
</cp:coreProperties>
</file>