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s\Desktop\Python Project\"/>
    </mc:Choice>
  </mc:AlternateContent>
  <xr:revisionPtr revIDLastSave="0" documentId="13_ncr:1_{33734C7A-4FCA-47A4-8B72-8122280A6DC5}" xr6:coauthVersionLast="47" xr6:coauthVersionMax="47" xr10:uidLastSave="{00000000-0000-0000-0000-000000000000}"/>
  <bookViews>
    <workbookView xWindow="-108" yWindow="-108" windowWidth="23256" windowHeight="12576" xr2:uid="{4E57BD8B-A39B-495A-AA78-1DD65BD6B980}"/>
  </bookViews>
  <sheets>
    <sheet name="Score Histogram Average" sheetId="5" r:id="rId1"/>
    <sheet name="Score Histogram" sheetId="3" r:id="rId2"/>
    <sheet name="Similarity Matrix Average" sheetId="4" r:id="rId3"/>
    <sheet name="Similarity Matrix" sheetId="1" r:id="rId4"/>
    <sheet name="Histogram 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6" i="5" l="1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3" i="5"/>
  <c r="A262" i="5"/>
  <c r="A261" i="5"/>
  <c r="A259" i="5"/>
  <c r="A257" i="5"/>
  <c r="A256" i="5"/>
  <c r="A255" i="5"/>
  <c r="A254" i="5"/>
  <c r="A253" i="5"/>
  <c r="A252" i="5"/>
  <c r="A250" i="5"/>
  <c r="A249" i="5"/>
  <c r="A247" i="5"/>
  <c r="A246" i="5"/>
  <c r="A245" i="5"/>
  <c r="A244" i="5"/>
  <c r="A243" i="5"/>
  <c r="A242" i="5"/>
  <c r="A239" i="5"/>
  <c r="A238" i="5"/>
  <c r="A237" i="5"/>
  <c r="A236" i="5"/>
  <c r="A235" i="5"/>
  <c r="A234" i="5"/>
  <c r="A233" i="5"/>
  <c r="A232" i="5"/>
  <c r="A231" i="5"/>
  <c r="A230" i="5"/>
  <c r="A229" i="5"/>
  <c r="A227" i="5"/>
  <c r="A226" i="5"/>
  <c r="A225" i="5"/>
  <c r="A223" i="5"/>
  <c r="A221" i="5"/>
  <c r="A220" i="5"/>
  <c r="A219" i="5"/>
  <c r="A218" i="5"/>
  <c r="A216" i="5"/>
  <c r="A215" i="5"/>
  <c r="A214" i="5"/>
  <c r="A213" i="5"/>
  <c r="A212" i="5"/>
  <c r="A211" i="5"/>
  <c r="A210" i="5"/>
  <c r="A209" i="5"/>
  <c r="A208" i="5"/>
  <c r="A207" i="5"/>
  <c r="A205" i="5"/>
  <c r="A203" i="5"/>
  <c r="A202" i="5"/>
  <c r="A200" i="5"/>
  <c r="A199" i="5"/>
  <c r="A198" i="5"/>
  <c r="A197" i="5"/>
  <c r="A196" i="5"/>
  <c r="A194" i="5"/>
  <c r="A193" i="5"/>
  <c r="A192" i="5"/>
  <c r="A191" i="5"/>
  <c r="A190" i="5"/>
  <c r="A189" i="5"/>
  <c r="A188" i="5"/>
  <c r="A187" i="5"/>
  <c r="A185" i="5"/>
  <c r="A184" i="5"/>
  <c r="A183" i="5"/>
  <c r="A182" i="5"/>
  <c r="A181" i="5"/>
  <c r="A180" i="5"/>
  <c r="A179" i="5"/>
  <c r="A178" i="5"/>
  <c r="A177" i="5"/>
  <c r="A176" i="5"/>
  <c r="A175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09" i="5"/>
  <c r="A108" i="5"/>
  <c r="A107" i="5"/>
  <c r="A106" i="5"/>
  <c r="A105" i="5"/>
  <c r="A104" i="5"/>
  <c r="A103" i="5"/>
  <c r="A101" i="5"/>
  <c r="A100" i="5"/>
  <c r="A99" i="5"/>
  <c r="A97" i="5"/>
  <c r="A96" i="5"/>
  <c r="A94" i="5"/>
  <c r="A93" i="5"/>
  <c r="A92" i="5"/>
  <c r="A91" i="5"/>
  <c r="A90" i="5"/>
  <c r="A89" i="5"/>
  <c r="A88" i="5"/>
  <c r="A86" i="5"/>
  <c r="A85" i="5"/>
  <c r="A84" i="5"/>
  <c r="A83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6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0" i="5"/>
  <c r="A29" i="5"/>
  <c r="A28" i="5"/>
  <c r="A27" i="5"/>
  <c r="A26" i="5"/>
  <c r="A24" i="5"/>
  <c r="A22" i="5"/>
  <c r="A21" i="5"/>
  <c r="A20" i="5"/>
  <c r="A19" i="5"/>
  <c r="A18" i="5"/>
  <c r="A17" i="5"/>
  <c r="A16" i="5"/>
  <c r="A15" i="5"/>
  <c r="A14" i="5"/>
  <c r="A12" i="5"/>
  <c r="A11" i="5"/>
  <c r="A10" i="5"/>
  <c r="A9" i="5"/>
  <c r="A8" i="5"/>
  <c r="A7" i="5"/>
  <c r="A6" i="5"/>
  <c r="A5" i="5"/>
  <c r="A4" i="5"/>
  <c r="A3" i="5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Z2" i="4"/>
  <c r="B267" i="3"/>
  <c r="B266" i="3"/>
  <c r="B265" i="3"/>
  <c r="B263" i="3"/>
  <c r="B262" i="3"/>
  <c r="B261" i="3"/>
  <c r="B259" i="3"/>
  <c r="B257" i="3"/>
  <c r="B256" i="3"/>
  <c r="B255" i="3"/>
  <c r="B254" i="3"/>
  <c r="B253" i="3"/>
  <c r="B252" i="3"/>
  <c r="B250" i="3"/>
  <c r="B249" i="3"/>
  <c r="B247" i="3"/>
  <c r="B246" i="3"/>
  <c r="B245" i="3"/>
  <c r="B244" i="3"/>
  <c r="B243" i="3"/>
  <c r="B242" i="3"/>
  <c r="B239" i="3"/>
  <c r="B238" i="3"/>
  <c r="B237" i="3"/>
  <c r="B236" i="3"/>
  <c r="B235" i="3"/>
  <c r="B234" i="3"/>
  <c r="B233" i="3"/>
  <c r="B232" i="3"/>
  <c r="B231" i="3"/>
  <c r="B230" i="3"/>
  <c r="B229" i="3"/>
  <c r="B227" i="3"/>
  <c r="B226" i="3"/>
  <c r="B225" i="3"/>
  <c r="B223" i="3"/>
  <c r="B221" i="3"/>
  <c r="B220" i="3"/>
  <c r="B219" i="3"/>
  <c r="B218" i="3"/>
  <c r="B216" i="3"/>
  <c r="B215" i="3"/>
  <c r="B214" i="3"/>
  <c r="B213" i="3"/>
  <c r="B212" i="3"/>
  <c r="B211" i="3"/>
  <c r="B210" i="3"/>
  <c r="B209" i="3"/>
  <c r="B208" i="3"/>
  <c r="B207" i="3"/>
  <c r="B205" i="3"/>
  <c r="B203" i="3"/>
  <c r="B202" i="3"/>
  <c r="B200" i="3"/>
  <c r="B199" i="3"/>
  <c r="B198" i="3"/>
  <c r="B197" i="3"/>
  <c r="B196" i="3"/>
  <c r="B194" i="3"/>
  <c r="B193" i="3"/>
  <c r="B192" i="3"/>
  <c r="B191" i="3"/>
  <c r="B190" i="3"/>
  <c r="B189" i="3"/>
  <c r="B188" i="3"/>
  <c r="B187" i="3"/>
  <c r="B185" i="3"/>
  <c r="B184" i="3"/>
  <c r="B183" i="3"/>
  <c r="B182" i="3"/>
  <c r="B181" i="3"/>
  <c r="B180" i="3"/>
  <c r="B179" i="3"/>
  <c r="B178" i="3"/>
  <c r="B177" i="3"/>
  <c r="B176" i="3"/>
  <c r="B175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09" i="3"/>
  <c r="B108" i="3"/>
  <c r="B107" i="3"/>
  <c r="B106" i="3"/>
  <c r="B105" i="3"/>
  <c r="B104" i="3"/>
  <c r="B103" i="3"/>
  <c r="B101" i="3"/>
  <c r="B100" i="3"/>
  <c r="B99" i="3"/>
  <c r="B97" i="3"/>
  <c r="B96" i="3"/>
  <c r="B94" i="3"/>
  <c r="B93" i="3"/>
  <c r="B92" i="3"/>
  <c r="B91" i="3"/>
  <c r="B90" i="3"/>
  <c r="B89" i="3"/>
  <c r="B88" i="3"/>
  <c r="B86" i="3"/>
  <c r="B85" i="3"/>
  <c r="B84" i="3"/>
  <c r="B83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6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0" i="3"/>
  <c r="B29" i="3"/>
  <c r="B28" i="3"/>
  <c r="B27" i="3"/>
  <c r="B26" i="3"/>
  <c r="B24" i="3"/>
  <c r="B22" i="3"/>
  <c r="B21" i="3"/>
  <c r="B20" i="3"/>
  <c r="B19" i="3"/>
  <c r="B18" i="3"/>
  <c r="B17" i="3"/>
  <c r="B16" i="3"/>
  <c r="B15" i="3"/>
  <c r="B14" i="3"/>
  <c r="B12" i="3"/>
  <c r="B11" i="3"/>
  <c r="B10" i="3"/>
  <c r="B9" i="3"/>
  <c r="B8" i="3"/>
  <c r="B7" i="3"/>
  <c r="B6" i="3"/>
  <c r="B5" i="3"/>
  <c r="B4" i="3"/>
  <c r="B3" i="3"/>
  <c r="AA26" i="4"/>
  <c r="AA25" i="4"/>
  <c r="Z25" i="4"/>
  <c r="AA24" i="4"/>
  <c r="Z24" i="4"/>
  <c r="Y24" i="4"/>
  <c r="AA23" i="4"/>
  <c r="Z23" i="4"/>
  <c r="Y23" i="4"/>
  <c r="X23" i="4"/>
  <c r="AA22" i="4"/>
  <c r="Z22" i="4"/>
  <c r="Y22" i="4"/>
  <c r="X22" i="4"/>
  <c r="AA21" i="4"/>
  <c r="X21" i="4"/>
  <c r="W21" i="4"/>
  <c r="AA20" i="4"/>
  <c r="Z20" i="4"/>
  <c r="Y20" i="4"/>
  <c r="W20" i="4"/>
  <c r="V20" i="4"/>
  <c r="U20" i="4"/>
  <c r="AA19" i="4"/>
  <c r="Z19" i="4"/>
  <c r="Y19" i="4"/>
  <c r="W19" i="4"/>
  <c r="V19" i="4"/>
  <c r="U19" i="4"/>
  <c r="T19" i="4"/>
  <c r="AA18" i="4"/>
  <c r="Z18" i="4"/>
  <c r="Y18" i="4"/>
  <c r="X18" i="4"/>
  <c r="W18" i="4"/>
  <c r="V18" i="4"/>
  <c r="U18" i="4"/>
  <c r="T18" i="4"/>
  <c r="S18" i="4"/>
  <c r="AA17" i="4"/>
  <c r="Z17" i="4"/>
  <c r="X17" i="4"/>
  <c r="V17" i="4"/>
  <c r="U17" i="4"/>
  <c r="T17" i="4"/>
  <c r="S17" i="4"/>
  <c r="AA16" i="4"/>
  <c r="Z16" i="4"/>
  <c r="Y16" i="4"/>
  <c r="X16" i="4"/>
  <c r="W16" i="4"/>
  <c r="V16" i="4"/>
  <c r="U16" i="4"/>
  <c r="T16" i="4"/>
  <c r="S16" i="4"/>
  <c r="R16" i="4"/>
  <c r="Q16" i="4"/>
  <c r="AA15" i="4"/>
  <c r="Z15" i="4"/>
  <c r="X15" i="4"/>
  <c r="W15" i="4"/>
  <c r="U15" i="4"/>
  <c r="T15" i="4"/>
  <c r="S15" i="4"/>
  <c r="R15" i="4"/>
  <c r="P15" i="4"/>
  <c r="AA14" i="4"/>
  <c r="Z14" i="4"/>
  <c r="Y14" i="4"/>
  <c r="X14" i="4"/>
  <c r="W14" i="4"/>
  <c r="V14" i="4"/>
  <c r="U14" i="4"/>
  <c r="T14" i="4"/>
  <c r="S14" i="4"/>
  <c r="R14" i="4"/>
  <c r="Q14" i="4"/>
  <c r="AA13" i="4"/>
  <c r="Z13" i="4"/>
  <c r="Y13" i="4"/>
  <c r="X13" i="4"/>
  <c r="W13" i="4"/>
  <c r="V13" i="4"/>
  <c r="T13" i="4"/>
  <c r="S13" i="4"/>
  <c r="R13" i="4"/>
  <c r="Q13" i="4"/>
  <c r="P13" i="4"/>
  <c r="O13" i="4"/>
  <c r="N13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K10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AA8" i="4"/>
  <c r="Z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AA7" i="4"/>
  <c r="Z7" i="4"/>
  <c r="Z6" i="4"/>
  <c r="H5" i="4"/>
  <c r="Y7" i="4"/>
  <c r="W7" i="4"/>
  <c r="V7" i="4"/>
  <c r="U7" i="4"/>
  <c r="T7" i="4"/>
  <c r="S7" i="4"/>
  <c r="R7" i="4"/>
  <c r="P7" i="4"/>
  <c r="O7" i="4"/>
  <c r="N7" i="4"/>
  <c r="M7" i="4"/>
  <c r="L7" i="4"/>
  <c r="K7" i="4"/>
  <c r="I7" i="4"/>
  <c r="H7" i="4"/>
  <c r="AA6" i="4"/>
  <c r="Y6" i="4"/>
  <c r="X6" i="4"/>
  <c r="U6" i="4"/>
  <c r="T6" i="4"/>
  <c r="S6" i="4"/>
  <c r="R6" i="4"/>
  <c r="Q6" i="4"/>
  <c r="O6" i="4"/>
  <c r="N6" i="4"/>
  <c r="M6" i="4"/>
  <c r="L6" i="4"/>
  <c r="K6" i="4"/>
  <c r="J6" i="4"/>
  <c r="I6" i="4"/>
  <c r="H6" i="4"/>
  <c r="G6" i="4"/>
  <c r="AA5" i="4"/>
  <c r="Z5" i="4"/>
  <c r="X5" i="4"/>
  <c r="W5" i="4"/>
  <c r="V5" i="4"/>
  <c r="U5" i="4"/>
  <c r="T5" i="4"/>
  <c r="S5" i="4"/>
  <c r="R5" i="4"/>
  <c r="Q5" i="4"/>
  <c r="P5" i="4"/>
  <c r="O5" i="4"/>
  <c r="N5" i="4"/>
  <c r="M5" i="4"/>
  <c r="L5" i="4"/>
  <c r="I5" i="4"/>
  <c r="G5" i="4"/>
  <c r="F5" i="4"/>
  <c r="AA4" i="4"/>
  <c r="Z4" i="4"/>
  <c r="Y4" i="4"/>
  <c r="X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AA3" i="4"/>
  <c r="Z3" i="4"/>
  <c r="Y3" i="4"/>
  <c r="W3" i="4"/>
  <c r="V3" i="4"/>
  <c r="U3" i="4"/>
  <c r="T3" i="4"/>
  <c r="S3" i="4"/>
  <c r="R3" i="4"/>
  <c r="P3" i="4"/>
  <c r="O3" i="4"/>
  <c r="N3" i="4"/>
  <c r="M3" i="4"/>
  <c r="L3" i="4"/>
  <c r="K3" i="4"/>
  <c r="J3" i="4"/>
  <c r="I3" i="4"/>
  <c r="H3" i="4"/>
  <c r="G3" i="4"/>
  <c r="F3" i="4"/>
  <c r="E3" i="4"/>
  <c r="D3" i="4"/>
  <c r="X2" i="4"/>
  <c r="Y2" i="4"/>
  <c r="AA2" i="4"/>
  <c r="W2" i="4"/>
  <c r="V2" i="4"/>
  <c r="U2" i="4"/>
  <c r="S2" i="4"/>
  <c r="R2" i="4"/>
  <c r="Q2" i="4"/>
  <c r="P2" i="4"/>
  <c r="O2" i="4"/>
  <c r="N2" i="4"/>
  <c r="L2" i="4"/>
  <c r="K2" i="4"/>
  <c r="J2" i="4"/>
  <c r="H2" i="4"/>
  <c r="F2" i="4"/>
  <c r="E2" i="4"/>
  <c r="D2" i="4"/>
  <c r="C2" i="4"/>
</calcChain>
</file>

<file path=xl/sharedStrings.xml><?xml version="1.0" encoding="utf-8"?>
<sst xmlns="http://schemas.openxmlformats.org/spreadsheetml/2006/main" count="339" uniqueCount="258">
  <si>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</si>
  <si>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</si>
  <si>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</si>
  <si>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</si>
  <si>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</si>
  <si>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</si>
  <si>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</si>
  <si>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</si>
  <si>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</si>
  <si>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</si>
  <si>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</si>
  <si>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</si>
  <si>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</si>
  <si>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</si>
  <si>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</si>
  <si>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</si>
  <si>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</si>
  <si>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</si>
  <si>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</si>
  <si>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</si>
  <si>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</si>
  <si>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</si>
  <si>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</si>
  <si>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</si>
  <si>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</si>
  <si>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ac</t>
  </si>
  <si>
    <t>aa</t>
  </si>
  <si>
    <t>ab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</si>
  <si>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</si>
  <si>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</si>
  <si>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</si>
  <si>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</si>
  <si>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</si>
  <si>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</si>
  <si>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</si>
  <si>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</si>
  <si>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</si>
  <si>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</si>
  <si>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</si>
  <si>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</si>
  <si>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</si>
  <si>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</si>
  <si>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</si>
  <si>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</si>
  <si>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</si>
  <si>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</si>
  <si>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</si>
  <si>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</si>
  <si>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</si>
  <si>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</si>
  <si>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</si>
  <si>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</si>
  <si>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</si>
  <si>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</si>
  <si>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</si>
  <si>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</si>
  <si>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</si>
  <si>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</si>
  <si>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</si>
  <si>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</si>
  <si>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</si>
  <si>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</si>
  <si>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</si>
  <si>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</si>
  <si>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</si>
  <si>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</si>
  <si>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</si>
  <si>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</si>
  <si>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</si>
  <si>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</si>
  <si>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</si>
  <si>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</si>
  <si>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</si>
  <si>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</si>
  <si>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</si>
  <si>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</si>
  <si>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</si>
  <si>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</si>
  <si>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</si>
  <si>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</si>
  <si>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</si>
  <si>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</si>
  <si>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</si>
  <si>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</si>
  <si>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</si>
  <si>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</si>
  <si>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</si>
  <si>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</si>
  <si>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</si>
  <si>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</si>
  <si>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</si>
  <si>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</si>
  <si>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</si>
  <si>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</si>
  <si>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</si>
  <si>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</si>
  <si>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</si>
  <si>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</si>
  <si>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</si>
  <si>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</si>
  <si>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</si>
  <si>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</si>
  <si>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</si>
  <si>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</si>
  <si>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</si>
  <si>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</si>
  <si>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</si>
  <si>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</si>
  <si>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</si>
  <si>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</si>
  <si>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</si>
  <si>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</si>
  <si>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</si>
  <si>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</si>
  <si>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</si>
  <si>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</si>
  <si>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</si>
  <si>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</si>
  <si>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</si>
  <si>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</si>
  <si>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</si>
  <si>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</si>
  <si>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</si>
  <si>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</si>
  <si>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</si>
  <si>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</si>
  <si>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</si>
  <si>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</si>
  <si>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</si>
  <si>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</si>
  <si>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</si>
  <si>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</si>
  <si>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</si>
  <si>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</si>
  <si>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</si>
  <si>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</si>
  <si>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</si>
  <si>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</si>
  <si>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</si>
  <si>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</si>
  <si>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</si>
  <si>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</si>
  <si>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</si>
  <si>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</si>
  <si>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</si>
  <si>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</si>
  <si>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</si>
  <si>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</si>
  <si>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</si>
  <si>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</si>
  <si>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</si>
  <si>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</si>
  <si>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</si>
  <si>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</si>
  <si>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</si>
  <si>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</si>
  <si>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</si>
  <si>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</si>
  <si>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</si>
  <si>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</si>
  <si>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</si>
  <si>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</si>
  <si>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</si>
  <si>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</si>
  <si>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</si>
  <si>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</si>
  <si>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</si>
  <si>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</si>
  <si>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</si>
  <si>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</si>
  <si>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</si>
  <si>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</si>
  <si>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</si>
  <si>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</si>
  <si>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</si>
  <si>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</si>
  <si>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</si>
  <si>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</si>
  <si>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</si>
  <si>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</si>
  <si>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</si>
  <si>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</si>
  <si>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</si>
  <si>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</si>
  <si>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</si>
  <si>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</si>
  <si>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</si>
  <si>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</si>
  <si>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</si>
  <si>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</si>
  <si>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</si>
  <si>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</si>
  <si>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</si>
  <si>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</si>
  <si>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</si>
  <si>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</si>
  <si>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</si>
  <si>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</si>
  <si>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</si>
  <si>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</si>
  <si>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</si>
  <si>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</si>
  <si>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</si>
  <si>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</si>
  <si>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</si>
  <si>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</si>
  <si>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</si>
  <si>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</si>
  <si>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</si>
  <si>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</si>
  <si>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</si>
  <si>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</si>
  <si>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</si>
  <si>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</si>
  <si>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</si>
  <si>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</si>
  <si>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</si>
  <si>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</si>
  <si>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</si>
  <si>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</si>
  <si>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</si>
  <si>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</si>
  <si>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</si>
  <si>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</si>
  <si>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</si>
  <si>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</si>
  <si>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</si>
  <si>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</si>
  <si>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</si>
  <si>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</si>
  <si>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</si>
  <si>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</si>
  <si>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</si>
  <si>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</si>
  <si>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</si>
  <si>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</si>
  <si>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</si>
  <si>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</si>
  <si>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</si>
  <si>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</si>
  <si>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</si>
  <si>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</si>
  <si>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</si>
  <si>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</si>
  <si>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</si>
  <si>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</si>
  <si>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</si>
  <si>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</si>
  <si>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</si>
  <si>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</si>
  <si>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</si>
  <si>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</si>
  <si>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</si>
  <si>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</si>
  <si>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</si>
  <si>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fo</t>
  </si>
  <si>
    <t>ee</t>
  </si>
  <si>
    <t>Simlarity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</si>
</sst>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F195-F439-44F2-8F56-742368FB2668}">
  <dimension ref="A1:A316"/>
  <sheetViews>
    <sheetView tabSelected="1" zoomScale="70" zoomScaleNormal="70" workbookViewId="0">
      <selection activeCell="H16" sqref="H16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257</v>
      </c>
    </row>
    <row r="2" spans="1:1" x14ac:dyDescent="0.3">
      <c r="A2">
        <v>200</v>
      </c>
    </row>
    <row r="3" spans="1:1" x14ac:dyDescent="0.3">
      <c r="A3">
        <f>(183+175)/2</f>
        <v>179</v>
      </c>
    </row>
    <row r="4" spans="1:1" x14ac:dyDescent="0.3">
      <c r="A4">
        <f>(142+208)/2</f>
        <v>175</v>
      </c>
    </row>
    <row r="5" spans="1:1" x14ac:dyDescent="0.3">
      <c r="A5">
        <f>(208+192)/2</f>
        <v>200</v>
      </c>
    </row>
    <row r="6" spans="1:1" x14ac:dyDescent="0.3">
      <c r="A6">
        <f>(208+216)/2</f>
        <v>212</v>
      </c>
    </row>
    <row r="7" spans="1:1" x14ac:dyDescent="0.3">
      <c r="A7">
        <f xml:space="preserve"> (242+325)/2</f>
        <v>283.5</v>
      </c>
    </row>
    <row r="8" spans="1:1" x14ac:dyDescent="0.3">
      <c r="A8">
        <f>(266+325)/2</f>
        <v>295.5</v>
      </c>
    </row>
    <row r="9" spans="1:1" x14ac:dyDescent="0.3">
      <c r="A9">
        <f>(258+266)/2</f>
        <v>262</v>
      </c>
    </row>
    <row r="10" spans="1:1" x14ac:dyDescent="0.3">
      <c r="A10">
        <f>(375+275)/2</f>
        <v>325</v>
      </c>
    </row>
    <row r="11" spans="1:1" x14ac:dyDescent="0.3">
      <c r="A11">
        <f>(300+233)/2</f>
        <v>266.5</v>
      </c>
    </row>
    <row r="12" spans="1:1" x14ac:dyDescent="0.3">
      <c r="A12">
        <f>(250+200)/2</f>
        <v>225</v>
      </c>
    </row>
    <row r="13" spans="1:1" x14ac:dyDescent="0.3">
      <c r="A13">
        <v>183</v>
      </c>
    </row>
    <row r="14" spans="1:1" x14ac:dyDescent="0.3">
      <c r="A14">
        <f>(342 + 316)/2</f>
        <v>329</v>
      </c>
    </row>
    <row r="15" spans="1:1" x14ac:dyDescent="0.3">
      <c r="A15">
        <f>(258+233)/2</f>
        <v>245.5</v>
      </c>
    </row>
    <row r="16" spans="1:1" x14ac:dyDescent="0.3">
      <c r="A16">
        <f>(333+283)/2</f>
        <v>308</v>
      </c>
    </row>
    <row r="17" spans="1:1" x14ac:dyDescent="0.3">
      <c r="A17">
        <f>(183+216)/2</f>
        <v>199.5</v>
      </c>
    </row>
    <row r="18" spans="1:1" x14ac:dyDescent="0.3">
      <c r="A18">
        <f>(208+192)/2</f>
        <v>200</v>
      </c>
    </row>
    <row r="19" spans="1:1" x14ac:dyDescent="0.3">
      <c r="A19">
        <f>(216+167)/2</f>
        <v>191.5</v>
      </c>
    </row>
    <row r="20" spans="1:1" x14ac:dyDescent="0.3">
      <c r="A20">
        <f>(200+167)/2</f>
        <v>183.5</v>
      </c>
    </row>
    <row r="21" spans="1:1" x14ac:dyDescent="0.3">
      <c r="A21">
        <f>(175+142)/2</f>
        <v>158.5</v>
      </c>
    </row>
    <row r="22" spans="1:1" x14ac:dyDescent="0.3">
      <c r="A22">
        <f>(158+167)/2</f>
        <v>162.5</v>
      </c>
    </row>
    <row r="23" spans="1:1" x14ac:dyDescent="0.3">
      <c r="A23">
        <v>183</v>
      </c>
    </row>
    <row r="24" spans="1:1" x14ac:dyDescent="0.3">
      <c r="A24">
        <f>(158+150)/2</f>
        <v>154</v>
      </c>
    </row>
    <row r="25" spans="1:1" x14ac:dyDescent="0.3">
      <c r="A25">
        <v>192</v>
      </c>
    </row>
    <row r="26" spans="1:1" x14ac:dyDescent="0.3">
      <c r="A26">
        <f>(175+200)/2</f>
        <v>187.5</v>
      </c>
    </row>
    <row r="27" spans="1:1" x14ac:dyDescent="0.3">
      <c r="A27">
        <f>(192+175)/2</f>
        <v>183.5</v>
      </c>
    </row>
    <row r="28" spans="1:1" x14ac:dyDescent="0.3">
      <c r="A28">
        <f>(158+175)/2</f>
        <v>166.5</v>
      </c>
    </row>
    <row r="29" spans="1:1" x14ac:dyDescent="0.3">
      <c r="A29">
        <f>(167+183)/2</f>
        <v>175</v>
      </c>
    </row>
    <row r="30" spans="1:1" x14ac:dyDescent="0.3">
      <c r="A30">
        <f>(216+225)/2</f>
        <v>220.5</v>
      </c>
    </row>
    <row r="31" spans="1:1" x14ac:dyDescent="0.3">
      <c r="A31">
        <v>208</v>
      </c>
    </row>
    <row r="32" spans="1:1" x14ac:dyDescent="0.3">
      <c r="A32">
        <f>(175+167)/2</f>
        <v>171</v>
      </c>
    </row>
    <row r="33" spans="1:1" x14ac:dyDescent="0.3">
      <c r="A33">
        <f>(250+275)/2</f>
        <v>262.5</v>
      </c>
    </row>
    <row r="34" spans="1:1" x14ac:dyDescent="0.3">
      <c r="A34">
        <f>(266+283)/2</f>
        <v>274.5</v>
      </c>
    </row>
    <row r="35" spans="1:1" x14ac:dyDescent="0.3">
      <c r="A35">
        <f>(225+200)/2</f>
        <v>212.5</v>
      </c>
    </row>
    <row r="36" spans="1:1" x14ac:dyDescent="0.3">
      <c r="A36">
        <f>(358+350)/2</f>
        <v>354</v>
      </c>
    </row>
    <row r="37" spans="1:1" x14ac:dyDescent="0.3">
      <c r="A37">
        <f>(133+158)/2</f>
        <v>145.5</v>
      </c>
    </row>
    <row r="38" spans="1:1" x14ac:dyDescent="0.3">
      <c r="A38">
        <f>(250+266)/2</f>
        <v>258</v>
      </c>
    </row>
    <row r="39" spans="1:1" x14ac:dyDescent="0.3">
      <c r="A39">
        <f>(158+200)/2</f>
        <v>179</v>
      </c>
    </row>
    <row r="40" spans="1:1" x14ac:dyDescent="0.3">
      <c r="A40">
        <f>(225+216)/2</f>
        <v>220.5</v>
      </c>
    </row>
    <row r="41" spans="1:1" x14ac:dyDescent="0.3">
      <c r="A41">
        <f>(175+150)/2</f>
        <v>162.5</v>
      </c>
    </row>
    <row r="42" spans="1:1" x14ac:dyDescent="0.3">
      <c r="A42">
        <f>(167+158)/2</f>
        <v>162.5</v>
      </c>
    </row>
    <row r="43" spans="1:1" x14ac:dyDescent="0.3">
      <c r="A43">
        <f>(208+167)/2</f>
        <v>187.5</v>
      </c>
    </row>
    <row r="44" spans="1:1" x14ac:dyDescent="0.3">
      <c r="A44">
        <f>(333+325)/2</f>
        <v>329</v>
      </c>
    </row>
    <row r="45" spans="1:1" x14ac:dyDescent="0.3">
      <c r="A45">
        <v>175</v>
      </c>
    </row>
    <row r="46" spans="1:1" x14ac:dyDescent="0.3">
      <c r="A46">
        <f>(175+150)/2</f>
        <v>162.5</v>
      </c>
    </row>
    <row r="47" spans="1:1" x14ac:dyDescent="0.3">
      <c r="A47">
        <v>158</v>
      </c>
    </row>
    <row r="48" spans="1:1" x14ac:dyDescent="0.3">
      <c r="A48">
        <f>(225+208)/2</f>
        <v>216.5</v>
      </c>
    </row>
    <row r="49" spans="1:1" x14ac:dyDescent="0.3">
      <c r="A49">
        <f>(133+125)/2</f>
        <v>129</v>
      </c>
    </row>
    <row r="50" spans="1:1" x14ac:dyDescent="0.3">
      <c r="A50">
        <f>(216+225)/2</f>
        <v>220.5</v>
      </c>
    </row>
    <row r="51" spans="1:1" x14ac:dyDescent="0.3">
      <c r="A51">
        <f>(142+158)/2</f>
        <v>150</v>
      </c>
    </row>
    <row r="52" spans="1:1" x14ac:dyDescent="0.3">
      <c r="A52">
        <f>(225+283)/2</f>
        <v>254</v>
      </c>
    </row>
    <row r="53" spans="1:1" x14ac:dyDescent="0.3">
      <c r="A53">
        <f>(175+158)/2</f>
        <v>166.5</v>
      </c>
    </row>
    <row r="54" spans="1:1" x14ac:dyDescent="0.3">
      <c r="A54">
        <f>(192+208)/2</f>
        <v>200</v>
      </c>
    </row>
    <row r="55" spans="1:1" x14ac:dyDescent="0.3">
      <c r="A55">
        <f>(392+366)/2</f>
        <v>379</v>
      </c>
    </row>
    <row r="56" spans="1:1" x14ac:dyDescent="0.3">
      <c r="A56">
        <f>(266+208)/2</f>
        <v>237</v>
      </c>
    </row>
    <row r="57" spans="1:1" x14ac:dyDescent="0.3">
      <c r="A57">
        <f>(192+225)/2</f>
        <v>208.5</v>
      </c>
    </row>
    <row r="58" spans="1:1" x14ac:dyDescent="0.3">
      <c r="A58">
        <f>(250+200)/2</f>
        <v>225</v>
      </c>
    </row>
    <row r="59" spans="1:1" x14ac:dyDescent="0.3">
      <c r="A59">
        <f>(167+175)/2</f>
        <v>171</v>
      </c>
    </row>
    <row r="60" spans="1:1" x14ac:dyDescent="0.3">
      <c r="A60">
        <f>(200+225)/2</f>
        <v>212.5</v>
      </c>
    </row>
    <row r="61" spans="1:1" x14ac:dyDescent="0.3">
      <c r="A61">
        <f>(175+192)/2</f>
        <v>183.5</v>
      </c>
    </row>
    <row r="62" spans="1:1" x14ac:dyDescent="0.3">
      <c r="A62">
        <f>(192+208)/2</f>
        <v>200</v>
      </c>
    </row>
    <row r="63" spans="1:1" x14ac:dyDescent="0.3">
      <c r="A63">
        <f>(167+200)/2</f>
        <v>183.5</v>
      </c>
    </row>
    <row r="64" spans="1:1" x14ac:dyDescent="0.3">
      <c r="A64">
        <f>(225+216)/2</f>
        <v>220.5</v>
      </c>
    </row>
    <row r="65" spans="1:1" x14ac:dyDescent="0.3">
      <c r="A65">
        <f>(242+216)/2</f>
        <v>229</v>
      </c>
    </row>
    <row r="66" spans="1:1" x14ac:dyDescent="0.3">
      <c r="A66">
        <f>(200+192)/2</f>
        <v>196</v>
      </c>
    </row>
    <row r="67" spans="1:1" x14ac:dyDescent="0.3">
      <c r="A67">
        <f>(167+133)/2</f>
        <v>150</v>
      </c>
    </row>
    <row r="68" spans="1:1" x14ac:dyDescent="0.3">
      <c r="A68">
        <f>(183+167)/2</f>
        <v>175</v>
      </c>
    </row>
    <row r="69" spans="1:1" x14ac:dyDescent="0.3">
      <c r="A69">
        <f>(142+167)/2</f>
        <v>154.5</v>
      </c>
    </row>
    <row r="70" spans="1:1" x14ac:dyDescent="0.3">
      <c r="A70">
        <f>(225+242)/2</f>
        <v>233.5</v>
      </c>
    </row>
    <row r="71" spans="1:1" x14ac:dyDescent="0.3">
      <c r="A71">
        <f>(225+216)/2</f>
        <v>220.5</v>
      </c>
    </row>
    <row r="72" spans="1:1" x14ac:dyDescent="0.3">
      <c r="A72">
        <f>(308+350)/2</f>
        <v>329</v>
      </c>
    </row>
    <row r="73" spans="1:1" x14ac:dyDescent="0.3">
      <c r="A73">
        <f>(167+225)/2</f>
        <v>196</v>
      </c>
    </row>
    <row r="74" spans="1:1" x14ac:dyDescent="0.3">
      <c r="A74">
        <f>(233+216)/2</f>
        <v>224.5</v>
      </c>
    </row>
    <row r="75" spans="1:1" x14ac:dyDescent="0.3">
      <c r="A75">
        <f>(183+192)/2</f>
        <v>187.5</v>
      </c>
    </row>
    <row r="76" spans="1:1" x14ac:dyDescent="0.3">
      <c r="A76">
        <f>(208+183)/2</f>
        <v>195.5</v>
      </c>
    </row>
    <row r="77" spans="1:1" x14ac:dyDescent="0.3">
      <c r="A77">
        <f>(325+358)/2</f>
        <v>341.5</v>
      </c>
    </row>
    <row r="78" spans="1:1" x14ac:dyDescent="0.3">
      <c r="A78">
        <f>(208+192)/2</f>
        <v>200</v>
      </c>
    </row>
    <row r="79" spans="1:1" x14ac:dyDescent="0.3">
      <c r="A79">
        <f>(208+216)/2</f>
        <v>212</v>
      </c>
    </row>
    <row r="80" spans="1:1" x14ac:dyDescent="0.3">
      <c r="A80">
        <f>(150+133)/2</f>
        <v>141.5</v>
      </c>
    </row>
    <row r="81" spans="1:1" x14ac:dyDescent="0.3">
      <c r="A81">
        <f>(167+133)/2</f>
        <v>150</v>
      </c>
    </row>
    <row r="82" spans="1:1" x14ac:dyDescent="0.3">
      <c r="A82">
        <v>375</v>
      </c>
    </row>
    <row r="83" spans="1:1" x14ac:dyDescent="0.3">
      <c r="A83">
        <f>(300+250)/2</f>
        <v>275</v>
      </c>
    </row>
    <row r="84" spans="1:1" x14ac:dyDescent="0.3">
      <c r="A84">
        <f>(283+308)/2</f>
        <v>295.5</v>
      </c>
    </row>
    <row r="85" spans="1:1" x14ac:dyDescent="0.3">
      <c r="A85">
        <f>(342+316)/2</f>
        <v>329</v>
      </c>
    </row>
    <row r="86" spans="1:1" x14ac:dyDescent="0.3">
      <c r="A86">
        <f>(266+316)/2</f>
        <v>291</v>
      </c>
    </row>
    <row r="87" spans="1:1" x14ac:dyDescent="0.3">
      <c r="A87">
        <v>325</v>
      </c>
    </row>
    <row r="88" spans="1:1" x14ac:dyDescent="0.3">
      <c r="A88">
        <f>(142+150)/2</f>
        <v>146</v>
      </c>
    </row>
    <row r="89" spans="1:1" x14ac:dyDescent="0.3">
      <c r="A89">
        <f>(258+233)/2</f>
        <v>245.5</v>
      </c>
    </row>
    <row r="90" spans="1:1" x14ac:dyDescent="0.3">
      <c r="A90">
        <f>(183+208)/2</f>
        <v>195.5</v>
      </c>
    </row>
    <row r="91" spans="1:1" x14ac:dyDescent="0.3">
      <c r="A91">
        <f>(183+200)/2</f>
        <v>191.5</v>
      </c>
    </row>
    <row r="92" spans="1:1" x14ac:dyDescent="0.3">
      <c r="A92">
        <f>(192+216)/2</f>
        <v>204</v>
      </c>
    </row>
    <row r="93" spans="1:1" x14ac:dyDescent="0.3">
      <c r="A93">
        <f>(142+158)/2</f>
        <v>150</v>
      </c>
    </row>
    <row r="94" spans="1:1" x14ac:dyDescent="0.3">
      <c r="A94">
        <f>(142+133)/2</f>
        <v>137.5</v>
      </c>
    </row>
    <row r="95" spans="1:1" x14ac:dyDescent="0.3">
      <c r="A95">
        <v>225</v>
      </c>
    </row>
    <row r="96" spans="1:1" x14ac:dyDescent="0.3">
      <c r="A96">
        <f>(242+250)/2</f>
        <v>246</v>
      </c>
    </row>
    <row r="97" spans="1:1" x14ac:dyDescent="0.3">
      <c r="A97">
        <f>(225+258)/2</f>
        <v>241.5</v>
      </c>
    </row>
    <row r="98" spans="1:1" x14ac:dyDescent="0.3">
      <c r="A98">
        <v>350</v>
      </c>
    </row>
    <row r="99" spans="1:1" x14ac:dyDescent="0.3">
      <c r="A99">
        <f>(250+258)/2</f>
        <v>254</v>
      </c>
    </row>
    <row r="100" spans="1:1" x14ac:dyDescent="0.3">
      <c r="A100">
        <f>(333+300)/2</f>
        <v>316.5</v>
      </c>
    </row>
    <row r="101" spans="1:1" x14ac:dyDescent="0.3">
      <c r="A101">
        <f>(283+250)/2</f>
        <v>266.5</v>
      </c>
    </row>
    <row r="102" spans="1:1" x14ac:dyDescent="0.3">
      <c r="A102">
        <v>183</v>
      </c>
    </row>
    <row r="103" spans="1:1" x14ac:dyDescent="0.3">
      <c r="A103">
        <f>(316+325)/2</f>
        <v>320.5</v>
      </c>
    </row>
    <row r="104" spans="1:1" x14ac:dyDescent="0.3">
      <c r="A104">
        <f>(266+242)/2</f>
        <v>254</v>
      </c>
    </row>
    <row r="105" spans="1:1" x14ac:dyDescent="0.3">
      <c r="A105">
        <f>(183+200)/2</f>
        <v>191.5</v>
      </c>
    </row>
    <row r="106" spans="1:1" x14ac:dyDescent="0.3">
      <c r="A106">
        <f>(250+216)/2</f>
        <v>233</v>
      </c>
    </row>
    <row r="107" spans="1:1" x14ac:dyDescent="0.3">
      <c r="A107">
        <f>(208+183)/2</f>
        <v>195.5</v>
      </c>
    </row>
    <row r="108" spans="1:1" x14ac:dyDescent="0.3">
      <c r="A108">
        <f>(158+150)/2</f>
        <v>154</v>
      </c>
    </row>
    <row r="109" spans="1:1" x14ac:dyDescent="0.3">
      <c r="A109">
        <f>(200+175)/2</f>
        <v>187.5</v>
      </c>
    </row>
    <row r="110" spans="1:1" x14ac:dyDescent="0.3">
      <c r="A110">
        <v>216</v>
      </c>
    </row>
    <row r="111" spans="1:1" x14ac:dyDescent="0.3">
      <c r="A111">
        <f>(333+300)/2</f>
        <v>316.5</v>
      </c>
    </row>
    <row r="112" spans="1:1" x14ac:dyDescent="0.3">
      <c r="A112">
        <f xml:space="preserve"> (266+216)/2</f>
        <v>241</v>
      </c>
    </row>
    <row r="113" spans="1:1" x14ac:dyDescent="0.3">
      <c r="A113">
        <f>(375+342)/2</f>
        <v>358.5</v>
      </c>
    </row>
    <row r="114" spans="1:1" x14ac:dyDescent="0.3">
      <c r="A114">
        <f>(242+266)/2</f>
        <v>254</v>
      </c>
    </row>
    <row r="115" spans="1:1" x14ac:dyDescent="0.3">
      <c r="A115">
        <f>(350+383)/2</f>
        <v>366.5</v>
      </c>
    </row>
    <row r="116" spans="1:1" x14ac:dyDescent="0.3">
      <c r="A116">
        <f>(242+208)/2</f>
        <v>225</v>
      </c>
    </row>
    <row r="117" spans="1:1" x14ac:dyDescent="0.3">
      <c r="A117">
        <f>(175+192)/2</f>
        <v>183.5</v>
      </c>
    </row>
    <row r="118" spans="1:1" x14ac:dyDescent="0.3">
      <c r="A118">
        <f>(417+467)/2</f>
        <v>442</v>
      </c>
    </row>
    <row r="119" spans="1:1" x14ac:dyDescent="0.3">
      <c r="A119">
        <f>(183+258)/2</f>
        <v>220.5</v>
      </c>
    </row>
    <row r="120" spans="1:1" x14ac:dyDescent="0.3">
      <c r="A120">
        <f>(142+158)/2</f>
        <v>150</v>
      </c>
    </row>
    <row r="121" spans="1:1" x14ac:dyDescent="0.3">
      <c r="A121">
        <f>(192+167)/2</f>
        <v>179.5</v>
      </c>
    </row>
    <row r="122" spans="1:1" x14ac:dyDescent="0.3">
      <c r="A122">
        <f>(150+175)/2</f>
        <v>162.5</v>
      </c>
    </row>
    <row r="123" spans="1:1" x14ac:dyDescent="0.3">
      <c r="A123">
        <f>(158+200)/2</f>
        <v>179</v>
      </c>
    </row>
    <row r="124" spans="1:1" x14ac:dyDescent="0.3">
      <c r="A124">
        <f>(167+167)/2</f>
        <v>167</v>
      </c>
    </row>
    <row r="125" spans="1:1" x14ac:dyDescent="0.3">
      <c r="A125">
        <f>(216+225)/2</f>
        <v>220.5</v>
      </c>
    </row>
    <row r="126" spans="1:1" x14ac:dyDescent="0.3">
      <c r="A126">
        <f>(258+242)/2</f>
        <v>250</v>
      </c>
    </row>
    <row r="127" spans="1:1" x14ac:dyDescent="0.3">
      <c r="A127">
        <v>408</v>
      </c>
    </row>
    <row r="128" spans="1:1" x14ac:dyDescent="0.3">
      <c r="A128">
        <f>(233+250)/2</f>
        <v>241.5</v>
      </c>
    </row>
    <row r="129" spans="1:1" x14ac:dyDescent="0.3">
      <c r="A129">
        <f>(225+242)/2</f>
        <v>233.5</v>
      </c>
    </row>
    <row r="130" spans="1:1" x14ac:dyDescent="0.3">
      <c r="A130">
        <f>(292+283)/2</f>
        <v>287.5</v>
      </c>
    </row>
    <row r="131" spans="1:1" x14ac:dyDescent="0.3">
      <c r="A131">
        <f>(233+283)/2</f>
        <v>258</v>
      </c>
    </row>
    <row r="132" spans="1:1" x14ac:dyDescent="0.3">
      <c r="A132">
        <f>(308+275)/2</f>
        <v>291.5</v>
      </c>
    </row>
    <row r="133" spans="1:1" x14ac:dyDescent="0.3">
      <c r="A133">
        <f>(225+275)/2</f>
        <v>250</v>
      </c>
    </row>
    <row r="134" spans="1:1" x14ac:dyDescent="0.3">
      <c r="A134">
        <f>(175+242)/2</f>
        <v>208.5</v>
      </c>
    </row>
    <row r="135" spans="1:1" x14ac:dyDescent="0.3">
      <c r="A135">
        <f>(342+333)/2</f>
        <v>337.5</v>
      </c>
    </row>
    <row r="136" spans="1:1" x14ac:dyDescent="0.3">
      <c r="A136">
        <f>(192+208)/2</f>
        <v>200</v>
      </c>
    </row>
    <row r="137" spans="1:1" x14ac:dyDescent="0.3">
      <c r="A137">
        <f>(258+233)/2</f>
        <v>245.5</v>
      </c>
    </row>
    <row r="138" spans="1:1" x14ac:dyDescent="0.3">
      <c r="A138">
        <f>(208+167)/2</f>
        <v>187.5</v>
      </c>
    </row>
    <row r="139" spans="1:1" x14ac:dyDescent="0.3">
      <c r="A139">
        <f>(167+125)/2</f>
        <v>146</v>
      </c>
    </row>
    <row r="140" spans="1:1" x14ac:dyDescent="0.3">
      <c r="A140">
        <f>(300+266)/2</f>
        <v>283</v>
      </c>
    </row>
    <row r="141" spans="1:1" x14ac:dyDescent="0.3">
      <c r="A141">
        <f>(308+300)/2</f>
        <v>304</v>
      </c>
    </row>
    <row r="142" spans="1:1" x14ac:dyDescent="0.3">
      <c r="A142">
        <f>(192+266)/2</f>
        <v>229</v>
      </c>
    </row>
    <row r="143" spans="1:1" x14ac:dyDescent="0.3">
      <c r="A143">
        <f>(266+316)/2</f>
        <v>291</v>
      </c>
    </row>
    <row r="144" spans="1:1" x14ac:dyDescent="0.3">
      <c r="A144">
        <f>(208+225)/2</f>
        <v>216.5</v>
      </c>
    </row>
    <row r="145" spans="1:1" x14ac:dyDescent="0.3">
      <c r="A145">
        <v>258</v>
      </c>
    </row>
    <row r="146" spans="1:1" x14ac:dyDescent="0.3">
      <c r="A146">
        <f>(233 + 167)/2</f>
        <v>200</v>
      </c>
    </row>
    <row r="147" spans="1:1" x14ac:dyDescent="0.3">
      <c r="A147">
        <f>(275+292)/2</f>
        <v>283.5</v>
      </c>
    </row>
    <row r="148" spans="1:1" x14ac:dyDescent="0.3">
      <c r="A148">
        <f>(183+225)/2</f>
        <v>204</v>
      </c>
    </row>
    <row r="149" spans="1:1" x14ac:dyDescent="0.3">
      <c r="A149">
        <f>(283+292)/2</f>
        <v>287.5</v>
      </c>
    </row>
    <row r="150" spans="1:1" x14ac:dyDescent="0.3">
      <c r="A150">
        <f>(175+208)/2</f>
        <v>191.5</v>
      </c>
    </row>
    <row r="151" spans="1:1" x14ac:dyDescent="0.3">
      <c r="A151">
        <f>(233+216)/2</f>
        <v>224.5</v>
      </c>
    </row>
    <row r="152" spans="1:1" x14ac:dyDescent="0.3">
      <c r="A152">
        <f>(150+158)/2</f>
        <v>154</v>
      </c>
    </row>
    <row r="153" spans="1:1" x14ac:dyDescent="0.3">
      <c r="A153">
        <f>(183+192)/2</f>
        <v>187.5</v>
      </c>
    </row>
    <row r="154" spans="1:1" x14ac:dyDescent="0.3">
      <c r="A154">
        <f>(208+175)/2</f>
        <v>191.5</v>
      </c>
    </row>
    <row r="155" spans="1:1" x14ac:dyDescent="0.3">
      <c r="A155">
        <f>(175+133)/2</f>
        <v>154</v>
      </c>
    </row>
    <row r="156" spans="1:1" x14ac:dyDescent="0.3">
      <c r="A156">
        <f>(175+125)/2</f>
        <v>150</v>
      </c>
    </row>
    <row r="157" spans="1:1" x14ac:dyDescent="0.3">
      <c r="A157">
        <f>(192+225)/2</f>
        <v>208.5</v>
      </c>
    </row>
    <row r="158" spans="1:1" x14ac:dyDescent="0.3">
      <c r="A158">
        <f>(175+233)/2</f>
        <v>204</v>
      </c>
    </row>
    <row r="159" spans="1:1" x14ac:dyDescent="0.3">
      <c r="A159">
        <f>(233+200)/2</f>
        <v>216.5</v>
      </c>
    </row>
    <row r="160" spans="1:1" x14ac:dyDescent="0.3">
      <c r="A160">
        <f>(233+258)/2</f>
        <v>245.5</v>
      </c>
    </row>
    <row r="161" spans="1:1" x14ac:dyDescent="0.3">
      <c r="A161">
        <f>(183+192)/2</f>
        <v>187.5</v>
      </c>
    </row>
    <row r="162" spans="1:1" x14ac:dyDescent="0.3">
      <c r="A162">
        <f>(216+208)/2</f>
        <v>212</v>
      </c>
    </row>
    <row r="163" spans="1:1" x14ac:dyDescent="0.3">
      <c r="A163">
        <f>(192+158)/2</f>
        <v>175</v>
      </c>
    </row>
    <row r="164" spans="1:1" x14ac:dyDescent="0.3">
      <c r="A164">
        <f>(200+258)/2</f>
        <v>229</v>
      </c>
    </row>
    <row r="165" spans="1:1" x14ac:dyDescent="0.3">
      <c r="A165">
        <f>(200+208)/2</f>
        <v>204</v>
      </c>
    </row>
    <row r="166" spans="1:1" x14ac:dyDescent="0.3">
      <c r="A166">
        <f>(242+225)/2</f>
        <v>233.5</v>
      </c>
    </row>
    <row r="167" spans="1:1" x14ac:dyDescent="0.3">
      <c r="A167">
        <f>(200+150)/2</f>
        <v>175</v>
      </c>
    </row>
    <row r="168" spans="1:1" x14ac:dyDescent="0.3">
      <c r="A168">
        <f>(300+342)/2</f>
        <v>321</v>
      </c>
    </row>
    <row r="169" spans="1:1" x14ac:dyDescent="0.3">
      <c r="A169">
        <f>(200+208)/2</f>
        <v>204</v>
      </c>
    </row>
    <row r="170" spans="1:1" x14ac:dyDescent="0.3">
      <c r="A170">
        <f>(208+200)/2</f>
        <v>204</v>
      </c>
    </row>
    <row r="171" spans="1:1" x14ac:dyDescent="0.3">
      <c r="A171">
        <f>(266+200)/2</f>
        <v>233</v>
      </c>
    </row>
    <row r="172" spans="1:1" x14ac:dyDescent="0.3">
      <c r="A172">
        <f>(308+233)/2</f>
        <v>270.5</v>
      </c>
    </row>
    <row r="173" spans="1:1" x14ac:dyDescent="0.3">
      <c r="A173">
        <f>(183+233)/2</f>
        <v>208</v>
      </c>
    </row>
    <row r="174" spans="1:1" x14ac:dyDescent="0.3">
      <c r="A174">
        <v>300</v>
      </c>
    </row>
    <row r="175" spans="1:1" x14ac:dyDescent="0.3">
      <c r="A175">
        <f>(183+200)/2</f>
        <v>191.5</v>
      </c>
    </row>
    <row r="176" spans="1:1" x14ac:dyDescent="0.3">
      <c r="A176">
        <f>(175+200)/2</f>
        <v>187.5</v>
      </c>
    </row>
    <row r="177" spans="1:1" x14ac:dyDescent="0.3">
      <c r="A177">
        <f>(158+192)/2</f>
        <v>175</v>
      </c>
    </row>
    <row r="178" spans="1:1" x14ac:dyDescent="0.3">
      <c r="A178">
        <f>(216+192)/2</f>
        <v>204</v>
      </c>
    </row>
    <row r="179" spans="1:1" x14ac:dyDescent="0.3">
      <c r="A179">
        <f>(183+158)/2</f>
        <v>170.5</v>
      </c>
    </row>
    <row r="180" spans="1:1" x14ac:dyDescent="0.3">
      <c r="A180">
        <f>(266+192)/2</f>
        <v>229</v>
      </c>
    </row>
    <row r="181" spans="1:1" x14ac:dyDescent="0.3">
      <c r="A181">
        <f>(200+183)/2</f>
        <v>191.5</v>
      </c>
    </row>
    <row r="182" spans="1:1" x14ac:dyDescent="0.3">
      <c r="A182">
        <f>(192+283)/2</f>
        <v>237.5</v>
      </c>
    </row>
    <row r="183" spans="1:1" x14ac:dyDescent="0.3">
      <c r="A183">
        <f>(250+183)/2</f>
        <v>216.5</v>
      </c>
    </row>
    <row r="184" spans="1:1" x14ac:dyDescent="0.3">
      <c r="A184">
        <f>(325+316)/2</f>
        <v>320.5</v>
      </c>
    </row>
    <row r="185" spans="1:1" x14ac:dyDescent="0.3">
      <c r="A185">
        <f>(233+225)/2</f>
        <v>229</v>
      </c>
    </row>
    <row r="186" spans="1:1" x14ac:dyDescent="0.3">
      <c r="A186">
        <v>266</v>
      </c>
    </row>
    <row r="187" spans="1:1" x14ac:dyDescent="0.3">
      <c r="A187">
        <f>(167+183)/2</f>
        <v>175</v>
      </c>
    </row>
    <row r="188" spans="1:1" x14ac:dyDescent="0.3">
      <c r="A188">
        <f>(208+225)/2</f>
        <v>216.5</v>
      </c>
    </row>
    <row r="189" spans="1:1" x14ac:dyDescent="0.3">
      <c r="A189">
        <f>(308+316)/2</f>
        <v>312</v>
      </c>
    </row>
    <row r="190" spans="1:1" x14ac:dyDescent="0.3">
      <c r="A190">
        <f>(216+192)/2</f>
        <v>204</v>
      </c>
    </row>
    <row r="191" spans="1:1" x14ac:dyDescent="0.3">
      <c r="A191">
        <f>(233+266)/2</f>
        <v>249.5</v>
      </c>
    </row>
    <row r="192" spans="1:1" x14ac:dyDescent="0.3">
      <c r="A192">
        <f>(175+200)/2</f>
        <v>187.5</v>
      </c>
    </row>
    <row r="193" spans="1:1" x14ac:dyDescent="0.3">
      <c r="A193">
        <f>(158+183)/2</f>
        <v>170.5</v>
      </c>
    </row>
    <row r="194" spans="1:1" x14ac:dyDescent="0.3">
      <c r="A194">
        <f>(223+225)/2</f>
        <v>224</v>
      </c>
    </row>
    <row r="195" spans="1:1" x14ac:dyDescent="0.3">
      <c r="A195">
        <v>333</v>
      </c>
    </row>
    <row r="196" spans="1:1" x14ac:dyDescent="0.3">
      <c r="A196">
        <f>(333+292)/2</f>
        <v>312.5</v>
      </c>
    </row>
    <row r="197" spans="1:1" x14ac:dyDescent="0.3">
      <c r="A197">
        <f>(200+208)/2</f>
        <v>204</v>
      </c>
    </row>
    <row r="198" spans="1:1" x14ac:dyDescent="0.3">
      <c r="A198">
        <f>216</f>
        <v>216</v>
      </c>
    </row>
    <row r="199" spans="1:1" x14ac:dyDescent="0.3">
      <c r="A199">
        <f>(258+275)/2</f>
        <v>266.5</v>
      </c>
    </row>
    <row r="200" spans="1:1" x14ac:dyDescent="0.3">
      <c r="A200">
        <f>(208+200)/2</f>
        <v>204</v>
      </c>
    </row>
    <row r="201" spans="1:1" x14ac:dyDescent="0.3">
      <c r="A201">
        <v>192</v>
      </c>
    </row>
    <row r="202" spans="1:1" x14ac:dyDescent="0.3">
      <c r="A202">
        <f>(200 + 150)/2</f>
        <v>175</v>
      </c>
    </row>
    <row r="203" spans="1:1" x14ac:dyDescent="0.3">
      <c r="A203">
        <f>(192+183)/2</f>
        <v>187.5</v>
      </c>
    </row>
    <row r="204" spans="1:1" x14ac:dyDescent="0.3">
      <c r="A204">
        <v>292</v>
      </c>
    </row>
    <row r="205" spans="1:1" x14ac:dyDescent="0.3">
      <c r="A205">
        <f>(200+175)/2</f>
        <v>187.5</v>
      </c>
    </row>
    <row r="206" spans="1:1" x14ac:dyDescent="0.3">
      <c r="A206">
        <v>192</v>
      </c>
    </row>
    <row r="207" spans="1:1" x14ac:dyDescent="0.3">
      <c r="A207">
        <f>(216+167)/2</f>
        <v>191.5</v>
      </c>
    </row>
    <row r="208" spans="1:1" x14ac:dyDescent="0.3">
      <c r="A208">
        <f>(183+192)/2</f>
        <v>187.5</v>
      </c>
    </row>
    <row r="209" spans="1:1" x14ac:dyDescent="0.3">
      <c r="A209">
        <f>(250+225)/2</f>
        <v>237.5</v>
      </c>
    </row>
    <row r="210" spans="1:1" x14ac:dyDescent="0.3">
      <c r="A210">
        <f>(183+175)/2</f>
        <v>179</v>
      </c>
    </row>
    <row r="211" spans="1:1" x14ac:dyDescent="0.3">
      <c r="A211">
        <f>(250+225)/2</f>
        <v>237.5</v>
      </c>
    </row>
    <row r="212" spans="1:1" x14ac:dyDescent="0.3">
      <c r="A212">
        <f>(233+200)/2</f>
        <v>216.5</v>
      </c>
    </row>
    <row r="213" spans="1:1" x14ac:dyDescent="0.3">
      <c r="A213">
        <f>(142+167)/2</f>
        <v>154.5</v>
      </c>
    </row>
    <row r="214" spans="1:1" x14ac:dyDescent="0.3">
      <c r="A214">
        <f>(208+175)/2</f>
        <v>191.5</v>
      </c>
    </row>
    <row r="215" spans="1:1" x14ac:dyDescent="0.3">
      <c r="A215">
        <f>(225+266)/2</f>
        <v>245.5</v>
      </c>
    </row>
    <row r="216" spans="1:1" x14ac:dyDescent="0.3">
      <c r="A216">
        <f>(283+250)/2</f>
        <v>266.5</v>
      </c>
    </row>
    <row r="217" spans="1:1" x14ac:dyDescent="0.3">
      <c r="A217">
        <v>183</v>
      </c>
    </row>
    <row r="218" spans="1:1" x14ac:dyDescent="0.3">
      <c r="A218">
        <f>(183+200)/2</f>
        <v>191.5</v>
      </c>
    </row>
    <row r="219" spans="1:1" x14ac:dyDescent="0.3">
      <c r="A219">
        <f>(200+258)/2</f>
        <v>229</v>
      </c>
    </row>
    <row r="220" spans="1:1" x14ac:dyDescent="0.3">
      <c r="A220">
        <f>(192+208)/2</f>
        <v>200</v>
      </c>
    </row>
    <row r="221" spans="1:1" x14ac:dyDescent="0.3">
      <c r="A221">
        <f>(233+183)/2</f>
        <v>208</v>
      </c>
    </row>
    <row r="222" spans="1:1" x14ac:dyDescent="0.3">
      <c r="A222">
        <v>400</v>
      </c>
    </row>
    <row r="223" spans="1:1" x14ac:dyDescent="0.3">
      <c r="A223">
        <f>(200+175)/2</f>
        <v>187.5</v>
      </c>
    </row>
    <row r="224" spans="1:1" x14ac:dyDescent="0.3">
      <c r="A224">
        <v>150</v>
      </c>
    </row>
    <row r="225" spans="1:1" x14ac:dyDescent="0.3">
      <c r="A225">
        <f>(208+216)/2</f>
        <v>212</v>
      </c>
    </row>
    <row r="226" spans="1:1" x14ac:dyDescent="0.3">
      <c r="A226">
        <f>(158+150)/2</f>
        <v>154</v>
      </c>
    </row>
    <row r="227" spans="1:1" x14ac:dyDescent="0.3">
      <c r="A227">
        <f>(183+167)/2</f>
        <v>175</v>
      </c>
    </row>
    <row r="228" spans="1:1" x14ac:dyDescent="0.3">
      <c r="A228">
        <v>175</v>
      </c>
    </row>
    <row r="229" spans="1:1" x14ac:dyDescent="0.3">
      <c r="A229">
        <f>(167+183)/2</f>
        <v>175</v>
      </c>
    </row>
    <row r="230" spans="1:1" x14ac:dyDescent="0.3">
      <c r="A230">
        <f>(142+208)/2</f>
        <v>175</v>
      </c>
    </row>
    <row r="231" spans="1:1" x14ac:dyDescent="0.3">
      <c r="A231">
        <f>(158+192)/2</f>
        <v>175</v>
      </c>
    </row>
    <row r="232" spans="1:1" x14ac:dyDescent="0.3">
      <c r="A232">
        <f>(167+175)/2</f>
        <v>171</v>
      </c>
    </row>
    <row r="233" spans="1:1" x14ac:dyDescent="0.3">
      <c r="A233">
        <f>(200+150)/2</f>
        <v>175</v>
      </c>
    </row>
    <row r="234" spans="1:1" x14ac:dyDescent="0.3">
      <c r="A234">
        <f>(142+167)/2</f>
        <v>154.5</v>
      </c>
    </row>
    <row r="235" spans="1:1" x14ac:dyDescent="0.3">
      <c r="A235">
        <f>(316+350)/2</f>
        <v>333</v>
      </c>
    </row>
    <row r="236" spans="1:1" x14ac:dyDescent="0.3">
      <c r="A236">
        <f>(233+275)/2</f>
        <v>254</v>
      </c>
    </row>
    <row r="237" spans="1:1" x14ac:dyDescent="0.3">
      <c r="A237">
        <f>(167+150)/2</f>
        <v>158.5</v>
      </c>
    </row>
    <row r="238" spans="1:1" x14ac:dyDescent="0.3">
      <c r="A238">
        <f>(233+167)/2</f>
        <v>200</v>
      </c>
    </row>
    <row r="239" spans="1:1" x14ac:dyDescent="0.3">
      <c r="A239">
        <f>(183+175)/2</f>
        <v>179</v>
      </c>
    </row>
    <row r="240" spans="1:1" x14ac:dyDescent="0.3">
      <c r="A240">
        <v>183</v>
      </c>
    </row>
    <row r="241" spans="1:1" x14ac:dyDescent="0.3">
      <c r="A241">
        <v>242</v>
      </c>
    </row>
    <row r="242" spans="1:1" x14ac:dyDescent="0.3">
      <c r="A242">
        <f>(167+183)/2</f>
        <v>175</v>
      </c>
    </row>
    <row r="243" spans="1:1" x14ac:dyDescent="0.3">
      <c r="A243">
        <f>(366+333)/2</f>
        <v>349.5</v>
      </c>
    </row>
    <row r="244" spans="1:1" x14ac:dyDescent="0.3">
      <c r="A244">
        <f>(308+325)/2</f>
        <v>316.5</v>
      </c>
    </row>
    <row r="245" spans="1:1" x14ac:dyDescent="0.3">
      <c r="A245">
        <f>(167+208)/2</f>
        <v>187.5</v>
      </c>
    </row>
    <row r="246" spans="1:1" x14ac:dyDescent="0.3">
      <c r="A246">
        <f>(150+167)/2</f>
        <v>158.5</v>
      </c>
    </row>
    <row r="247" spans="1:1" x14ac:dyDescent="0.3">
      <c r="A247">
        <f>(167+225)/2</f>
        <v>196</v>
      </c>
    </row>
    <row r="248" spans="1:1" x14ac:dyDescent="0.3">
      <c r="A248">
        <v>158</v>
      </c>
    </row>
    <row r="249" spans="1:1" x14ac:dyDescent="0.3">
      <c r="A249">
        <f>(183+208)/2</f>
        <v>195.5</v>
      </c>
    </row>
    <row r="250" spans="1:1" x14ac:dyDescent="0.3">
      <c r="A250">
        <f>(150+142)/2</f>
        <v>146</v>
      </c>
    </row>
    <row r="251" spans="1:1" x14ac:dyDescent="0.3">
      <c r="A251">
        <v>175</v>
      </c>
    </row>
    <row r="252" spans="1:1" x14ac:dyDescent="0.3">
      <c r="A252">
        <f>(150+183)/2</f>
        <v>166.5</v>
      </c>
    </row>
    <row r="253" spans="1:1" x14ac:dyDescent="0.3">
      <c r="A253">
        <f>(158+192)/2</f>
        <v>175</v>
      </c>
    </row>
    <row r="254" spans="1:1" x14ac:dyDescent="0.3">
      <c r="A254">
        <f>(183+158)/2</f>
        <v>170.5</v>
      </c>
    </row>
    <row r="255" spans="1:1" x14ac:dyDescent="0.3">
      <c r="A255">
        <f>(366+392)/2</f>
        <v>379</v>
      </c>
    </row>
    <row r="256" spans="1:1" x14ac:dyDescent="0.3">
      <c r="A256">
        <f>(167+142)/2</f>
        <v>154.5</v>
      </c>
    </row>
    <row r="257" spans="1:1" x14ac:dyDescent="0.3">
      <c r="A257">
        <f>(233+200)/2</f>
        <v>216.5</v>
      </c>
    </row>
    <row r="258" spans="1:1" x14ac:dyDescent="0.3">
      <c r="A258">
        <v>175</v>
      </c>
    </row>
    <row r="259" spans="1:1" x14ac:dyDescent="0.3">
      <c r="A259">
        <f>(150+167)/2</f>
        <v>158.5</v>
      </c>
    </row>
    <row r="260" spans="1:1" x14ac:dyDescent="0.3">
      <c r="A260">
        <v>158</v>
      </c>
    </row>
    <row r="261" spans="1:1" x14ac:dyDescent="0.3">
      <c r="A261">
        <f>(158+200)/2</f>
        <v>179</v>
      </c>
    </row>
    <row r="262" spans="1:1" x14ac:dyDescent="0.3">
      <c r="A262">
        <f>(242+200)/2</f>
        <v>221</v>
      </c>
    </row>
    <row r="263" spans="1:1" x14ac:dyDescent="0.3">
      <c r="A263">
        <f>(242+175)/2</f>
        <v>208.5</v>
      </c>
    </row>
    <row r="264" spans="1:1" x14ac:dyDescent="0.3">
      <c r="A264">
        <v>183</v>
      </c>
    </row>
    <row r="265" spans="1:1" x14ac:dyDescent="0.3">
      <c r="A265">
        <f>(208+225)/2</f>
        <v>216.5</v>
      </c>
    </row>
    <row r="266" spans="1:1" x14ac:dyDescent="0.3">
      <c r="A266">
        <f>(283+258)/2</f>
        <v>270.5</v>
      </c>
    </row>
    <row r="267" spans="1:1" x14ac:dyDescent="0.3">
      <c r="A267">
        <f>(192+183)/2</f>
        <v>187.5</v>
      </c>
    </row>
    <row r="268" spans="1:1" x14ac:dyDescent="0.3">
      <c r="A268">
        <f>(150+233)/2</f>
        <v>191.5</v>
      </c>
    </row>
    <row r="269" spans="1:1" x14ac:dyDescent="0.3">
      <c r="A269">
        <f>(216+250)/2</f>
        <v>233</v>
      </c>
    </row>
    <row r="270" spans="1:1" x14ac:dyDescent="0.3">
      <c r="A270">
        <f>(258+216)/2</f>
        <v>237</v>
      </c>
    </row>
    <row r="271" spans="1:1" x14ac:dyDescent="0.3">
      <c r="A271">
        <f>(216+250)/2</f>
        <v>233</v>
      </c>
    </row>
    <row r="272" spans="1:1" x14ac:dyDescent="0.3">
      <c r="A272">
        <f>(158+216)/2</f>
        <v>187</v>
      </c>
    </row>
    <row r="273" spans="1:1" x14ac:dyDescent="0.3">
      <c r="A273">
        <f>(183+175)/2</f>
        <v>179</v>
      </c>
    </row>
    <row r="274" spans="1:1" x14ac:dyDescent="0.3">
      <c r="A274">
        <f>(383+366)/2</f>
        <v>374.5</v>
      </c>
    </row>
    <row r="275" spans="1:1" x14ac:dyDescent="0.3">
      <c r="A275">
        <f>(266+250)/2</f>
        <v>258</v>
      </c>
    </row>
    <row r="276" spans="1:1" x14ac:dyDescent="0.3">
      <c r="A276">
        <f>(192+175)/2</f>
        <v>183.5</v>
      </c>
    </row>
    <row r="277" spans="1:1" x14ac:dyDescent="0.3">
      <c r="A277">
        <f>(225+226)/2</f>
        <v>225.5</v>
      </c>
    </row>
    <row r="278" spans="1:1" x14ac:dyDescent="0.3">
      <c r="A278">
        <f>(242+216)/2</f>
        <v>229</v>
      </c>
    </row>
    <row r="279" spans="1:1" x14ac:dyDescent="0.3">
      <c r="A279">
        <f>(150+158)/2</f>
        <v>154</v>
      </c>
    </row>
    <row r="280" spans="1:1" x14ac:dyDescent="0.3">
      <c r="A280">
        <f>(183+216)/2</f>
        <v>199.5</v>
      </c>
    </row>
    <row r="281" spans="1:1" x14ac:dyDescent="0.3">
      <c r="A281">
        <f>(233+225)/2</f>
        <v>229</v>
      </c>
    </row>
    <row r="282" spans="1:1" x14ac:dyDescent="0.3">
      <c r="A282">
        <f>(200+208)/2</f>
        <v>204</v>
      </c>
    </row>
    <row r="283" spans="1:1" x14ac:dyDescent="0.3">
      <c r="A283">
        <f>(258+233)/2</f>
        <v>245.5</v>
      </c>
    </row>
    <row r="284" spans="1:1" x14ac:dyDescent="0.3">
      <c r="A284">
        <f>(258+275)/2</f>
        <v>266.5</v>
      </c>
    </row>
    <row r="285" spans="1:1" x14ac:dyDescent="0.3">
      <c r="A285">
        <f>(216+225)/2</f>
        <v>220.5</v>
      </c>
    </row>
    <row r="286" spans="1:1" x14ac:dyDescent="0.3">
      <c r="A286">
        <f>(192+216)/2</f>
        <v>204</v>
      </c>
    </row>
    <row r="287" spans="1:1" x14ac:dyDescent="0.3">
      <c r="A287">
        <v>192</v>
      </c>
    </row>
    <row r="288" spans="1:1" x14ac:dyDescent="0.3">
      <c r="A288">
        <f>(400+358)/2</f>
        <v>379</v>
      </c>
    </row>
    <row r="289" spans="1:1" x14ac:dyDescent="0.3">
      <c r="A289">
        <f>(325+350)/2</f>
        <v>337.5</v>
      </c>
    </row>
    <row r="290" spans="1:1" x14ac:dyDescent="0.3">
      <c r="A290">
        <f>(242+258)/2</f>
        <v>250</v>
      </c>
    </row>
    <row r="291" spans="1:1" x14ac:dyDescent="0.3">
      <c r="A291">
        <f>(175+233)/2</f>
        <v>204</v>
      </c>
    </row>
    <row r="292" spans="1:1" x14ac:dyDescent="0.3">
      <c r="A292">
        <f>(242+250)/2</f>
        <v>246</v>
      </c>
    </row>
    <row r="293" spans="1:1" x14ac:dyDescent="0.3">
      <c r="A293">
        <f>(150+183)/2</f>
        <v>166.5</v>
      </c>
    </row>
    <row r="294" spans="1:1" x14ac:dyDescent="0.3">
      <c r="A294">
        <f>(233+283)/2</f>
        <v>258</v>
      </c>
    </row>
    <row r="295" spans="1:1" x14ac:dyDescent="0.3">
      <c r="A295">
        <f>(150+133)/2</f>
        <v>141.5</v>
      </c>
    </row>
    <row r="296" spans="1:1" x14ac:dyDescent="0.3">
      <c r="A296">
        <f>(250+292)/2</f>
        <v>271</v>
      </c>
    </row>
    <row r="297" spans="1:1" x14ac:dyDescent="0.3">
      <c r="A297">
        <f>(175+158)/2</f>
        <v>166.5</v>
      </c>
    </row>
    <row r="298" spans="1:1" x14ac:dyDescent="0.3">
      <c r="A298">
        <f>(158+192)/2</f>
        <v>175</v>
      </c>
    </row>
    <row r="299" spans="1:1" x14ac:dyDescent="0.3">
      <c r="A299">
        <f>(175+183)/2</f>
        <v>179</v>
      </c>
    </row>
    <row r="300" spans="1:1" x14ac:dyDescent="0.3">
      <c r="A300">
        <f>(175+192)/2</f>
        <v>183.5</v>
      </c>
    </row>
    <row r="301" spans="1:1" x14ac:dyDescent="0.3">
      <c r="A301">
        <f>(200+158)/2</f>
        <v>179</v>
      </c>
    </row>
    <row r="302" spans="1:1" x14ac:dyDescent="0.3">
      <c r="A302">
        <f>(183+200)/2</f>
        <v>191.5</v>
      </c>
    </row>
    <row r="303" spans="1:1" x14ac:dyDescent="0.3">
      <c r="A303">
        <f>(158+142)/2</f>
        <v>150</v>
      </c>
    </row>
    <row r="304" spans="1:1" x14ac:dyDescent="0.3">
      <c r="A304">
        <f>(250+192)/2</f>
        <v>221</v>
      </c>
    </row>
    <row r="305" spans="1:1" x14ac:dyDescent="0.3">
      <c r="A305">
        <f>(208+233)/2</f>
        <v>220.5</v>
      </c>
    </row>
    <row r="306" spans="1:1" x14ac:dyDescent="0.3">
      <c r="A306">
        <f>(158+175)/2</f>
        <v>166.5</v>
      </c>
    </row>
    <row r="307" spans="1:1" x14ac:dyDescent="0.3">
      <c r="A307">
        <f>(216+192)/2</f>
        <v>204</v>
      </c>
    </row>
    <row r="308" spans="1:1" x14ac:dyDescent="0.3">
      <c r="A308">
        <f>(175+167)/2</f>
        <v>171</v>
      </c>
    </row>
    <row r="309" spans="1:1" x14ac:dyDescent="0.3">
      <c r="A309">
        <f>(200+258)/2</f>
        <v>229</v>
      </c>
    </row>
    <row r="310" spans="1:1" x14ac:dyDescent="0.3">
      <c r="A310">
        <f>(308+333)/2</f>
        <v>320.5</v>
      </c>
    </row>
    <row r="311" spans="1:1" x14ac:dyDescent="0.3">
      <c r="A311">
        <f>(216+183)/2</f>
        <v>199.5</v>
      </c>
    </row>
    <row r="312" spans="1:1" x14ac:dyDescent="0.3">
      <c r="A312">
        <f>(225+233)/2</f>
        <v>229</v>
      </c>
    </row>
    <row r="313" spans="1:1" x14ac:dyDescent="0.3">
      <c r="A313">
        <f>(242+175)/2</f>
        <v>208.5</v>
      </c>
    </row>
    <row r="314" spans="1:1" x14ac:dyDescent="0.3">
      <c r="A314">
        <f>(258+266)/2</f>
        <v>262</v>
      </c>
    </row>
    <row r="315" spans="1:1" x14ac:dyDescent="0.3">
      <c r="A315">
        <f>(258+242)/2</f>
        <v>250</v>
      </c>
    </row>
    <row r="316" spans="1:1" x14ac:dyDescent="0.3">
      <c r="A316">
        <f>(192+233)/2</f>
        <v>212.5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AFB9-9640-4711-890E-B53B49E1BE96}">
  <dimension ref="A1:B651"/>
  <sheetViews>
    <sheetView topLeftCell="A265" zoomScale="70" zoomScaleNormal="70" workbookViewId="0">
      <selection activeCell="H299" sqref="H299"/>
    </sheetView>
  </sheetViews>
  <sheetFormatPr defaultRowHeight="14.4" x14ac:dyDescent="0.3"/>
  <cols>
    <col min="1" max="1" width="14.21875" bestFit="1" customWidth="1"/>
  </cols>
  <sheetData>
    <row r="1" spans="1:2" x14ac:dyDescent="0.3">
      <c r="A1" s="1" t="s">
        <v>257</v>
      </c>
    </row>
    <row r="2" spans="1:2" x14ac:dyDescent="0.3">
      <c r="A2">
        <v>225</v>
      </c>
      <c r="B2">
        <v>200</v>
      </c>
    </row>
    <row r="3" spans="1:2" x14ac:dyDescent="0.3">
      <c r="A3">
        <v>283</v>
      </c>
      <c r="B3">
        <f>(183+175)/2</f>
        <v>179</v>
      </c>
    </row>
    <row r="4" spans="1:2" x14ac:dyDescent="0.3">
      <c r="A4">
        <v>216</v>
      </c>
      <c r="B4">
        <f>(142+208)/2</f>
        <v>175</v>
      </c>
    </row>
    <row r="5" spans="1:2" x14ac:dyDescent="0.3">
      <c r="A5">
        <v>375</v>
      </c>
      <c r="B5">
        <f>(208+192)/2</f>
        <v>200</v>
      </c>
    </row>
    <row r="6" spans="1:2" x14ac:dyDescent="0.3">
      <c r="A6">
        <v>200</v>
      </c>
      <c r="B6">
        <f>(208+216)/2</f>
        <v>212</v>
      </c>
    </row>
    <row r="7" spans="1:2" x14ac:dyDescent="0.3">
      <c r="A7">
        <v>325</v>
      </c>
      <c r="B7">
        <f xml:space="preserve"> (242+325)/2</f>
        <v>283.5</v>
      </c>
    </row>
    <row r="8" spans="1:2" x14ac:dyDescent="0.3">
      <c r="A8">
        <v>183</v>
      </c>
      <c r="B8">
        <f>(266+325)/2</f>
        <v>295.5</v>
      </c>
    </row>
    <row r="9" spans="1:2" x14ac:dyDescent="0.3">
      <c r="A9">
        <v>167</v>
      </c>
      <c r="B9">
        <f>(258+266)/2</f>
        <v>262</v>
      </c>
    </row>
    <row r="10" spans="1:2" x14ac:dyDescent="0.3">
      <c r="A10">
        <v>175</v>
      </c>
      <c r="B10">
        <f>(375+275)/2</f>
        <v>325</v>
      </c>
    </row>
    <row r="11" spans="1:2" x14ac:dyDescent="0.3">
      <c r="A11">
        <v>158</v>
      </c>
      <c r="B11">
        <f>(300+233)/2</f>
        <v>266.5</v>
      </c>
    </row>
    <row r="12" spans="1:2" x14ac:dyDescent="0.3">
      <c r="A12">
        <v>158</v>
      </c>
      <c r="B12">
        <f>(250+200)/2</f>
        <v>225</v>
      </c>
    </row>
    <row r="13" spans="1:2" x14ac:dyDescent="0.3">
      <c r="A13">
        <v>200</v>
      </c>
      <c r="B13">
        <v>183</v>
      </c>
    </row>
    <row r="14" spans="1:2" x14ac:dyDescent="0.3">
      <c r="A14">
        <v>242</v>
      </c>
      <c r="B14">
        <f>(342 + 316)/2</f>
        <v>329</v>
      </c>
    </row>
    <row r="15" spans="1:2" x14ac:dyDescent="0.3">
      <c r="A15">
        <v>250</v>
      </c>
      <c r="B15">
        <f>(258+233)/2</f>
        <v>245.5</v>
      </c>
    </row>
    <row r="16" spans="1:2" x14ac:dyDescent="0.3">
      <c r="A16">
        <v>258</v>
      </c>
      <c r="B16">
        <f>(333+283)/2</f>
        <v>308</v>
      </c>
    </row>
    <row r="17" spans="1:2" x14ac:dyDescent="0.3">
      <c r="A17">
        <v>216</v>
      </c>
      <c r="B17">
        <f>(183+216)/2</f>
        <v>199.5</v>
      </c>
    </row>
    <row r="18" spans="1:2" x14ac:dyDescent="0.3">
      <c r="A18">
        <v>250</v>
      </c>
      <c r="B18">
        <f>(208+192)/2</f>
        <v>200</v>
      </c>
    </row>
    <row r="19" spans="1:2" x14ac:dyDescent="0.3">
      <c r="A19">
        <v>258</v>
      </c>
      <c r="B19">
        <f>(216+167)/2</f>
        <v>191.5</v>
      </c>
    </row>
    <row r="20" spans="1:2" x14ac:dyDescent="0.3">
      <c r="A20">
        <v>158</v>
      </c>
      <c r="B20">
        <f>(200+167)/2</f>
        <v>183.5</v>
      </c>
    </row>
    <row r="21" spans="1:2" x14ac:dyDescent="0.3">
      <c r="A21">
        <v>283</v>
      </c>
      <c r="B21">
        <f>(175+142)/2</f>
        <v>158.5</v>
      </c>
    </row>
    <row r="22" spans="1:2" x14ac:dyDescent="0.3">
      <c r="A22">
        <v>150</v>
      </c>
      <c r="B22">
        <f>(158+167)/2</f>
        <v>162.5</v>
      </c>
    </row>
    <row r="23" spans="1:2" x14ac:dyDescent="0.3">
      <c r="A23">
        <v>175</v>
      </c>
      <c r="B23">
        <v>183</v>
      </c>
    </row>
    <row r="24" spans="1:2" x14ac:dyDescent="0.3">
      <c r="A24">
        <v>208</v>
      </c>
      <c r="B24">
        <f>(158+150)/2</f>
        <v>154</v>
      </c>
    </row>
    <row r="25" spans="1:2" x14ac:dyDescent="0.3">
      <c r="A25">
        <v>233</v>
      </c>
      <c r="B25">
        <v>192</v>
      </c>
    </row>
    <row r="26" spans="1:2" x14ac:dyDescent="0.3">
      <c r="A26">
        <v>250</v>
      </c>
      <c r="B26">
        <f>(175+200)/2</f>
        <v>187.5</v>
      </c>
    </row>
    <row r="27" spans="1:2" x14ac:dyDescent="0.3">
      <c r="A27">
        <v>266</v>
      </c>
      <c r="B27">
        <f>(192+175)/2</f>
        <v>183.5</v>
      </c>
    </row>
    <row r="28" spans="1:2" x14ac:dyDescent="0.3">
      <c r="A28">
        <v>242</v>
      </c>
      <c r="B28">
        <f>(158+175)/2</f>
        <v>166.5</v>
      </c>
    </row>
    <row r="29" spans="1:2" x14ac:dyDescent="0.3">
      <c r="A29">
        <v>383</v>
      </c>
      <c r="B29">
        <f>(167+183)/2</f>
        <v>175</v>
      </c>
    </row>
    <row r="30" spans="1:2" x14ac:dyDescent="0.3">
      <c r="A30">
        <v>308</v>
      </c>
      <c r="B30">
        <f>(216+225)/2</f>
        <v>220.5</v>
      </c>
    </row>
    <row r="31" spans="1:2" x14ac:dyDescent="0.3">
      <c r="A31">
        <v>175</v>
      </c>
      <c r="B31">
        <v>208</v>
      </c>
    </row>
    <row r="32" spans="1:2" x14ac:dyDescent="0.3">
      <c r="A32">
        <v>325</v>
      </c>
      <c r="B32">
        <f>(175+167)/2</f>
        <v>171</v>
      </c>
    </row>
    <row r="33" spans="1:2" x14ac:dyDescent="0.3">
      <c r="A33">
        <v>316</v>
      </c>
      <c r="B33">
        <f>(250+275)/2</f>
        <v>262.5</v>
      </c>
    </row>
    <row r="34" spans="1:2" x14ac:dyDescent="0.3">
      <c r="A34">
        <v>142</v>
      </c>
      <c r="B34">
        <f>(266+283)/2</f>
        <v>274.5</v>
      </c>
    </row>
    <row r="35" spans="1:2" x14ac:dyDescent="0.3">
      <c r="A35">
        <v>183</v>
      </c>
      <c r="B35">
        <f>(225+200)/2</f>
        <v>212.5</v>
      </c>
    </row>
    <row r="36" spans="1:2" x14ac:dyDescent="0.3">
      <c r="A36">
        <v>266</v>
      </c>
      <c r="B36">
        <f>(358+350)/2</f>
        <v>354</v>
      </c>
    </row>
    <row r="37" spans="1:2" x14ac:dyDescent="0.3">
      <c r="A37">
        <v>208</v>
      </c>
      <c r="B37">
        <f>(133+158)/2</f>
        <v>145.5</v>
      </c>
    </row>
    <row r="38" spans="1:2" x14ac:dyDescent="0.3">
      <c r="A38">
        <v>175</v>
      </c>
      <c r="B38">
        <f>(250+266)/2</f>
        <v>258</v>
      </c>
    </row>
    <row r="39" spans="1:2" x14ac:dyDescent="0.3">
      <c r="A39">
        <v>216</v>
      </c>
      <c r="B39">
        <f>(158+200)/2</f>
        <v>179</v>
      </c>
    </row>
    <row r="40" spans="1:2" x14ac:dyDescent="0.3">
      <c r="A40">
        <v>308</v>
      </c>
      <c r="B40">
        <f>(225+216)/2</f>
        <v>220.5</v>
      </c>
    </row>
    <row r="41" spans="1:2" x14ac:dyDescent="0.3">
      <c r="A41">
        <v>350</v>
      </c>
      <c r="B41">
        <f>(175+150)/2</f>
        <v>162.5</v>
      </c>
    </row>
    <row r="42" spans="1:2" x14ac:dyDescent="0.3">
      <c r="A42">
        <v>342</v>
      </c>
      <c r="B42">
        <f>(167+158)/2</f>
        <v>162.5</v>
      </c>
    </row>
    <row r="43" spans="1:2" x14ac:dyDescent="0.3">
      <c r="A43">
        <v>242</v>
      </c>
      <c r="B43">
        <f>(208+167)/2</f>
        <v>187.5</v>
      </c>
    </row>
    <row r="44" spans="1:2" x14ac:dyDescent="0.3">
      <c r="A44">
        <v>167</v>
      </c>
      <c r="B44">
        <f>(333+325)/2</f>
        <v>329</v>
      </c>
    </row>
    <row r="45" spans="1:2" x14ac:dyDescent="0.3">
      <c r="A45">
        <v>258</v>
      </c>
      <c r="B45">
        <v>175</v>
      </c>
    </row>
    <row r="46" spans="1:2" x14ac:dyDescent="0.3">
      <c r="A46">
        <v>183</v>
      </c>
      <c r="B46">
        <f>(175+150)/2</f>
        <v>162.5</v>
      </c>
    </row>
    <row r="47" spans="1:2" x14ac:dyDescent="0.3">
      <c r="A47">
        <v>183</v>
      </c>
      <c r="B47">
        <v>158</v>
      </c>
    </row>
    <row r="48" spans="1:2" x14ac:dyDescent="0.3">
      <c r="A48">
        <v>150</v>
      </c>
      <c r="B48">
        <f>(225+208)/2</f>
        <v>216.5</v>
      </c>
    </row>
    <row r="49" spans="1:2" x14ac:dyDescent="0.3">
      <c r="A49">
        <v>167</v>
      </c>
      <c r="B49">
        <f>(133+125)/2</f>
        <v>129</v>
      </c>
    </row>
    <row r="50" spans="1:2" x14ac:dyDescent="0.3">
      <c r="A50">
        <v>250</v>
      </c>
      <c r="B50">
        <f>(216+225)/2</f>
        <v>220.5</v>
      </c>
    </row>
    <row r="51" spans="1:2" x14ac:dyDescent="0.3">
      <c r="A51">
        <v>183</v>
      </c>
      <c r="B51">
        <f>(142+158)/2</f>
        <v>150</v>
      </c>
    </row>
    <row r="52" spans="1:2" x14ac:dyDescent="0.3">
      <c r="A52">
        <v>233</v>
      </c>
      <c r="B52">
        <f>(225+283)/2</f>
        <v>254</v>
      </c>
    </row>
    <row r="53" spans="1:2" x14ac:dyDescent="0.3">
      <c r="A53">
        <v>292</v>
      </c>
      <c r="B53">
        <f>(175+158)/2</f>
        <v>166.5</v>
      </c>
    </row>
    <row r="54" spans="1:2" x14ac:dyDescent="0.3">
      <c r="A54">
        <v>225</v>
      </c>
      <c r="B54">
        <f>(192+208)/2</f>
        <v>200</v>
      </c>
    </row>
    <row r="55" spans="1:2" x14ac:dyDescent="0.3">
      <c r="A55">
        <v>325</v>
      </c>
      <c r="B55">
        <f>(392+366)/2</f>
        <v>379</v>
      </c>
    </row>
    <row r="56" spans="1:2" x14ac:dyDescent="0.3">
      <c r="A56">
        <v>208</v>
      </c>
      <c r="B56">
        <f>(266+208)/2</f>
        <v>237</v>
      </c>
    </row>
    <row r="57" spans="1:2" x14ac:dyDescent="0.3">
      <c r="A57">
        <v>266</v>
      </c>
      <c r="B57">
        <f>(192+225)/2</f>
        <v>208.5</v>
      </c>
    </row>
    <row r="58" spans="1:2" x14ac:dyDescent="0.3">
      <c r="A58">
        <v>233</v>
      </c>
      <c r="B58">
        <f>(250+200)/2</f>
        <v>225</v>
      </c>
    </row>
    <row r="59" spans="1:2" x14ac:dyDescent="0.3">
      <c r="A59">
        <v>167</v>
      </c>
      <c r="B59">
        <f>(167+175)/2</f>
        <v>171</v>
      </c>
    </row>
    <row r="60" spans="1:2" x14ac:dyDescent="0.3">
      <c r="A60">
        <v>225</v>
      </c>
      <c r="B60">
        <f>(200+225)/2</f>
        <v>212.5</v>
      </c>
    </row>
    <row r="61" spans="1:2" x14ac:dyDescent="0.3">
      <c r="A61">
        <v>200</v>
      </c>
      <c r="B61">
        <f>(175+192)/2</f>
        <v>183.5</v>
      </c>
    </row>
    <row r="62" spans="1:2" x14ac:dyDescent="0.3">
      <c r="A62">
        <v>125</v>
      </c>
      <c r="B62">
        <f>(192+208)/2</f>
        <v>200</v>
      </c>
    </row>
    <row r="63" spans="1:2" x14ac:dyDescent="0.3">
      <c r="A63">
        <v>225</v>
      </c>
      <c r="B63">
        <f>(167+200)/2</f>
        <v>183.5</v>
      </c>
    </row>
    <row r="64" spans="1:2" x14ac:dyDescent="0.3">
      <c r="A64">
        <v>350</v>
      </c>
      <c r="B64">
        <f>(225+216)/2</f>
        <v>220.5</v>
      </c>
    </row>
    <row r="65" spans="1:2" x14ac:dyDescent="0.3">
      <c r="A65">
        <v>316</v>
      </c>
      <c r="B65">
        <f>(242+216)/2</f>
        <v>229</v>
      </c>
    </row>
    <row r="66" spans="1:2" x14ac:dyDescent="0.3">
      <c r="A66">
        <v>258</v>
      </c>
      <c r="B66">
        <f>(200+192)/2</f>
        <v>196</v>
      </c>
    </row>
    <row r="67" spans="1:2" x14ac:dyDescent="0.3">
      <c r="A67">
        <v>266</v>
      </c>
      <c r="B67">
        <f>(167+133)/2</f>
        <v>150</v>
      </c>
    </row>
    <row r="68" spans="1:2" x14ac:dyDescent="0.3">
      <c r="A68">
        <v>283</v>
      </c>
      <c r="B68">
        <f>(183+167)/2</f>
        <v>175</v>
      </c>
    </row>
    <row r="69" spans="1:2" x14ac:dyDescent="0.3">
      <c r="A69">
        <v>292</v>
      </c>
      <c r="B69">
        <f>(142+167)/2</f>
        <v>154.5</v>
      </c>
    </row>
    <row r="70" spans="1:2" x14ac:dyDescent="0.3">
      <c r="A70">
        <v>208</v>
      </c>
      <c r="B70">
        <f>(225+242)/2</f>
        <v>233.5</v>
      </c>
    </row>
    <row r="71" spans="1:2" x14ac:dyDescent="0.3">
      <c r="A71">
        <v>316</v>
      </c>
      <c r="B71">
        <f>(225+216)/2</f>
        <v>220.5</v>
      </c>
    </row>
    <row r="72" spans="1:2" x14ac:dyDescent="0.3">
      <c r="A72">
        <v>292</v>
      </c>
      <c r="B72">
        <f>(308+350)/2</f>
        <v>329</v>
      </c>
    </row>
    <row r="73" spans="1:2" x14ac:dyDescent="0.3">
      <c r="A73">
        <v>216</v>
      </c>
      <c r="B73">
        <f>(167+225)/2</f>
        <v>196</v>
      </c>
    </row>
    <row r="74" spans="1:2" x14ac:dyDescent="0.3">
      <c r="A74">
        <v>225</v>
      </c>
      <c r="B74">
        <f>(233+216)/2</f>
        <v>224.5</v>
      </c>
    </row>
    <row r="75" spans="1:2" x14ac:dyDescent="0.3">
      <c r="A75">
        <v>216</v>
      </c>
      <c r="B75">
        <f>(183+192)/2</f>
        <v>187.5</v>
      </c>
    </row>
    <row r="76" spans="1:2" x14ac:dyDescent="0.3">
      <c r="A76">
        <v>283</v>
      </c>
      <c r="B76">
        <f>(208+183)/2</f>
        <v>195.5</v>
      </c>
    </row>
    <row r="77" spans="1:2" x14ac:dyDescent="0.3">
      <c r="A77">
        <v>233</v>
      </c>
      <c r="B77">
        <f>(325+358)/2</f>
        <v>341.5</v>
      </c>
    </row>
    <row r="78" spans="1:2" x14ac:dyDescent="0.3">
      <c r="A78">
        <v>350</v>
      </c>
      <c r="B78">
        <f>(208+192)/2</f>
        <v>200</v>
      </c>
    </row>
    <row r="79" spans="1:2" x14ac:dyDescent="0.3">
      <c r="A79">
        <v>242</v>
      </c>
      <c r="B79">
        <f>(208+216)/2</f>
        <v>212</v>
      </c>
    </row>
    <row r="80" spans="1:2" x14ac:dyDescent="0.3">
      <c r="A80">
        <v>250</v>
      </c>
      <c r="B80">
        <f>(150+133)/2</f>
        <v>141.5</v>
      </c>
    </row>
    <row r="81" spans="1:2" x14ac:dyDescent="0.3">
      <c r="A81">
        <v>192</v>
      </c>
      <c r="B81">
        <f>(167+133)/2</f>
        <v>150</v>
      </c>
    </row>
    <row r="82" spans="1:2" x14ac:dyDescent="0.3">
      <c r="A82">
        <v>273</v>
      </c>
      <c r="B82">
        <v>375</v>
      </c>
    </row>
    <row r="83" spans="1:2" x14ac:dyDescent="0.3">
      <c r="A83">
        <v>283</v>
      </c>
      <c r="B83">
        <f>(300+250)/2</f>
        <v>275</v>
      </c>
    </row>
    <row r="84" spans="1:2" x14ac:dyDescent="0.3">
      <c r="A84">
        <v>183</v>
      </c>
      <c r="B84">
        <f>(283+308)/2</f>
        <v>295.5</v>
      </c>
    </row>
    <row r="85" spans="1:2" x14ac:dyDescent="0.3">
      <c r="A85">
        <v>208</v>
      </c>
      <c r="B85">
        <f>(342+316)/2</f>
        <v>329</v>
      </c>
    </row>
    <row r="86" spans="1:2" x14ac:dyDescent="0.3">
      <c r="A86">
        <v>216</v>
      </c>
      <c r="B86">
        <f>(266+316)/2</f>
        <v>291</v>
      </c>
    </row>
    <row r="87" spans="1:2" x14ac:dyDescent="0.3">
      <c r="A87">
        <v>225</v>
      </c>
      <c r="B87">
        <v>325</v>
      </c>
    </row>
    <row r="88" spans="1:2" x14ac:dyDescent="0.3">
      <c r="A88">
        <v>192</v>
      </c>
      <c r="B88">
        <f>(142+150)/2</f>
        <v>146</v>
      </c>
    </row>
    <row r="89" spans="1:2" x14ac:dyDescent="0.3">
      <c r="A89">
        <v>225</v>
      </c>
      <c r="B89">
        <f>(258+233)/2</f>
        <v>245.5</v>
      </c>
    </row>
    <row r="90" spans="1:2" x14ac:dyDescent="0.3">
      <c r="A90">
        <v>316</v>
      </c>
      <c r="B90">
        <f>(183+208)/2</f>
        <v>195.5</v>
      </c>
    </row>
    <row r="91" spans="1:2" x14ac:dyDescent="0.3">
      <c r="A91">
        <v>300</v>
      </c>
      <c r="B91">
        <f>(183+200)/2</f>
        <v>191.5</v>
      </c>
    </row>
    <row r="92" spans="1:2" x14ac:dyDescent="0.3">
      <c r="A92">
        <v>383</v>
      </c>
      <c r="B92">
        <f>(192+216)/2</f>
        <v>204</v>
      </c>
    </row>
    <row r="93" spans="1:2" x14ac:dyDescent="0.3">
      <c r="A93">
        <v>283</v>
      </c>
      <c r="B93">
        <f>(142+158)/2</f>
        <v>150</v>
      </c>
    </row>
    <row r="94" spans="1:2" x14ac:dyDescent="0.3">
      <c r="A94">
        <v>225</v>
      </c>
      <c r="B94">
        <f>(142+133)/2</f>
        <v>137.5</v>
      </c>
    </row>
    <row r="95" spans="1:2" x14ac:dyDescent="0.3">
      <c r="A95">
        <v>225</v>
      </c>
      <c r="B95">
        <v>225</v>
      </c>
    </row>
    <row r="96" spans="1:2" x14ac:dyDescent="0.3">
      <c r="A96">
        <v>225</v>
      </c>
      <c r="B96">
        <f>(242+250)/2</f>
        <v>246</v>
      </c>
    </row>
    <row r="97" spans="1:2" x14ac:dyDescent="0.3">
      <c r="A97">
        <v>175</v>
      </c>
      <c r="B97">
        <f>(225+258)/2</f>
        <v>241.5</v>
      </c>
    </row>
    <row r="98" spans="1:2" x14ac:dyDescent="0.3">
      <c r="A98">
        <v>150</v>
      </c>
      <c r="B98">
        <v>350</v>
      </c>
    </row>
    <row r="99" spans="1:2" x14ac:dyDescent="0.3">
      <c r="A99">
        <v>158</v>
      </c>
      <c r="B99">
        <f>(250+258)/2</f>
        <v>254</v>
      </c>
    </row>
    <row r="100" spans="1:2" x14ac:dyDescent="0.3">
      <c r="A100">
        <v>250</v>
      </c>
      <c r="B100">
        <f>(333+300)/2</f>
        <v>316.5</v>
      </c>
    </row>
    <row r="101" spans="1:2" x14ac:dyDescent="0.3">
      <c r="A101">
        <v>133</v>
      </c>
      <c r="B101">
        <f>(283+250)/2</f>
        <v>266.5</v>
      </c>
    </row>
    <row r="102" spans="1:2" x14ac:dyDescent="0.3">
      <c r="A102">
        <v>292</v>
      </c>
      <c r="B102">
        <v>183</v>
      </c>
    </row>
    <row r="103" spans="1:2" x14ac:dyDescent="0.3">
      <c r="A103">
        <v>225</v>
      </c>
      <c r="B103">
        <f>(316+325)/2</f>
        <v>320.5</v>
      </c>
    </row>
    <row r="104" spans="1:2" x14ac:dyDescent="0.3">
      <c r="A104">
        <v>300</v>
      </c>
      <c r="B104">
        <f>(266+242)/2</f>
        <v>254</v>
      </c>
    </row>
    <row r="105" spans="1:2" x14ac:dyDescent="0.3">
      <c r="A105">
        <v>208</v>
      </c>
      <c r="B105">
        <f>(183+200)/2</f>
        <v>191.5</v>
      </c>
    </row>
    <row r="106" spans="1:2" x14ac:dyDescent="0.3">
      <c r="A106">
        <v>216</v>
      </c>
      <c r="B106">
        <f>(250+216)/2</f>
        <v>233</v>
      </c>
    </row>
    <row r="107" spans="1:2" x14ac:dyDescent="0.3">
      <c r="A107">
        <v>233</v>
      </c>
      <c r="B107">
        <f>(208+183)/2</f>
        <v>195.5</v>
      </c>
    </row>
    <row r="108" spans="1:2" x14ac:dyDescent="0.3">
      <c r="A108">
        <v>216</v>
      </c>
      <c r="B108">
        <f>(158+150)/2</f>
        <v>154</v>
      </c>
    </row>
    <row r="109" spans="1:2" x14ac:dyDescent="0.3">
      <c r="A109">
        <v>150</v>
      </c>
      <c r="B109">
        <f>(200+175)/2</f>
        <v>187.5</v>
      </c>
    </row>
    <row r="110" spans="1:2" x14ac:dyDescent="0.3">
      <c r="A110">
        <v>167</v>
      </c>
      <c r="B110">
        <v>216</v>
      </c>
    </row>
    <row r="111" spans="1:2" x14ac:dyDescent="0.3">
      <c r="A111">
        <v>150</v>
      </c>
      <c r="B111">
        <f>(333+300)/2</f>
        <v>316.5</v>
      </c>
    </row>
    <row r="112" spans="1:2" x14ac:dyDescent="0.3">
      <c r="A112">
        <v>158</v>
      </c>
      <c r="B112">
        <f xml:space="preserve"> (266+216)/2</f>
        <v>241</v>
      </c>
    </row>
    <row r="113" spans="1:2" x14ac:dyDescent="0.3">
      <c r="A113">
        <v>208</v>
      </c>
      <c r="B113">
        <f>(375+342)/2</f>
        <v>358.5</v>
      </c>
    </row>
    <row r="114" spans="1:2" x14ac:dyDescent="0.3">
      <c r="A114">
        <v>216</v>
      </c>
      <c r="B114">
        <f>(242+266)/2</f>
        <v>254</v>
      </c>
    </row>
    <row r="115" spans="1:2" x14ac:dyDescent="0.3">
      <c r="A115">
        <v>325</v>
      </c>
      <c r="B115">
        <f>(350+383)/2</f>
        <v>366.5</v>
      </c>
    </row>
    <row r="116" spans="1:2" x14ac:dyDescent="0.3">
      <c r="A116">
        <v>250</v>
      </c>
      <c r="B116">
        <f>(242+208)/2</f>
        <v>225</v>
      </c>
    </row>
    <row r="117" spans="1:2" x14ac:dyDescent="0.3">
      <c r="A117">
        <v>208</v>
      </c>
      <c r="B117">
        <f>(175+192)/2</f>
        <v>183.5</v>
      </c>
    </row>
    <row r="118" spans="1:2" x14ac:dyDescent="0.3">
      <c r="A118">
        <v>275</v>
      </c>
      <c r="B118">
        <f>(417+467)/2</f>
        <v>442</v>
      </c>
    </row>
    <row r="119" spans="1:2" x14ac:dyDescent="0.3">
      <c r="A119">
        <v>292</v>
      </c>
      <c r="B119">
        <f>(183+258)/2</f>
        <v>220.5</v>
      </c>
    </row>
    <row r="120" spans="1:2" x14ac:dyDescent="0.3">
      <c r="A120">
        <v>150</v>
      </c>
      <c r="B120">
        <f>(142+158)/2</f>
        <v>150</v>
      </c>
    </row>
    <row r="121" spans="1:2" x14ac:dyDescent="0.3">
      <c r="A121">
        <v>266</v>
      </c>
      <c r="B121">
        <f>(192+167)/2</f>
        <v>179.5</v>
      </c>
    </row>
    <row r="122" spans="1:2" x14ac:dyDescent="0.3">
      <c r="A122">
        <v>192</v>
      </c>
      <c r="B122">
        <f>(150+175)/2</f>
        <v>162.5</v>
      </c>
    </row>
    <row r="123" spans="1:2" x14ac:dyDescent="0.3">
      <c r="A123">
        <v>167</v>
      </c>
      <c r="B123">
        <f>(158+200)/2</f>
        <v>179</v>
      </c>
    </row>
    <row r="124" spans="1:2" x14ac:dyDescent="0.3">
      <c r="A124">
        <v>208</v>
      </c>
      <c r="B124">
        <f>(167+167)/2</f>
        <v>167</v>
      </c>
    </row>
    <row r="125" spans="1:2" x14ac:dyDescent="0.3">
      <c r="A125">
        <v>175</v>
      </c>
      <c r="B125">
        <f>(216+225)/2</f>
        <v>220.5</v>
      </c>
    </row>
    <row r="126" spans="1:2" x14ac:dyDescent="0.3">
      <c r="A126">
        <v>292</v>
      </c>
      <c r="B126">
        <f>(258+242)/2</f>
        <v>250</v>
      </c>
    </row>
    <row r="127" spans="1:2" x14ac:dyDescent="0.3">
      <c r="A127">
        <v>200</v>
      </c>
      <c r="B127">
        <v>408</v>
      </c>
    </row>
    <row r="128" spans="1:2" x14ac:dyDescent="0.3">
      <c r="A128">
        <v>183</v>
      </c>
      <c r="B128">
        <f>(233+250)/2</f>
        <v>241.5</v>
      </c>
    </row>
    <row r="129" spans="1:2" x14ac:dyDescent="0.3">
      <c r="A129">
        <v>142</v>
      </c>
      <c r="B129">
        <f>(225+242)/2</f>
        <v>233.5</v>
      </c>
    </row>
    <row r="130" spans="1:2" x14ac:dyDescent="0.3">
      <c r="A130">
        <v>208</v>
      </c>
      <c r="B130">
        <f>(292+283)/2</f>
        <v>287.5</v>
      </c>
    </row>
    <row r="131" spans="1:2" x14ac:dyDescent="0.3">
      <c r="A131">
        <v>208</v>
      </c>
      <c r="B131">
        <f>(233+283)/2</f>
        <v>258</v>
      </c>
    </row>
    <row r="132" spans="1:2" x14ac:dyDescent="0.3">
      <c r="A132">
        <v>200</v>
      </c>
      <c r="B132">
        <f>(308+275)/2</f>
        <v>291.5</v>
      </c>
    </row>
    <row r="133" spans="1:2" x14ac:dyDescent="0.3">
      <c r="A133">
        <v>192</v>
      </c>
      <c r="B133">
        <f>(225+275)/2</f>
        <v>250</v>
      </c>
    </row>
    <row r="134" spans="1:2" x14ac:dyDescent="0.3">
      <c r="A134">
        <v>192</v>
      </c>
      <c r="B134">
        <f>(175+242)/2</f>
        <v>208.5</v>
      </c>
    </row>
    <row r="135" spans="1:2" x14ac:dyDescent="0.3">
      <c r="A135">
        <v>275</v>
      </c>
      <c r="B135">
        <f>(342+333)/2</f>
        <v>337.5</v>
      </c>
    </row>
    <row r="136" spans="1:2" x14ac:dyDescent="0.3">
      <c r="A136">
        <v>158</v>
      </c>
      <c r="B136">
        <f>(192+208)/2</f>
        <v>200</v>
      </c>
    </row>
    <row r="137" spans="1:2" x14ac:dyDescent="0.3">
      <c r="A137">
        <v>283</v>
      </c>
      <c r="B137">
        <f>(258+233)/2</f>
        <v>245.5</v>
      </c>
    </row>
    <row r="138" spans="1:2" x14ac:dyDescent="0.3">
      <c r="A138">
        <v>200</v>
      </c>
      <c r="B138">
        <f>(208+167)/2</f>
        <v>187.5</v>
      </c>
    </row>
    <row r="139" spans="1:2" x14ac:dyDescent="0.3">
      <c r="A139">
        <v>192</v>
      </c>
      <c r="B139">
        <f>(167+125)/2</f>
        <v>146</v>
      </c>
    </row>
    <row r="140" spans="1:2" x14ac:dyDescent="0.3">
      <c r="A140">
        <v>150</v>
      </c>
      <c r="B140">
        <f>(300+266)/2</f>
        <v>283</v>
      </c>
    </row>
    <row r="141" spans="1:2" x14ac:dyDescent="0.3">
      <c r="A141">
        <v>183</v>
      </c>
      <c r="B141">
        <f>(308+300)/2</f>
        <v>304</v>
      </c>
    </row>
    <row r="142" spans="1:2" x14ac:dyDescent="0.3">
      <c r="A142">
        <v>192</v>
      </c>
      <c r="B142">
        <f>(192+266)/2</f>
        <v>229</v>
      </c>
    </row>
    <row r="143" spans="1:2" x14ac:dyDescent="0.3">
      <c r="A143">
        <v>275</v>
      </c>
      <c r="B143">
        <f>(266+316)/2</f>
        <v>291</v>
      </c>
    </row>
    <row r="144" spans="1:2" x14ac:dyDescent="0.3">
      <c r="A144">
        <v>208</v>
      </c>
      <c r="B144">
        <f>(208+225)/2</f>
        <v>216.5</v>
      </c>
    </row>
    <row r="145" spans="1:2" x14ac:dyDescent="0.3">
      <c r="A145">
        <v>342</v>
      </c>
      <c r="B145">
        <v>258</v>
      </c>
    </row>
    <row r="146" spans="1:2" x14ac:dyDescent="0.3">
      <c r="A146">
        <v>183</v>
      </c>
      <c r="B146">
        <f>(233 + 167)/2</f>
        <v>200</v>
      </c>
    </row>
    <row r="147" spans="1:2" x14ac:dyDescent="0.3">
      <c r="A147">
        <v>167</v>
      </c>
      <c r="B147">
        <f>(275+292)/2</f>
        <v>283.5</v>
      </c>
    </row>
    <row r="148" spans="1:2" x14ac:dyDescent="0.3">
      <c r="A148">
        <v>175</v>
      </c>
      <c r="B148">
        <f>(183+225)/2</f>
        <v>204</v>
      </c>
    </row>
    <row r="149" spans="1:2" x14ac:dyDescent="0.3">
      <c r="A149">
        <v>142</v>
      </c>
      <c r="B149">
        <f>(283+292)/2</f>
        <v>287.5</v>
      </c>
    </row>
    <row r="150" spans="1:2" x14ac:dyDescent="0.3">
      <c r="A150">
        <v>366</v>
      </c>
      <c r="B150">
        <f>(175+208)/2</f>
        <v>191.5</v>
      </c>
    </row>
    <row r="151" spans="1:2" x14ac:dyDescent="0.3">
      <c r="A151">
        <v>158</v>
      </c>
      <c r="B151">
        <f>(233+216)/2</f>
        <v>224.5</v>
      </c>
    </row>
    <row r="152" spans="1:2" x14ac:dyDescent="0.3">
      <c r="A152">
        <v>242</v>
      </c>
      <c r="B152">
        <f>(150+158)/2</f>
        <v>154</v>
      </c>
    </row>
    <row r="153" spans="1:2" x14ac:dyDescent="0.3">
      <c r="A153">
        <v>266</v>
      </c>
      <c r="B153">
        <f>(183+192)/2</f>
        <v>187.5</v>
      </c>
    </row>
    <row r="154" spans="1:2" x14ac:dyDescent="0.3">
      <c r="A154">
        <v>258</v>
      </c>
      <c r="B154">
        <f>(208+175)/2</f>
        <v>191.5</v>
      </c>
    </row>
    <row r="155" spans="1:2" x14ac:dyDescent="0.3">
      <c r="A155">
        <v>375</v>
      </c>
      <c r="B155">
        <f>(175+133)/2</f>
        <v>154</v>
      </c>
    </row>
    <row r="156" spans="1:2" x14ac:dyDescent="0.3">
      <c r="A156">
        <v>300</v>
      </c>
      <c r="B156">
        <f>(175+125)/2</f>
        <v>150</v>
      </c>
    </row>
    <row r="157" spans="1:2" x14ac:dyDescent="0.3">
      <c r="A157">
        <v>250</v>
      </c>
      <c r="B157">
        <f>(192+225)/2</f>
        <v>208.5</v>
      </c>
    </row>
    <row r="158" spans="1:2" x14ac:dyDescent="0.3">
      <c r="A158">
        <v>167</v>
      </c>
      <c r="B158">
        <f>(175+233)/2</f>
        <v>204</v>
      </c>
    </row>
    <row r="159" spans="1:2" x14ac:dyDescent="0.3">
      <c r="A159">
        <v>200</v>
      </c>
      <c r="B159">
        <f>(233+200)/2</f>
        <v>216.5</v>
      </c>
    </row>
    <row r="160" spans="1:2" x14ac:dyDescent="0.3">
      <c r="A160">
        <v>283</v>
      </c>
      <c r="B160">
        <f>(233+258)/2</f>
        <v>245.5</v>
      </c>
    </row>
    <row r="161" spans="1:2" x14ac:dyDescent="0.3">
      <c r="A161">
        <v>167</v>
      </c>
      <c r="B161">
        <f>(183+192)/2</f>
        <v>187.5</v>
      </c>
    </row>
    <row r="162" spans="1:2" x14ac:dyDescent="0.3">
      <c r="A162">
        <v>158</v>
      </c>
      <c r="B162">
        <f>(216+208)/2</f>
        <v>212</v>
      </c>
    </row>
    <row r="163" spans="1:2" x14ac:dyDescent="0.3">
      <c r="A163">
        <v>216</v>
      </c>
      <c r="B163">
        <f>(192+158)/2</f>
        <v>175</v>
      </c>
    </row>
    <row r="164" spans="1:2" x14ac:dyDescent="0.3">
      <c r="A164">
        <v>183</v>
      </c>
      <c r="B164">
        <f>(200+258)/2</f>
        <v>229</v>
      </c>
    </row>
    <row r="165" spans="1:2" x14ac:dyDescent="0.3">
      <c r="A165">
        <v>233</v>
      </c>
      <c r="B165">
        <f>(200+208)/2</f>
        <v>204</v>
      </c>
    </row>
    <row r="166" spans="1:2" x14ac:dyDescent="0.3">
      <c r="A166">
        <v>325</v>
      </c>
      <c r="B166">
        <f>(242+225)/2</f>
        <v>233.5</v>
      </c>
    </row>
    <row r="167" spans="1:2" x14ac:dyDescent="0.3">
      <c r="A167">
        <v>467</v>
      </c>
      <c r="B167">
        <f>(200+150)/2</f>
        <v>175</v>
      </c>
    </row>
    <row r="168" spans="1:2" x14ac:dyDescent="0.3">
      <c r="A168">
        <v>242</v>
      </c>
      <c r="B168">
        <f>(300+342)/2</f>
        <v>321</v>
      </c>
    </row>
    <row r="169" spans="1:2" x14ac:dyDescent="0.3">
      <c r="A169">
        <v>216</v>
      </c>
      <c r="B169">
        <f>(200+208)/2</f>
        <v>204</v>
      </c>
    </row>
    <row r="170" spans="1:2" x14ac:dyDescent="0.3">
      <c r="A170">
        <v>208</v>
      </c>
      <c r="B170">
        <f>(208+200)/2</f>
        <v>204</v>
      </c>
    </row>
    <row r="171" spans="1:2" x14ac:dyDescent="0.3">
      <c r="A171">
        <v>225</v>
      </c>
      <c r="B171">
        <f>(266+200)/2</f>
        <v>233</v>
      </c>
    </row>
    <row r="172" spans="1:2" x14ac:dyDescent="0.3">
      <c r="A172">
        <v>192</v>
      </c>
      <c r="B172">
        <f>(308+233)/2</f>
        <v>270.5</v>
      </c>
    </row>
    <row r="173" spans="1:2" x14ac:dyDescent="0.3">
      <c r="A173">
        <v>183</v>
      </c>
      <c r="B173">
        <f>(183+233)/2</f>
        <v>208</v>
      </c>
    </row>
    <row r="174" spans="1:2" x14ac:dyDescent="0.3">
      <c r="A174">
        <v>175</v>
      </c>
      <c r="B174">
        <v>300</v>
      </c>
    </row>
    <row r="175" spans="1:2" x14ac:dyDescent="0.3">
      <c r="A175">
        <v>250</v>
      </c>
      <c r="B175">
        <f>(183+200)/2</f>
        <v>191.5</v>
      </c>
    </row>
    <row r="176" spans="1:2" x14ac:dyDescent="0.3">
      <c r="A176">
        <v>192</v>
      </c>
      <c r="B176">
        <f>(175+200)/2</f>
        <v>187.5</v>
      </c>
    </row>
    <row r="177" spans="1:2" x14ac:dyDescent="0.3">
      <c r="A177">
        <v>183</v>
      </c>
      <c r="B177">
        <f>(158+192)/2</f>
        <v>175</v>
      </c>
    </row>
    <row r="178" spans="1:2" x14ac:dyDescent="0.3">
      <c r="A178">
        <v>342</v>
      </c>
      <c r="B178">
        <f>(216+192)/2</f>
        <v>204</v>
      </c>
    </row>
    <row r="179" spans="1:2" x14ac:dyDescent="0.3">
      <c r="A179">
        <v>258</v>
      </c>
      <c r="B179">
        <f>(183+158)/2</f>
        <v>170.5</v>
      </c>
    </row>
    <row r="180" spans="1:2" x14ac:dyDescent="0.3">
      <c r="A180">
        <v>333</v>
      </c>
      <c r="B180">
        <f>(266+192)/2</f>
        <v>229</v>
      </c>
    </row>
    <row r="181" spans="1:2" x14ac:dyDescent="0.3">
      <c r="A181">
        <v>183</v>
      </c>
      <c r="B181">
        <f>(200+183)/2</f>
        <v>191.5</v>
      </c>
    </row>
    <row r="182" spans="1:2" x14ac:dyDescent="0.3">
      <c r="A182">
        <v>208</v>
      </c>
      <c r="B182">
        <f>(192+283)/2</f>
        <v>237.5</v>
      </c>
    </row>
    <row r="183" spans="1:2" x14ac:dyDescent="0.3">
      <c r="A183">
        <v>216</v>
      </c>
      <c r="B183">
        <f>(250+183)/2</f>
        <v>216.5</v>
      </c>
    </row>
    <row r="184" spans="1:2" x14ac:dyDescent="0.3">
      <c r="A184">
        <v>175</v>
      </c>
      <c r="B184">
        <f>(325+316)/2</f>
        <v>320.5</v>
      </c>
    </row>
    <row r="185" spans="1:2" x14ac:dyDescent="0.3">
      <c r="A185">
        <v>200</v>
      </c>
      <c r="B185">
        <f>(233+225)/2</f>
        <v>229</v>
      </c>
    </row>
    <row r="186" spans="1:2" x14ac:dyDescent="0.3">
      <c r="A186">
        <v>325</v>
      </c>
      <c r="B186">
        <v>266</v>
      </c>
    </row>
    <row r="187" spans="1:2" x14ac:dyDescent="0.3">
      <c r="A187">
        <v>208</v>
      </c>
      <c r="B187">
        <f>(167+183)/2</f>
        <v>175</v>
      </c>
    </row>
    <row r="188" spans="1:2" x14ac:dyDescent="0.3">
      <c r="A188">
        <v>216</v>
      </c>
      <c r="B188">
        <f>(208+225)/2</f>
        <v>216.5</v>
      </c>
    </row>
    <row r="189" spans="1:2" x14ac:dyDescent="0.3">
      <c r="A189">
        <v>358</v>
      </c>
      <c r="B189">
        <f>(308+316)/2</f>
        <v>312</v>
      </c>
    </row>
    <row r="190" spans="1:2" x14ac:dyDescent="0.3">
      <c r="A190">
        <v>208</v>
      </c>
      <c r="B190">
        <f>(216+192)/2</f>
        <v>204</v>
      </c>
    </row>
    <row r="191" spans="1:2" x14ac:dyDescent="0.3">
      <c r="A191">
        <v>242</v>
      </c>
      <c r="B191">
        <f>(233+266)/2</f>
        <v>249.5</v>
      </c>
    </row>
    <row r="192" spans="1:2" x14ac:dyDescent="0.3">
      <c r="A192">
        <v>258</v>
      </c>
      <c r="B192">
        <f>(175+200)/2</f>
        <v>187.5</v>
      </c>
    </row>
    <row r="193" spans="1:2" x14ac:dyDescent="0.3">
      <c r="A193">
        <v>333</v>
      </c>
      <c r="B193">
        <f>(158+183)/2</f>
        <v>170.5</v>
      </c>
    </row>
    <row r="194" spans="1:2" x14ac:dyDescent="0.3">
      <c r="A194">
        <v>158</v>
      </c>
      <c r="B194">
        <f>(223+225)/2</f>
        <v>224</v>
      </c>
    </row>
    <row r="195" spans="1:2" x14ac:dyDescent="0.3">
      <c r="A195">
        <v>200</v>
      </c>
      <c r="B195">
        <v>333</v>
      </c>
    </row>
    <row r="196" spans="1:2" x14ac:dyDescent="0.3">
      <c r="A196">
        <v>316</v>
      </c>
      <c r="B196">
        <f>(333+292)/2</f>
        <v>312.5</v>
      </c>
    </row>
    <row r="197" spans="1:2" x14ac:dyDescent="0.3">
      <c r="A197">
        <v>225</v>
      </c>
      <c r="B197">
        <f>(200+208)/2</f>
        <v>204</v>
      </c>
    </row>
    <row r="198" spans="1:2" x14ac:dyDescent="0.3">
      <c r="A198">
        <v>208</v>
      </c>
      <c r="B198">
        <f>216</f>
        <v>216</v>
      </c>
    </row>
    <row r="199" spans="1:2" x14ac:dyDescent="0.3">
      <c r="A199">
        <v>183</v>
      </c>
      <c r="B199">
        <f>(258+275)/2</f>
        <v>266.5</v>
      </c>
    </row>
    <row r="200" spans="1:2" x14ac:dyDescent="0.3">
      <c r="A200">
        <v>175</v>
      </c>
      <c r="B200">
        <f>(208+200)/2</f>
        <v>204</v>
      </c>
    </row>
    <row r="201" spans="1:2" x14ac:dyDescent="0.3">
      <c r="A201">
        <v>183</v>
      </c>
      <c r="B201">
        <v>192</v>
      </c>
    </row>
    <row r="202" spans="1:2" x14ac:dyDescent="0.3">
      <c r="A202">
        <v>200</v>
      </c>
      <c r="B202">
        <f>(200 + 150)/2</f>
        <v>175</v>
      </c>
    </row>
    <row r="203" spans="1:2" x14ac:dyDescent="0.3">
      <c r="A203">
        <v>175</v>
      </c>
      <c r="B203">
        <f>(192+183)/2</f>
        <v>187.5</v>
      </c>
    </row>
    <row r="204" spans="1:2" x14ac:dyDescent="0.3">
      <c r="A204">
        <v>158</v>
      </c>
      <c r="B204">
        <v>292</v>
      </c>
    </row>
    <row r="205" spans="1:2" x14ac:dyDescent="0.3">
      <c r="A205">
        <v>183</v>
      </c>
      <c r="B205">
        <f>(200+175)/2</f>
        <v>187.5</v>
      </c>
    </row>
    <row r="206" spans="1:2" x14ac:dyDescent="0.3">
      <c r="A206">
        <v>158</v>
      </c>
      <c r="B206">
        <v>192</v>
      </c>
    </row>
    <row r="207" spans="1:2" x14ac:dyDescent="0.3">
      <c r="A207">
        <v>192</v>
      </c>
      <c r="B207">
        <f>(216+167)/2</f>
        <v>191.5</v>
      </c>
    </row>
    <row r="208" spans="1:2" x14ac:dyDescent="0.3">
      <c r="A208">
        <v>175</v>
      </c>
      <c r="B208">
        <f>(183+192)/2</f>
        <v>187.5</v>
      </c>
    </row>
    <row r="209" spans="1:2" x14ac:dyDescent="0.3">
      <c r="A209">
        <v>192</v>
      </c>
      <c r="B209">
        <f>(250+225)/2</f>
        <v>237.5</v>
      </c>
    </row>
    <row r="210" spans="1:2" x14ac:dyDescent="0.3">
      <c r="A210">
        <v>350</v>
      </c>
      <c r="B210">
        <f>(183+175)/2</f>
        <v>179</v>
      </c>
    </row>
    <row r="211" spans="1:2" x14ac:dyDescent="0.3">
      <c r="A211">
        <v>175</v>
      </c>
      <c r="B211">
        <f>(250+225)/2</f>
        <v>237.5</v>
      </c>
    </row>
    <row r="212" spans="1:2" x14ac:dyDescent="0.3">
      <c r="A212">
        <v>366</v>
      </c>
      <c r="B212">
        <f>(233+200)/2</f>
        <v>216.5</v>
      </c>
    </row>
    <row r="213" spans="1:2" x14ac:dyDescent="0.3">
      <c r="A213">
        <v>192</v>
      </c>
      <c r="B213">
        <f>(142+167)/2</f>
        <v>154.5</v>
      </c>
    </row>
    <row r="214" spans="1:2" x14ac:dyDescent="0.3">
      <c r="A214">
        <v>192</v>
      </c>
      <c r="B214">
        <f>(208+175)/2</f>
        <v>191.5</v>
      </c>
    </row>
    <row r="215" spans="1:2" x14ac:dyDescent="0.3">
      <c r="A215">
        <v>200</v>
      </c>
      <c r="B215">
        <f>(225+266)/2</f>
        <v>245.5</v>
      </c>
    </row>
    <row r="216" spans="1:2" x14ac:dyDescent="0.3">
      <c r="A216">
        <v>200</v>
      </c>
      <c r="B216">
        <f>(283+250)/2</f>
        <v>266.5</v>
      </c>
    </row>
    <row r="217" spans="1:2" x14ac:dyDescent="0.3">
      <c r="A217">
        <v>158</v>
      </c>
      <c r="B217">
        <v>183</v>
      </c>
    </row>
    <row r="218" spans="1:2" x14ac:dyDescent="0.3">
      <c r="A218">
        <v>208</v>
      </c>
      <c r="B218">
        <f>(183+200)/2</f>
        <v>191.5</v>
      </c>
    </row>
    <row r="219" spans="1:2" x14ac:dyDescent="0.3">
      <c r="A219">
        <v>192</v>
      </c>
      <c r="B219">
        <f>(200+258)/2</f>
        <v>229</v>
      </c>
    </row>
    <row r="220" spans="1:2" x14ac:dyDescent="0.3">
      <c r="A220">
        <v>200</v>
      </c>
      <c r="B220">
        <f>(192+208)/2</f>
        <v>200</v>
      </c>
    </row>
    <row r="221" spans="1:2" x14ac:dyDescent="0.3">
      <c r="A221">
        <v>192</v>
      </c>
      <c r="B221">
        <f>(233+183)/2</f>
        <v>208</v>
      </c>
    </row>
    <row r="222" spans="1:2" x14ac:dyDescent="0.3">
      <c r="A222">
        <v>175</v>
      </c>
      <c r="B222">
        <v>400</v>
      </c>
    </row>
    <row r="223" spans="1:2" x14ac:dyDescent="0.3">
      <c r="A223">
        <v>192</v>
      </c>
      <c r="B223">
        <f>(200+175)/2</f>
        <v>187.5</v>
      </c>
    </row>
    <row r="224" spans="1:2" x14ac:dyDescent="0.3">
      <c r="A224">
        <v>192</v>
      </c>
      <c r="B224">
        <v>150</v>
      </c>
    </row>
    <row r="225" spans="1:2" x14ac:dyDescent="0.3">
      <c r="A225">
        <v>266</v>
      </c>
      <c r="B225">
        <f>(208+216)/2</f>
        <v>212</v>
      </c>
    </row>
    <row r="226" spans="1:2" x14ac:dyDescent="0.3">
      <c r="A226">
        <v>192</v>
      </c>
      <c r="B226">
        <f>(158+150)/2</f>
        <v>154</v>
      </c>
    </row>
    <row r="227" spans="1:2" x14ac:dyDescent="0.3">
      <c r="A227">
        <v>158</v>
      </c>
      <c r="B227">
        <f>(183+167)/2</f>
        <v>175</v>
      </c>
    </row>
    <row r="228" spans="1:2" x14ac:dyDescent="0.3">
      <c r="A228">
        <v>167</v>
      </c>
      <c r="B228">
        <v>175</v>
      </c>
    </row>
    <row r="229" spans="1:2" x14ac:dyDescent="0.3">
      <c r="A229">
        <v>216</v>
      </c>
      <c r="B229">
        <f>(167+183)/2</f>
        <v>175</v>
      </c>
    </row>
    <row r="230" spans="1:2" x14ac:dyDescent="0.3">
      <c r="A230">
        <v>208</v>
      </c>
      <c r="B230">
        <f>(142+208)/2</f>
        <v>175</v>
      </c>
    </row>
    <row r="231" spans="1:2" x14ac:dyDescent="0.3">
      <c r="A231">
        <v>175</v>
      </c>
      <c r="B231">
        <f>(158+192)/2</f>
        <v>175</v>
      </c>
    </row>
    <row r="232" spans="1:2" x14ac:dyDescent="0.3">
      <c r="A232">
        <v>250</v>
      </c>
      <c r="B232">
        <f>(167+175)/2</f>
        <v>171</v>
      </c>
    </row>
    <row r="233" spans="1:2" x14ac:dyDescent="0.3">
      <c r="A233">
        <v>266</v>
      </c>
      <c r="B233">
        <f>(200+150)/2</f>
        <v>175</v>
      </c>
    </row>
    <row r="234" spans="1:2" x14ac:dyDescent="0.3">
      <c r="A234">
        <v>225</v>
      </c>
      <c r="B234">
        <f>(142+167)/2</f>
        <v>154.5</v>
      </c>
    </row>
    <row r="235" spans="1:2" x14ac:dyDescent="0.3">
      <c r="A235">
        <v>358</v>
      </c>
      <c r="B235">
        <f>(316+350)/2</f>
        <v>333</v>
      </c>
    </row>
    <row r="236" spans="1:2" x14ac:dyDescent="0.3">
      <c r="A236">
        <v>150</v>
      </c>
      <c r="B236">
        <f>(233+275)/2</f>
        <v>254</v>
      </c>
    </row>
    <row r="237" spans="1:2" x14ac:dyDescent="0.3">
      <c r="A237">
        <v>208</v>
      </c>
      <c r="B237">
        <f>(167+150)/2</f>
        <v>158.5</v>
      </c>
    </row>
    <row r="238" spans="1:2" x14ac:dyDescent="0.3">
      <c r="A238">
        <v>133</v>
      </c>
      <c r="B238">
        <f>(233+167)/2</f>
        <v>200</v>
      </c>
    </row>
    <row r="239" spans="1:2" x14ac:dyDescent="0.3">
      <c r="A239">
        <v>216</v>
      </c>
      <c r="B239">
        <f>(183+175)/2</f>
        <v>179</v>
      </c>
    </row>
    <row r="240" spans="1:2" x14ac:dyDescent="0.3">
      <c r="A240">
        <v>216</v>
      </c>
      <c r="B240">
        <v>183</v>
      </c>
    </row>
    <row r="241" spans="1:2" x14ac:dyDescent="0.3">
      <c r="A241">
        <v>216</v>
      </c>
      <c r="B241">
        <v>242</v>
      </c>
    </row>
    <row r="242" spans="1:2" x14ac:dyDescent="0.3">
      <c r="A242">
        <v>167</v>
      </c>
      <c r="B242">
        <f>(167+183)/2</f>
        <v>175</v>
      </c>
    </row>
    <row r="243" spans="1:2" x14ac:dyDescent="0.3">
      <c r="A243">
        <v>233</v>
      </c>
      <c r="B243">
        <f>(366+333)/2</f>
        <v>349.5</v>
      </c>
    </row>
    <row r="244" spans="1:2" x14ac:dyDescent="0.3">
      <c r="A244">
        <v>175</v>
      </c>
      <c r="B244">
        <f>(308+325)/2</f>
        <v>316.5</v>
      </c>
    </row>
    <row r="245" spans="1:2" x14ac:dyDescent="0.3">
      <c r="A245">
        <v>233</v>
      </c>
      <c r="B245">
        <f>(167+208)/2</f>
        <v>187.5</v>
      </c>
    </row>
    <row r="246" spans="1:2" x14ac:dyDescent="0.3">
      <c r="A246">
        <v>266</v>
      </c>
      <c r="B246">
        <f>(150+167)/2</f>
        <v>158.5</v>
      </c>
    </row>
    <row r="247" spans="1:2" x14ac:dyDescent="0.3">
      <c r="A247">
        <v>225</v>
      </c>
      <c r="B247">
        <f>(167+225)/2</f>
        <v>196</v>
      </c>
    </row>
    <row r="248" spans="1:2" x14ac:dyDescent="0.3">
      <c r="A248">
        <v>175</v>
      </c>
      <c r="B248">
        <v>158</v>
      </c>
    </row>
    <row r="249" spans="1:2" x14ac:dyDescent="0.3">
      <c r="A249">
        <v>158</v>
      </c>
      <c r="B249">
        <f>(183+208)/2</f>
        <v>195.5</v>
      </c>
    </row>
    <row r="250" spans="1:2" x14ac:dyDescent="0.3">
      <c r="A250">
        <v>216</v>
      </c>
      <c r="B250">
        <f>(150+142)/2</f>
        <v>146</v>
      </c>
    </row>
    <row r="251" spans="1:2" x14ac:dyDescent="0.3">
      <c r="A251">
        <v>158</v>
      </c>
      <c r="B251">
        <v>175</v>
      </c>
    </row>
    <row r="252" spans="1:2" x14ac:dyDescent="0.3">
      <c r="A252">
        <v>133</v>
      </c>
      <c r="B252">
        <f>(150+183)/2</f>
        <v>166.5</v>
      </c>
    </row>
    <row r="253" spans="1:2" x14ac:dyDescent="0.3">
      <c r="A253">
        <v>250</v>
      </c>
      <c r="B253">
        <f>(158+192)/2</f>
        <v>175</v>
      </c>
    </row>
    <row r="254" spans="1:2" x14ac:dyDescent="0.3">
      <c r="A254">
        <v>158</v>
      </c>
      <c r="B254">
        <f>(183+158)/2</f>
        <v>170.5</v>
      </c>
    </row>
    <row r="255" spans="1:2" x14ac:dyDescent="0.3">
      <c r="A255">
        <v>225</v>
      </c>
      <c r="B255">
        <f>(366+392)/2</f>
        <v>379</v>
      </c>
    </row>
    <row r="256" spans="1:2" x14ac:dyDescent="0.3">
      <c r="A256">
        <v>175</v>
      </c>
      <c r="B256">
        <f>(167+142)/2</f>
        <v>154.5</v>
      </c>
    </row>
    <row r="257" spans="1:2" x14ac:dyDescent="0.3">
      <c r="A257">
        <v>167</v>
      </c>
      <c r="B257">
        <f>(233+200)/2</f>
        <v>216.5</v>
      </c>
    </row>
    <row r="258" spans="1:2" x14ac:dyDescent="0.3">
      <c r="A258">
        <v>208</v>
      </c>
      <c r="B258">
        <v>175</v>
      </c>
    </row>
    <row r="259" spans="1:2" x14ac:dyDescent="0.3">
      <c r="A259">
        <v>333</v>
      </c>
      <c r="B259">
        <f>(150+167)/2</f>
        <v>158.5</v>
      </c>
    </row>
    <row r="260" spans="1:2" x14ac:dyDescent="0.3">
      <c r="A260">
        <v>175</v>
      </c>
      <c r="B260">
        <v>158</v>
      </c>
    </row>
    <row r="261" spans="1:2" x14ac:dyDescent="0.3">
      <c r="A261">
        <v>175</v>
      </c>
      <c r="B261">
        <f>(158+200)/2</f>
        <v>179</v>
      </c>
    </row>
    <row r="262" spans="1:2" x14ac:dyDescent="0.3">
      <c r="A262">
        <v>225</v>
      </c>
      <c r="B262">
        <f>(242+200)/2</f>
        <v>221</v>
      </c>
    </row>
    <row r="263" spans="1:2" x14ac:dyDescent="0.3">
      <c r="A263">
        <v>167</v>
      </c>
      <c r="B263">
        <f>(242+175)/2</f>
        <v>208.5</v>
      </c>
    </row>
    <row r="264" spans="1:2" x14ac:dyDescent="0.3">
      <c r="A264">
        <v>133</v>
      </c>
      <c r="B264">
        <v>183</v>
      </c>
    </row>
    <row r="265" spans="1:2" x14ac:dyDescent="0.3">
      <c r="A265">
        <v>158</v>
      </c>
      <c r="B265">
        <f>(208+225)/2</f>
        <v>216.5</v>
      </c>
    </row>
    <row r="266" spans="1:2" x14ac:dyDescent="0.3">
      <c r="A266">
        <v>183</v>
      </c>
      <c r="B266">
        <f>(283+258)/2</f>
        <v>270.5</v>
      </c>
    </row>
    <row r="267" spans="1:2" x14ac:dyDescent="0.3">
      <c r="A267">
        <v>175</v>
      </c>
      <c r="B267">
        <f>(192+183)/2</f>
        <v>187.5</v>
      </c>
    </row>
    <row r="268" spans="1:2" x14ac:dyDescent="0.3">
      <c r="A268">
        <v>167</v>
      </c>
      <c r="B268">
        <f>(150+233)/2</f>
        <v>191.5</v>
      </c>
    </row>
    <row r="269" spans="1:2" x14ac:dyDescent="0.3">
      <c r="A269">
        <v>133</v>
      </c>
      <c r="B269">
        <f>(216+250)/2</f>
        <v>233</v>
      </c>
    </row>
    <row r="270" spans="1:2" x14ac:dyDescent="0.3">
      <c r="A270">
        <v>233</v>
      </c>
      <c r="B270">
        <f>(258+216)/2</f>
        <v>237</v>
      </c>
    </row>
    <row r="271" spans="1:2" x14ac:dyDescent="0.3">
      <c r="A271">
        <v>200</v>
      </c>
      <c r="B271">
        <f>(216+250)/2</f>
        <v>233</v>
      </c>
    </row>
    <row r="272" spans="1:2" x14ac:dyDescent="0.3">
      <c r="A272">
        <v>200</v>
      </c>
      <c r="B272">
        <f>(158+216)/2</f>
        <v>187</v>
      </c>
    </row>
    <row r="273" spans="1:2" x14ac:dyDescent="0.3">
      <c r="A273">
        <v>150</v>
      </c>
      <c r="B273">
        <f>(183+175)/2</f>
        <v>179</v>
      </c>
    </row>
    <row r="274" spans="1:2" x14ac:dyDescent="0.3">
      <c r="A274">
        <v>392</v>
      </c>
      <c r="B274">
        <f>(383+366)/2</f>
        <v>374.5</v>
      </c>
    </row>
    <row r="275" spans="1:2" x14ac:dyDescent="0.3">
      <c r="A275">
        <v>158</v>
      </c>
      <c r="B275">
        <f>(266+250)/2</f>
        <v>258</v>
      </c>
    </row>
    <row r="276" spans="1:2" x14ac:dyDescent="0.3">
      <c r="A276">
        <v>200</v>
      </c>
      <c r="B276">
        <f>(192+175)/2</f>
        <v>183.5</v>
      </c>
    </row>
    <row r="277" spans="1:2" x14ac:dyDescent="0.3">
      <c r="A277">
        <v>158</v>
      </c>
      <c r="B277">
        <f>(225+226)/2</f>
        <v>225.5</v>
      </c>
    </row>
    <row r="278" spans="1:2" x14ac:dyDescent="0.3">
      <c r="A278">
        <v>225</v>
      </c>
      <c r="B278">
        <f>(242+216)/2</f>
        <v>229</v>
      </c>
    </row>
    <row r="279" spans="1:2" x14ac:dyDescent="0.3">
      <c r="A279">
        <v>133</v>
      </c>
      <c r="B279">
        <f>(150+158)/2</f>
        <v>154</v>
      </c>
    </row>
    <row r="280" spans="1:2" x14ac:dyDescent="0.3">
      <c r="A280">
        <v>216</v>
      </c>
      <c r="B280">
        <f>(183+216)/2</f>
        <v>199.5</v>
      </c>
    </row>
    <row r="281" spans="1:2" x14ac:dyDescent="0.3">
      <c r="A281">
        <v>142</v>
      </c>
      <c r="B281">
        <f>(233+225)/2</f>
        <v>229</v>
      </c>
    </row>
    <row r="282" spans="1:2" x14ac:dyDescent="0.3">
      <c r="A282">
        <v>225</v>
      </c>
      <c r="B282">
        <f>(200+208)/2</f>
        <v>204</v>
      </c>
    </row>
    <row r="283" spans="1:2" x14ac:dyDescent="0.3">
      <c r="A283">
        <v>175</v>
      </c>
      <c r="B283">
        <f>(258+233)/2</f>
        <v>245.5</v>
      </c>
    </row>
    <row r="284" spans="1:2" x14ac:dyDescent="0.3">
      <c r="A284">
        <v>192</v>
      </c>
      <c r="B284">
        <f>(258+275)/2</f>
        <v>266.5</v>
      </c>
    </row>
    <row r="285" spans="1:2" x14ac:dyDescent="0.3">
      <c r="A285">
        <v>392</v>
      </c>
      <c r="B285">
        <f>(216+225)/2</f>
        <v>220.5</v>
      </c>
    </row>
    <row r="286" spans="1:2" x14ac:dyDescent="0.3">
      <c r="A286">
        <v>266</v>
      </c>
      <c r="B286">
        <f>(192+216)/2</f>
        <v>204</v>
      </c>
    </row>
    <row r="287" spans="1:2" x14ac:dyDescent="0.3">
      <c r="A287">
        <v>192</v>
      </c>
      <c r="B287">
        <v>192</v>
      </c>
    </row>
    <row r="288" spans="1:2" x14ac:dyDescent="0.3">
      <c r="A288">
        <v>167</v>
      </c>
      <c r="B288">
        <f>(400+358)/2</f>
        <v>379</v>
      </c>
    </row>
    <row r="289" spans="1:2" x14ac:dyDescent="0.3">
      <c r="A289">
        <v>133</v>
      </c>
      <c r="B289">
        <f>(325+350)/2</f>
        <v>337.5</v>
      </c>
    </row>
    <row r="290" spans="1:2" x14ac:dyDescent="0.3">
      <c r="A290">
        <v>133</v>
      </c>
      <c r="B290">
        <f>(242+258)/2</f>
        <v>250</v>
      </c>
    </row>
    <row r="291" spans="1:2" x14ac:dyDescent="0.3">
      <c r="A291">
        <v>150</v>
      </c>
      <c r="B291">
        <f>(175+233)/2</f>
        <v>204</v>
      </c>
    </row>
    <row r="292" spans="1:2" x14ac:dyDescent="0.3">
      <c r="A292">
        <v>200</v>
      </c>
      <c r="B292">
        <f>(242+250)/2</f>
        <v>246</v>
      </c>
    </row>
    <row r="293" spans="1:2" x14ac:dyDescent="0.3">
      <c r="A293">
        <v>125</v>
      </c>
      <c r="B293">
        <f>(150+183)/2</f>
        <v>166.5</v>
      </c>
    </row>
    <row r="294" spans="1:2" x14ac:dyDescent="0.3">
      <c r="A294">
        <v>125</v>
      </c>
      <c r="B294">
        <f>(233+283)/2</f>
        <v>258</v>
      </c>
    </row>
    <row r="295" spans="1:2" x14ac:dyDescent="0.3">
      <c r="A295">
        <v>300</v>
      </c>
      <c r="B295">
        <f>(150+133)/2</f>
        <v>141.5</v>
      </c>
    </row>
    <row r="296" spans="1:2" x14ac:dyDescent="0.3">
      <c r="A296">
        <v>183</v>
      </c>
      <c r="B296">
        <f>(250+292)/2</f>
        <v>271</v>
      </c>
    </row>
    <row r="297" spans="1:2" x14ac:dyDescent="0.3">
      <c r="A297">
        <v>167</v>
      </c>
      <c r="B297">
        <f>(175+158)/2</f>
        <v>166.5</v>
      </c>
    </row>
    <row r="298" spans="1:2" x14ac:dyDescent="0.3">
      <c r="A298">
        <v>167</v>
      </c>
      <c r="B298">
        <f>(158+192)/2</f>
        <v>175</v>
      </c>
    </row>
    <row r="299" spans="1:2" x14ac:dyDescent="0.3">
      <c r="A299">
        <v>142</v>
      </c>
      <c r="B299">
        <f>(175+183)/2</f>
        <v>179</v>
      </c>
    </row>
    <row r="300" spans="1:2" x14ac:dyDescent="0.3">
      <c r="A300">
        <v>216</v>
      </c>
      <c r="B300">
        <f>(175+192)/2</f>
        <v>183.5</v>
      </c>
    </row>
    <row r="301" spans="1:2" x14ac:dyDescent="0.3">
      <c r="A301">
        <v>142</v>
      </c>
      <c r="B301">
        <f>(200+158)/2</f>
        <v>179</v>
      </c>
    </row>
    <row r="302" spans="1:2" x14ac:dyDescent="0.3">
      <c r="A302">
        <v>250</v>
      </c>
      <c r="B302">
        <f>(183+200)/2</f>
        <v>191.5</v>
      </c>
    </row>
    <row r="303" spans="1:2" x14ac:dyDescent="0.3">
      <c r="A303">
        <v>167</v>
      </c>
      <c r="B303">
        <f>(158+142)/2</f>
        <v>150</v>
      </c>
    </row>
    <row r="304" spans="1:2" x14ac:dyDescent="0.3">
      <c r="A304">
        <v>200</v>
      </c>
      <c r="B304">
        <f>(250+192)/2</f>
        <v>221</v>
      </c>
    </row>
    <row r="305" spans="1:2" x14ac:dyDescent="0.3">
      <c r="A305">
        <v>175</v>
      </c>
      <c r="B305">
        <f>(208+233)/2</f>
        <v>220.5</v>
      </c>
    </row>
    <row r="306" spans="1:2" x14ac:dyDescent="0.3">
      <c r="A306">
        <v>192</v>
      </c>
      <c r="B306">
        <f>(158+175)/2</f>
        <v>166.5</v>
      </c>
    </row>
    <row r="307" spans="1:2" x14ac:dyDescent="0.3">
      <c r="A307">
        <v>167</v>
      </c>
      <c r="B307">
        <f>(216+192)/2</f>
        <v>204</v>
      </c>
    </row>
    <row r="308" spans="1:2" x14ac:dyDescent="0.3">
      <c r="A308">
        <v>225</v>
      </c>
      <c r="B308">
        <f>(175+167)/2</f>
        <v>171</v>
      </c>
    </row>
    <row r="309" spans="1:2" x14ac:dyDescent="0.3">
      <c r="A309">
        <v>242</v>
      </c>
      <c r="B309">
        <f>(200+258)/2</f>
        <v>229</v>
      </c>
    </row>
    <row r="310" spans="1:2" x14ac:dyDescent="0.3">
      <c r="A310">
        <v>200</v>
      </c>
      <c r="B310">
        <f>(308+333)/2</f>
        <v>320.5</v>
      </c>
    </row>
    <row r="311" spans="1:2" x14ac:dyDescent="0.3">
      <c r="A311">
        <v>167</v>
      </c>
      <c r="B311">
        <f>(216+183)/2</f>
        <v>199.5</v>
      </c>
    </row>
    <row r="312" spans="1:2" x14ac:dyDescent="0.3">
      <c r="A312">
        <v>183</v>
      </c>
      <c r="B312">
        <f>(225+233)/2</f>
        <v>229</v>
      </c>
    </row>
    <row r="313" spans="1:2" x14ac:dyDescent="0.3">
      <c r="A313">
        <v>142</v>
      </c>
      <c r="B313">
        <f>(242+175)/2</f>
        <v>208.5</v>
      </c>
    </row>
    <row r="314" spans="1:2" x14ac:dyDescent="0.3">
      <c r="A314">
        <v>375</v>
      </c>
      <c r="B314">
        <f>(258+266)/2</f>
        <v>262</v>
      </c>
    </row>
    <row r="315" spans="1:2" x14ac:dyDescent="0.3">
      <c r="A315">
        <v>225</v>
      </c>
      <c r="B315">
        <f>(258+242)/2</f>
        <v>250</v>
      </c>
    </row>
    <row r="316" spans="1:2" x14ac:dyDescent="0.3">
      <c r="A316">
        <v>175</v>
      </c>
      <c r="B316">
        <f>(192+233)/2</f>
        <v>212.5</v>
      </c>
    </row>
    <row r="317" spans="1:2" x14ac:dyDescent="0.3">
      <c r="A317">
        <v>167</v>
      </c>
    </row>
    <row r="318" spans="1:2" x14ac:dyDescent="0.3">
      <c r="A318">
        <v>266</v>
      </c>
    </row>
    <row r="319" spans="1:2" x14ac:dyDescent="0.3">
      <c r="A319">
        <v>225</v>
      </c>
    </row>
    <row r="320" spans="1:2" x14ac:dyDescent="0.3">
      <c r="A320">
        <v>200</v>
      </c>
    </row>
    <row r="321" spans="1:1" x14ac:dyDescent="0.3">
      <c r="A321">
        <v>225</v>
      </c>
    </row>
    <row r="322" spans="1:1" x14ac:dyDescent="0.3">
      <c r="A322">
        <v>175</v>
      </c>
    </row>
    <row r="323" spans="1:1" x14ac:dyDescent="0.3">
      <c r="A323">
        <v>350</v>
      </c>
    </row>
    <row r="324" spans="1:1" x14ac:dyDescent="0.3">
      <c r="A324">
        <v>200</v>
      </c>
    </row>
    <row r="325" spans="1:1" x14ac:dyDescent="0.3">
      <c r="A325">
        <v>225</v>
      </c>
    </row>
    <row r="326" spans="1:1" x14ac:dyDescent="0.3">
      <c r="A326">
        <v>192</v>
      </c>
    </row>
    <row r="327" spans="1:1" x14ac:dyDescent="0.3">
      <c r="A327">
        <v>225</v>
      </c>
    </row>
    <row r="328" spans="1:1" x14ac:dyDescent="0.3">
      <c r="A328">
        <v>225</v>
      </c>
    </row>
    <row r="329" spans="1:1" x14ac:dyDescent="0.3">
      <c r="A329">
        <v>308</v>
      </c>
    </row>
    <row r="330" spans="1:1" x14ac:dyDescent="0.3">
      <c r="A330">
        <v>167</v>
      </c>
    </row>
    <row r="331" spans="1:1" x14ac:dyDescent="0.3">
      <c r="A331">
        <v>233</v>
      </c>
    </row>
    <row r="332" spans="1:1" x14ac:dyDescent="0.3">
      <c r="A332">
        <v>183</v>
      </c>
    </row>
    <row r="333" spans="1:1" x14ac:dyDescent="0.3">
      <c r="A333">
        <v>208</v>
      </c>
    </row>
    <row r="334" spans="1:1" x14ac:dyDescent="0.3">
      <c r="A334">
        <v>325</v>
      </c>
    </row>
    <row r="335" spans="1:1" x14ac:dyDescent="0.3">
      <c r="A335">
        <v>208</v>
      </c>
    </row>
    <row r="336" spans="1:1" x14ac:dyDescent="0.3">
      <c r="A336">
        <v>208</v>
      </c>
    </row>
    <row r="337" spans="1:1" x14ac:dyDescent="0.3">
      <c r="A337">
        <v>150</v>
      </c>
    </row>
    <row r="338" spans="1:1" x14ac:dyDescent="0.3">
      <c r="A338">
        <v>167</v>
      </c>
    </row>
    <row r="339" spans="1:1" x14ac:dyDescent="0.3">
      <c r="A339">
        <v>375</v>
      </c>
    </row>
    <row r="340" spans="1:1" x14ac:dyDescent="0.3">
      <c r="A340">
        <v>250</v>
      </c>
    </row>
    <row r="341" spans="1:1" x14ac:dyDescent="0.3">
      <c r="A341">
        <v>216</v>
      </c>
    </row>
    <row r="342" spans="1:1" x14ac:dyDescent="0.3">
      <c r="A342">
        <v>225</v>
      </c>
    </row>
    <row r="343" spans="1:1" x14ac:dyDescent="0.3">
      <c r="A343">
        <v>300</v>
      </c>
    </row>
    <row r="344" spans="1:1" x14ac:dyDescent="0.3">
      <c r="A344">
        <v>233</v>
      </c>
    </row>
    <row r="345" spans="1:1" x14ac:dyDescent="0.3">
      <c r="A345">
        <v>200</v>
      </c>
    </row>
    <row r="346" spans="1:1" x14ac:dyDescent="0.3">
      <c r="A346">
        <v>333</v>
      </c>
    </row>
    <row r="347" spans="1:1" x14ac:dyDescent="0.3">
      <c r="A347">
        <v>266</v>
      </c>
    </row>
    <row r="348" spans="1:1" x14ac:dyDescent="0.3">
      <c r="A348">
        <v>275</v>
      </c>
    </row>
    <row r="349" spans="1:1" x14ac:dyDescent="0.3">
      <c r="A349">
        <v>175</v>
      </c>
    </row>
    <row r="350" spans="1:1" x14ac:dyDescent="0.3">
      <c r="A350">
        <v>208</v>
      </c>
    </row>
    <row r="351" spans="1:1" x14ac:dyDescent="0.3">
      <c r="A351">
        <v>233</v>
      </c>
    </row>
    <row r="352" spans="1:1" x14ac:dyDescent="0.3">
      <c r="A352">
        <v>300</v>
      </c>
    </row>
    <row r="353" spans="1:1" x14ac:dyDescent="0.3">
      <c r="A353">
        <v>283</v>
      </c>
    </row>
    <row r="354" spans="1:1" x14ac:dyDescent="0.3">
      <c r="A354">
        <v>342</v>
      </c>
    </row>
    <row r="355" spans="1:1" x14ac:dyDescent="0.3">
      <c r="A355">
        <v>266</v>
      </c>
    </row>
    <row r="356" spans="1:1" x14ac:dyDescent="0.3">
      <c r="A356">
        <v>325</v>
      </c>
    </row>
    <row r="357" spans="1:1" x14ac:dyDescent="0.3">
      <c r="A357">
        <v>142</v>
      </c>
    </row>
    <row r="358" spans="1:1" x14ac:dyDescent="0.3">
      <c r="A358">
        <v>258</v>
      </c>
    </row>
    <row r="359" spans="1:1" x14ac:dyDescent="0.3">
      <c r="A359">
        <v>183</v>
      </c>
    </row>
    <row r="360" spans="1:1" x14ac:dyDescent="0.3">
      <c r="A360">
        <v>183</v>
      </c>
    </row>
    <row r="361" spans="1:1" x14ac:dyDescent="0.3">
      <c r="A361">
        <v>192</v>
      </c>
    </row>
    <row r="362" spans="1:1" x14ac:dyDescent="0.3">
      <c r="A362">
        <v>142</v>
      </c>
    </row>
    <row r="363" spans="1:1" x14ac:dyDescent="0.3">
      <c r="A363">
        <v>142</v>
      </c>
    </row>
    <row r="364" spans="1:1" x14ac:dyDescent="0.3">
      <c r="A364">
        <v>225</v>
      </c>
    </row>
    <row r="365" spans="1:1" x14ac:dyDescent="0.3">
      <c r="A365">
        <v>242</v>
      </c>
    </row>
    <row r="366" spans="1:1" x14ac:dyDescent="0.3">
      <c r="A366">
        <v>300</v>
      </c>
    </row>
    <row r="367" spans="1:1" x14ac:dyDescent="0.3">
      <c r="A367">
        <v>242</v>
      </c>
    </row>
    <row r="368" spans="1:1" x14ac:dyDescent="0.3">
      <c r="A368">
        <v>266</v>
      </c>
    </row>
    <row r="369" spans="1:1" x14ac:dyDescent="0.3">
      <c r="A369">
        <v>200</v>
      </c>
    </row>
    <row r="370" spans="1:1" x14ac:dyDescent="0.3">
      <c r="A370">
        <v>192</v>
      </c>
    </row>
    <row r="371" spans="1:1" x14ac:dyDescent="0.3">
      <c r="A371">
        <v>292</v>
      </c>
    </row>
    <row r="372" spans="1:1" x14ac:dyDescent="0.3">
      <c r="A372">
        <v>250</v>
      </c>
    </row>
    <row r="373" spans="1:1" x14ac:dyDescent="0.3">
      <c r="A373">
        <v>150</v>
      </c>
    </row>
    <row r="374" spans="1:1" x14ac:dyDescent="0.3">
      <c r="A374">
        <v>167</v>
      </c>
    </row>
    <row r="375" spans="1:1" x14ac:dyDescent="0.3">
      <c r="A375">
        <v>233</v>
      </c>
    </row>
    <row r="376" spans="1:1" x14ac:dyDescent="0.3">
      <c r="A376">
        <v>175</v>
      </c>
    </row>
    <row r="377" spans="1:1" x14ac:dyDescent="0.3">
      <c r="A377">
        <v>225</v>
      </c>
    </row>
    <row r="378" spans="1:1" x14ac:dyDescent="0.3">
      <c r="A378">
        <v>350</v>
      </c>
    </row>
    <row r="379" spans="1:1" x14ac:dyDescent="0.3">
      <c r="A379">
        <v>250</v>
      </c>
    </row>
    <row r="380" spans="1:1" x14ac:dyDescent="0.3">
      <c r="A380">
        <v>333</v>
      </c>
    </row>
    <row r="381" spans="1:1" x14ac:dyDescent="0.3">
      <c r="A381">
        <v>283</v>
      </c>
    </row>
    <row r="382" spans="1:1" x14ac:dyDescent="0.3">
      <c r="A382">
        <v>183</v>
      </c>
    </row>
    <row r="383" spans="1:1" x14ac:dyDescent="0.3">
      <c r="A383">
        <v>316</v>
      </c>
    </row>
    <row r="384" spans="1:1" x14ac:dyDescent="0.3">
      <c r="A384">
        <v>266</v>
      </c>
    </row>
    <row r="385" spans="1:1" x14ac:dyDescent="0.3">
      <c r="A385">
        <v>183</v>
      </c>
    </row>
    <row r="386" spans="1:1" x14ac:dyDescent="0.3">
      <c r="A386">
        <v>250</v>
      </c>
    </row>
    <row r="387" spans="1:1" x14ac:dyDescent="0.3">
      <c r="A387">
        <v>208</v>
      </c>
    </row>
    <row r="388" spans="1:1" x14ac:dyDescent="0.3">
      <c r="A388">
        <v>158</v>
      </c>
    </row>
    <row r="389" spans="1:1" x14ac:dyDescent="0.3">
      <c r="A389">
        <v>200</v>
      </c>
    </row>
    <row r="390" spans="1:1" x14ac:dyDescent="0.3">
      <c r="A390">
        <v>216</v>
      </c>
    </row>
    <row r="391" spans="1:1" x14ac:dyDescent="0.3">
      <c r="A391">
        <v>333</v>
      </c>
    </row>
    <row r="392" spans="1:1" x14ac:dyDescent="0.3">
      <c r="A392">
        <v>408</v>
      </c>
    </row>
    <row r="393" spans="1:1" x14ac:dyDescent="0.3">
      <c r="A393">
        <v>316</v>
      </c>
    </row>
    <row r="394" spans="1:1" x14ac:dyDescent="0.3">
      <c r="A394">
        <v>258</v>
      </c>
    </row>
    <row r="395" spans="1:1" x14ac:dyDescent="0.3">
      <c r="A395">
        <v>192</v>
      </c>
    </row>
    <row r="396" spans="1:1" x14ac:dyDescent="0.3">
      <c r="A396">
        <v>208</v>
      </c>
    </row>
    <row r="397" spans="1:1" x14ac:dyDescent="0.3">
      <c r="A397">
        <v>183</v>
      </c>
    </row>
    <row r="398" spans="1:1" x14ac:dyDescent="0.3">
      <c r="A398">
        <v>167</v>
      </c>
    </row>
    <row r="399" spans="1:1" x14ac:dyDescent="0.3">
      <c r="A399">
        <v>158</v>
      </c>
    </row>
    <row r="400" spans="1:1" x14ac:dyDescent="0.3">
      <c r="A400">
        <v>275</v>
      </c>
    </row>
    <row r="401" spans="1:1" x14ac:dyDescent="0.3">
      <c r="A401">
        <v>192</v>
      </c>
    </row>
    <row r="402" spans="1:1" x14ac:dyDescent="0.3">
      <c r="A402">
        <v>242</v>
      </c>
    </row>
    <row r="403" spans="1:1" x14ac:dyDescent="0.3">
      <c r="A403">
        <v>375</v>
      </c>
    </row>
    <row r="404" spans="1:1" x14ac:dyDescent="0.3">
      <c r="A404">
        <v>242</v>
      </c>
    </row>
    <row r="405" spans="1:1" x14ac:dyDescent="0.3">
      <c r="A405">
        <v>350</v>
      </c>
    </row>
    <row r="406" spans="1:1" x14ac:dyDescent="0.3">
      <c r="A406">
        <v>242</v>
      </c>
    </row>
    <row r="407" spans="1:1" x14ac:dyDescent="0.3">
      <c r="A407">
        <v>175</v>
      </c>
    </row>
    <row r="408" spans="1:1" x14ac:dyDescent="0.3">
      <c r="A408">
        <v>417</v>
      </c>
    </row>
    <row r="409" spans="1:1" x14ac:dyDescent="0.3">
      <c r="A409">
        <v>183</v>
      </c>
    </row>
    <row r="410" spans="1:1" x14ac:dyDescent="0.3">
      <c r="A410">
        <v>142</v>
      </c>
    </row>
    <row r="411" spans="1:1" x14ac:dyDescent="0.3">
      <c r="A411">
        <v>192</v>
      </c>
    </row>
    <row r="412" spans="1:1" x14ac:dyDescent="0.3">
      <c r="A412">
        <v>150</v>
      </c>
    </row>
    <row r="413" spans="1:1" x14ac:dyDescent="0.3">
      <c r="A413">
        <v>158</v>
      </c>
    </row>
    <row r="414" spans="1:1" x14ac:dyDescent="0.3">
      <c r="A414">
        <v>167</v>
      </c>
    </row>
    <row r="415" spans="1:1" x14ac:dyDescent="0.3">
      <c r="A415">
        <v>216</v>
      </c>
    </row>
    <row r="416" spans="1:1" x14ac:dyDescent="0.3">
      <c r="A416">
        <v>258</v>
      </c>
    </row>
    <row r="417" spans="1:1" x14ac:dyDescent="0.3">
      <c r="A417">
        <v>408</v>
      </c>
    </row>
    <row r="418" spans="1:1" x14ac:dyDescent="0.3">
      <c r="A418">
        <v>225</v>
      </c>
    </row>
    <row r="419" spans="1:1" x14ac:dyDescent="0.3">
      <c r="A419">
        <v>192</v>
      </c>
    </row>
    <row r="420" spans="1:1" x14ac:dyDescent="0.3">
      <c r="A420">
        <v>158</v>
      </c>
    </row>
    <row r="421" spans="1:1" x14ac:dyDescent="0.3">
      <c r="A421">
        <v>216</v>
      </c>
    </row>
    <row r="422" spans="1:1" x14ac:dyDescent="0.3">
      <c r="A422">
        <v>200</v>
      </c>
    </row>
    <row r="423" spans="1:1" x14ac:dyDescent="0.3">
      <c r="A423">
        <v>175</v>
      </c>
    </row>
    <row r="424" spans="1:1" x14ac:dyDescent="0.3">
      <c r="A424">
        <v>200</v>
      </c>
    </row>
    <row r="425" spans="1:1" x14ac:dyDescent="0.3">
      <c r="A425">
        <v>225</v>
      </c>
    </row>
    <row r="426" spans="1:1" x14ac:dyDescent="0.3">
      <c r="A426">
        <v>167</v>
      </c>
    </row>
    <row r="427" spans="1:1" x14ac:dyDescent="0.3">
      <c r="A427">
        <v>225</v>
      </c>
    </row>
    <row r="428" spans="1:1" x14ac:dyDescent="0.3">
      <c r="A428">
        <v>225</v>
      </c>
    </row>
    <row r="429" spans="1:1" x14ac:dyDescent="0.3">
      <c r="A429">
        <v>292</v>
      </c>
    </row>
    <row r="430" spans="1:1" x14ac:dyDescent="0.3">
      <c r="A430">
        <v>233</v>
      </c>
    </row>
    <row r="431" spans="1:1" x14ac:dyDescent="0.3">
      <c r="A431">
        <v>308</v>
      </c>
    </row>
    <row r="432" spans="1:1" x14ac:dyDescent="0.3">
      <c r="A432">
        <v>225</v>
      </c>
    </row>
    <row r="433" spans="1:1" x14ac:dyDescent="0.3">
      <c r="A433">
        <v>175</v>
      </c>
    </row>
    <row r="434" spans="1:1" x14ac:dyDescent="0.3">
      <c r="A434">
        <v>342</v>
      </c>
    </row>
    <row r="435" spans="1:1" x14ac:dyDescent="0.3">
      <c r="A435">
        <v>192</v>
      </c>
    </row>
    <row r="436" spans="1:1" x14ac:dyDescent="0.3">
      <c r="A436">
        <v>258</v>
      </c>
    </row>
    <row r="437" spans="1:1" x14ac:dyDescent="0.3">
      <c r="A437">
        <v>208</v>
      </c>
    </row>
    <row r="438" spans="1:1" x14ac:dyDescent="0.3">
      <c r="A438">
        <v>167</v>
      </c>
    </row>
    <row r="439" spans="1:1" x14ac:dyDescent="0.3">
      <c r="A439">
        <v>300</v>
      </c>
    </row>
    <row r="440" spans="1:1" x14ac:dyDescent="0.3">
      <c r="A440">
        <v>308</v>
      </c>
    </row>
    <row r="441" spans="1:1" x14ac:dyDescent="0.3">
      <c r="A441">
        <v>192</v>
      </c>
    </row>
    <row r="442" spans="1:1" x14ac:dyDescent="0.3">
      <c r="A442">
        <v>266</v>
      </c>
    </row>
    <row r="443" spans="1:1" x14ac:dyDescent="0.3">
      <c r="A443">
        <v>208</v>
      </c>
    </row>
    <row r="444" spans="1:1" x14ac:dyDescent="0.3">
      <c r="A444">
        <v>208</v>
      </c>
    </row>
    <row r="445" spans="1:1" x14ac:dyDescent="0.3">
      <c r="A445">
        <v>192</v>
      </c>
    </row>
    <row r="446" spans="1:1" x14ac:dyDescent="0.3">
      <c r="A446">
        <v>275</v>
      </c>
    </row>
    <row r="447" spans="1:1" x14ac:dyDescent="0.3">
      <c r="A447">
        <v>258</v>
      </c>
    </row>
    <row r="448" spans="1:1" x14ac:dyDescent="0.3">
      <c r="A448">
        <v>183</v>
      </c>
    </row>
    <row r="449" spans="1:1" x14ac:dyDescent="0.3">
      <c r="A449">
        <v>200</v>
      </c>
    </row>
    <row r="450" spans="1:1" x14ac:dyDescent="0.3">
      <c r="A450">
        <v>216</v>
      </c>
    </row>
    <row r="451" spans="1:1" x14ac:dyDescent="0.3">
      <c r="A451">
        <v>258</v>
      </c>
    </row>
    <row r="452" spans="1:1" x14ac:dyDescent="0.3">
      <c r="A452">
        <v>258</v>
      </c>
    </row>
    <row r="453" spans="1:1" x14ac:dyDescent="0.3">
      <c r="A453">
        <v>233</v>
      </c>
    </row>
    <row r="454" spans="1:1" x14ac:dyDescent="0.3">
      <c r="A454">
        <v>275</v>
      </c>
    </row>
    <row r="455" spans="1:1" x14ac:dyDescent="0.3">
      <c r="A455">
        <v>183</v>
      </c>
    </row>
    <row r="456" spans="1:1" x14ac:dyDescent="0.3">
      <c r="A456">
        <v>283</v>
      </c>
    </row>
    <row r="457" spans="1:1" x14ac:dyDescent="0.3">
      <c r="A457">
        <v>175</v>
      </c>
    </row>
    <row r="458" spans="1:1" x14ac:dyDescent="0.3">
      <c r="A458">
        <v>233</v>
      </c>
    </row>
    <row r="459" spans="1:1" x14ac:dyDescent="0.3">
      <c r="A459">
        <v>150</v>
      </c>
    </row>
    <row r="460" spans="1:1" x14ac:dyDescent="0.3">
      <c r="A460">
        <v>183</v>
      </c>
    </row>
    <row r="461" spans="1:1" x14ac:dyDescent="0.3">
      <c r="A461">
        <v>208</v>
      </c>
    </row>
    <row r="462" spans="1:1" x14ac:dyDescent="0.3">
      <c r="A462">
        <v>175</v>
      </c>
    </row>
    <row r="463" spans="1:1" x14ac:dyDescent="0.3">
      <c r="A463">
        <v>175</v>
      </c>
    </row>
    <row r="464" spans="1:1" x14ac:dyDescent="0.3">
      <c r="A464">
        <v>192</v>
      </c>
    </row>
    <row r="465" spans="1:1" x14ac:dyDescent="0.3">
      <c r="A465">
        <v>175</v>
      </c>
    </row>
    <row r="466" spans="1:1" x14ac:dyDescent="0.3">
      <c r="A466">
        <v>233</v>
      </c>
    </row>
    <row r="467" spans="1:1" x14ac:dyDescent="0.3">
      <c r="A467">
        <v>233</v>
      </c>
    </row>
    <row r="468" spans="1:1" x14ac:dyDescent="0.3">
      <c r="A468">
        <v>183</v>
      </c>
    </row>
    <row r="469" spans="1:1" x14ac:dyDescent="0.3">
      <c r="A469">
        <v>216</v>
      </c>
    </row>
    <row r="470" spans="1:1" x14ac:dyDescent="0.3">
      <c r="A470">
        <v>183</v>
      </c>
    </row>
    <row r="471" spans="1:1" x14ac:dyDescent="0.3">
      <c r="A471">
        <v>200</v>
      </c>
    </row>
    <row r="472" spans="1:1" x14ac:dyDescent="0.3">
      <c r="A472">
        <v>208</v>
      </c>
    </row>
    <row r="473" spans="1:1" x14ac:dyDescent="0.3">
      <c r="A473">
        <v>242</v>
      </c>
    </row>
    <row r="474" spans="1:1" x14ac:dyDescent="0.3">
      <c r="A474">
        <v>175</v>
      </c>
    </row>
    <row r="475" spans="1:1" x14ac:dyDescent="0.3">
      <c r="A475">
        <v>192</v>
      </c>
    </row>
    <row r="476" spans="1:1" x14ac:dyDescent="0.3">
      <c r="A476">
        <v>333</v>
      </c>
    </row>
    <row r="477" spans="1:1" x14ac:dyDescent="0.3">
      <c r="A477">
        <v>192</v>
      </c>
    </row>
    <row r="478" spans="1:1" x14ac:dyDescent="0.3">
      <c r="A478">
        <v>200</v>
      </c>
    </row>
    <row r="479" spans="1:1" x14ac:dyDescent="0.3">
      <c r="A479">
        <v>200</v>
      </c>
    </row>
    <row r="480" spans="1:1" x14ac:dyDescent="0.3">
      <c r="A480">
        <v>242</v>
      </c>
    </row>
    <row r="481" spans="1:1" x14ac:dyDescent="0.3">
      <c r="A481">
        <v>200</v>
      </c>
    </row>
    <row r="482" spans="1:1" x14ac:dyDescent="0.3">
      <c r="A482">
        <v>300</v>
      </c>
    </row>
    <row r="483" spans="1:1" x14ac:dyDescent="0.3">
      <c r="A483">
        <v>200</v>
      </c>
    </row>
    <row r="484" spans="1:1" x14ac:dyDescent="0.3">
      <c r="A484">
        <v>208</v>
      </c>
    </row>
    <row r="485" spans="1:1" x14ac:dyDescent="0.3">
      <c r="A485">
        <v>266</v>
      </c>
    </row>
    <row r="486" spans="1:1" x14ac:dyDescent="0.3">
      <c r="A486">
        <v>308</v>
      </c>
    </row>
    <row r="487" spans="1:1" x14ac:dyDescent="0.3">
      <c r="A487">
        <v>183</v>
      </c>
    </row>
    <row r="488" spans="1:1" x14ac:dyDescent="0.3">
      <c r="A488">
        <v>300</v>
      </c>
    </row>
    <row r="489" spans="1:1" x14ac:dyDescent="0.3">
      <c r="A489">
        <v>183</v>
      </c>
    </row>
    <row r="490" spans="1:1" x14ac:dyDescent="0.3">
      <c r="A490">
        <v>175</v>
      </c>
    </row>
    <row r="491" spans="1:1" x14ac:dyDescent="0.3">
      <c r="A491">
        <v>158</v>
      </c>
    </row>
    <row r="492" spans="1:1" x14ac:dyDescent="0.3">
      <c r="A492">
        <v>216</v>
      </c>
    </row>
    <row r="493" spans="1:1" x14ac:dyDescent="0.3">
      <c r="A493">
        <v>183</v>
      </c>
    </row>
    <row r="494" spans="1:1" x14ac:dyDescent="0.3">
      <c r="A494">
        <v>266</v>
      </c>
    </row>
    <row r="495" spans="1:1" x14ac:dyDescent="0.3">
      <c r="A495">
        <v>200</v>
      </c>
    </row>
    <row r="496" spans="1:1" x14ac:dyDescent="0.3">
      <c r="A496">
        <v>192</v>
      </c>
    </row>
    <row r="497" spans="1:1" x14ac:dyDescent="0.3">
      <c r="A497">
        <v>183</v>
      </c>
    </row>
    <row r="498" spans="1:1" x14ac:dyDescent="0.3">
      <c r="A498">
        <v>183</v>
      </c>
    </row>
    <row r="499" spans="1:1" x14ac:dyDescent="0.3">
      <c r="A499">
        <v>183</v>
      </c>
    </row>
    <row r="500" spans="1:1" x14ac:dyDescent="0.3">
      <c r="A500">
        <v>358</v>
      </c>
    </row>
    <row r="501" spans="1:1" x14ac:dyDescent="0.3">
      <c r="A501">
        <v>183</v>
      </c>
    </row>
    <row r="502" spans="1:1" x14ac:dyDescent="0.3">
      <c r="A502">
        <v>192</v>
      </c>
    </row>
    <row r="503" spans="1:1" x14ac:dyDescent="0.3">
      <c r="A503">
        <v>250</v>
      </c>
    </row>
    <row r="504" spans="1:1" x14ac:dyDescent="0.3">
      <c r="A504">
        <v>325</v>
      </c>
    </row>
    <row r="505" spans="1:1" x14ac:dyDescent="0.3">
      <c r="A505">
        <v>233</v>
      </c>
    </row>
    <row r="506" spans="1:1" x14ac:dyDescent="0.3">
      <c r="A506">
        <v>266</v>
      </c>
    </row>
    <row r="507" spans="1:1" x14ac:dyDescent="0.3">
      <c r="A507">
        <v>167</v>
      </c>
    </row>
    <row r="508" spans="1:1" x14ac:dyDescent="0.3">
      <c r="A508">
        <v>208</v>
      </c>
    </row>
    <row r="509" spans="1:1" x14ac:dyDescent="0.3">
      <c r="A509">
        <v>308</v>
      </c>
    </row>
    <row r="510" spans="1:1" x14ac:dyDescent="0.3">
      <c r="A510">
        <v>216</v>
      </c>
    </row>
    <row r="511" spans="1:1" x14ac:dyDescent="0.3">
      <c r="A511">
        <v>233</v>
      </c>
    </row>
    <row r="512" spans="1:1" x14ac:dyDescent="0.3">
      <c r="A512">
        <v>175</v>
      </c>
    </row>
    <row r="513" spans="1:1" x14ac:dyDescent="0.3">
      <c r="A513">
        <v>158</v>
      </c>
    </row>
    <row r="514" spans="1:1" x14ac:dyDescent="0.3">
      <c r="A514">
        <v>223</v>
      </c>
    </row>
    <row r="515" spans="1:1" x14ac:dyDescent="0.3">
      <c r="A515">
        <v>333</v>
      </c>
    </row>
    <row r="516" spans="1:1" x14ac:dyDescent="0.3">
      <c r="A516">
        <v>333</v>
      </c>
    </row>
    <row r="517" spans="1:1" x14ac:dyDescent="0.3">
      <c r="A517">
        <v>200</v>
      </c>
    </row>
    <row r="518" spans="1:1" x14ac:dyDescent="0.3">
      <c r="A518">
        <v>216</v>
      </c>
    </row>
    <row r="519" spans="1:1" x14ac:dyDescent="0.3">
      <c r="A519">
        <v>258</v>
      </c>
    </row>
    <row r="520" spans="1:1" x14ac:dyDescent="0.3">
      <c r="A520">
        <v>208</v>
      </c>
    </row>
    <row r="521" spans="1:1" x14ac:dyDescent="0.3">
      <c r="A521">
        <v>192</v>
      </c>
    </row>
    <row r="522" spans="1:1" x14ac:dyDescent="0.3">
      <c r="A522">
        <v>400</v>
      </c>
    </row>
    <row r="523" spans="1:1" x14ac:dyDescent="0.3">
      <c r="A523">
        <v>333</v>
      </c>
    </row>
    <row r="524" spans="1:1" x14ac:dyDescent="0.3">
      <c r="A524">
        <v>225</v>
      </c>
    </row>
    <row r="525" spans="1:1" x14ac:dyDescent="0.3">
      <c r="A525">
        <v>350</v>
      </c>
    </row>
    <row r="526" spans="1:1" x14ac:dyDescent="0.3">
      <c r="A526">
        <v>233</v>
      </c>
    </row>
    <row r="527" spans="1:1" x14ac:dyDescent="0.3">
      <c r="A527">
        <v>200</v>
      </c>
    </row>
    <row r="528" spans="1:1" x14ac:dyDescent="0.3">
      <c r="A528">
        <v>192</v>
      </c>
    </row>
    <row r="529" spans="1:1" x14ac:dyDescent="0.3">
      <c r="A529">
        <v>292</v>
      </c>
    </row>
    <row r="530" spans="1:1" x14ac:dyDescent="0.3">
      <c r="A530">
        <v>200</v>
      </c>
    </row>
    <row r="531" spans="1:1" x14ac:dyDescent="0.3">
      <c r="A531">
        <v>192</v>
      </c>
    </row>
    <row r="532" spans="1:1" x14ac:dyDescent="0.3">
      <c r="A532">
        <v>216</v>
      </c>
    </row>
    <row r="533" spans="1:1" x14ac:dyDescent="0.3">
      <c r="A533">
        <v>183</v>
      </c>
    </row>
    <row r="534" spans="1:1" x14ac:dyDescent="0.3">
      <c r="A534">
        <v>250</v>
      </c>
    </row>
    <row r="535" spans="1:1" x14ac:dyDescent="0.3">
      <c r="A535">
        <v>183</v>
      </c>
    </row>
    <row r="536" spans="1:1" x14ac:dyDescent="0.3">
      <c r="A536">
        <v>250</v>
      </c>
    </row>
    <row r="537" spans="1:1" x14ac:dyDescent="0.3">
      <c r="A537">
        <v>233</v>
      </c>
    </row>
    <row r="538" spans="1:1" x14ac:dyDescent="0.3">
      <c r="A538">
        <v>142</v>
      </c>
    </row>
    <row r="539" spans="1:1" x14ac:dyDescent="0.3">
      <c r="A539">
        <v>208</v>
      </c>
    </row>
    <row r="540" spans="1:1" x14ac:dyDescent="0.3">
      <c r="A540">
        <v>225</v>
      </c>
    </row>
    <row r="541" spans="1:1" x14ac:dyDescent="0.3">
      <c r="A541">
        <v>283</v>
      </c>
    </row>
    <row r="542" spans="1:1" x14ac:dyDescent="0.3">
      <c r="A542">
        <v>183</v>
      </c>
    </row>
    <row r="543" spans="1:1" x14ac:dyDescent="0.3">
      <c r="A543">
        <v>183</v>
      </c>
    </row>
    <row r="544" spans="1:1" x14ac:dyDescent="0.3">
      <c r="A544">
        <v>200</v>
      </c>
    </row>
    <row r="545" spans="1:1" x14ac:dyDescent="0.3">
      <c r="A545">
        <v>192</v>
      </c>
    </row>
    <row r="546" spans="1:1" x14ac:dyDescent="0.3">
      <c r="A546">
        <v>233</v>
      </c>
    </row>
    <row r="547" spans="1:1" x14ac:dyDescent="0.3">
      <c r="A547">
        <v>400</v>
      </c>
    </row>
    <row r="548" spans="1:1" x14ac:dyDescent="0.3">
      <c r="A548">
        <v>325</v>
      </c>
    </row>
    <row r="549" spans="1:1" x14ac:dyDescent="0.3">
      <c r="A549">
        <v>258</v>
      </c>
    </row>
    <row r="550" spans="1:1" x14ac:dyDescent="0.3">
      <c r="A550">
        <v>258</v>
      </c>
    </row>
    <row r="551" spans="1:1" x14ac:dyDescent="0.3">
      <c r="A551">
        <v>175</v>
      </c>
    </row>
    <row r="552" spans="1:1" x14ac:dyDescent="0.3">
      <c r="A552">
        <v>200</v>
      </c>
    </row>
    <row r="553" spans="1:1" x14ac:dyDescent="0.3">
      <c r="A553">
        <v>150</v>
      </c>
    </row>
    <row r="554" spans="1:1" x14ac:dyDescent="0.3">
      <c r="A554">
        <v>208</v>
      </c>
    </row>
    <row r="555" spans="1:1" x14ac:dyDescent="0.3">
      <c r="A555">
        <v>158</v>
      </c>
    </row>
    <row r="556" spans="1:1" x14ac:dyDescent="0.3">
      <c r="A556">
        <v>183</v>
      </c>
    </row>
    <row r="557" spans="1:1" x14ac:dyDescent="0.3">
      <c r="A557">
        <v>175</v>
      </c>
    </row>
    <row r="558" spans="1:1" x14ac:dyDescent="0.3">
      <c r="A558">
        <v>167</v>
      </c>
    </row>
    <row r="559" spans="1:1" x14ac:dyDescent="0.3">
      <c r="A559">
        <v>142</v>
      </c>
    </row>
    <row r="560" spans="1:1" x14ac:dyDescent="0.3">
      <c r="A560">
        <v>158</v>
      </c>
    </row>
    <row r="561" spans="1:1" x14ac:dyDescent="0.3">
      <c r="A561">
        <v>167</v>
      </c>
    </row>
    <row r="562" spans="1:1" x14ac:dyDescent="0.3">
      <c r="A562">
        <v>200</v>
      </c>
    </row>
    <row r="563" spans="1:1" x14ac:dyDescent="0.3">
      <c r="A563">
        <v>142</v>
      </c>
    </row>
    <row r="564" spans="1:1" x14ac:dyDescent="0.3">
      <c r="A564">
        <v>316</v>
      </c>
    </row>
    <row r="565" spans="1:1" x14ac:dyDescent="0.3">
      <c r="A565">
        <v>233</v>
      </c>
    </row>
    <row r="566" spans="1:1" x14ac:dyDescent="0.3">
      <c r="A566">
        <v>167</v>
      </c>
    </row>
    <row r="567" spans="1:1" x14ac:dyDescent="0.3">
      <c r="A567">
        <v>233</v>
      </c>
    </row>
    <row r="568" spans="1:1" x14ac:dyDescent="0.3">
      <c r="A568">
        <v>183</v>
      </c>
    </row>
    <row r="569" spans="1:1" x14ac:dyDescent="0.3">
      <c r="A569">
        <v>183</v>
      </c>
    </row>
    <row r="570" spans="1:1" x14ac:dyDescent="0.3">
      <c r="A570">
        <v>242</v>
      </c>
    </row>
    <row r="571" spans="1:1" x14ac:dyDescent="0.3">
      <c r="A571">
        <v>167</v>
      </c>
    </row>
    <row r="572" spans="1:1" x14ac:dyDescent="0.3">
      <c r="A572">
        <v>366</v>
      </c>
    </row>
    <row r="573" spans="1:1" x14ac:dyDescent="0.3">
      <c r="A573">
        <v>308</v>
      </c>
    </row>
    <row r="574" spans="1:1" x14ac:dyDescent="0.3">
      <c r="A574">
        <v>183</v>
      </c>
    </row>
    <row r="575" spans="1:1" x14ac:dyDescent="0.3">
      <c r="A575">
        <v>258</v>
      </c>
    </row>
    <row r="576" spans="1:1" x14ac:dyDescent="0.3">
      <c r="A576">
        <v>266</v>
      </c>
    </row>
    <row r="577" spans="1:1" x14ac:dyDescent="0.3">
      <c r="A577">
        <v>167</v>
      </c>
    </row>
    <row r="578" spans="1:1" x14ac:dyDescent="0.3">
      <c r="A578">
        <v>150</v>
      </c>
    </row>
    <row r="579" spans="1:1" x14ac:dyDescent="0.3">
      <c r="A579">
        <v>167</v>
      </c>
    </row>
    <row r="580" spans="1:1" x14ac:dyDescent="0.3">
      <c r="A580">
        <v>158</v>
      </c>
    </row>
    <row r="581" spans="1:1" x14ac:dyDescent="0.3">
      <c r="A581">
        <v>183</v>
      </c>
    </row>
    <row r="582" spans="1:1" x14ac:dyDescent="0.3">
      <c r="A582">
        <v>150</v>
      </c>
    </row>
    <row r="583" spans="1:1" x14ac:dyDescent="0.3">
      <c r="A583">
        <v>175</v>
      </c>
    </row>
    <row r="584" spans="1:1" x14ac:dyDescent="0.3">
      <c r="A584">
        <v>150</v>
      </c>
    </row>
    <row r="585" spans="1:1" x14ac:dyDescent="0.3">
      <c r="A585">
        <v>158</v>
      </c>
    </row>
    <row r="586" spans="1:1" x14ac:dyDescent="0.3">
      <c r="A586">
        <v>183</v>
      </c>
    </row>
    <row r="587" spans="1:1" x14ac:dyDescent="0.3">
      <c r="A587">
        <v>366</v>
      </c>
    </row>
    <row r="588" spans="1:1" x14ac:dyDescent="0.3">
      <c r="A588">
        <v>167</v>
      </c>
    </row>
    <row r="589" spans="1:1" x14ac:dyDescent="0.3">
      <c r="A589">
        <v>233</v>
      </c>
    </row>
    <row r="590" spans="1:1" x14ac:dyDescent="0.3">
      <c r="A590">
        <v>175</v>
      </c>
    </row>
    <row r="591" spans="1:1" x14ac:dyDescent="0.3">
      <c r="A591">
        <v>150</v>
      </c>
    </row>
    <row r="592" spans="1:1" x14ac:dyDescent="0.3">
      <c r="A592">
        <v>158</v>
      </c>
    </row>
    <row r="593" spans="1:1" x14ac:dyDescent="0.3">
      <c r="A593">
        <v>158</v>
      </c>
    </row>
    <row r="594" spans="1:1" x14ac:dyDescent="0.3">
      <c r="A594">
        <v>242</v>
      </c>
    </row>
    <row r="595" spans="1:1" x14ac:dyDescent="0.3">
      <c r="A595">
        <v>242</v>
      </c>
    </row>
    <row r="596" spans="1:1" x14ac:dyDescent="0.3">
      <c r="A596">
        <v>183</v>
      </c>
    </row>
    <row r="597" spans="1:1" x14ac:dyDescent="0.3">
      <c r="A597">
        <v>208</v>
      </c>
    </row>
    <row r="598" spans="1:1" x14ac:dyDescent="0.3">
      <c r="A598">
        <v>283</v>
      </c>
    </row>
    <row r="599" spans="1:1" x14ac:dyDescent="0.3">
      <c r="A599">
        <v>192</v>
      </c>
    </row>
    <row r="600" spans="1:1" x14ac:dyDescent="0.3">
      <c r="A600">
        <v>233</v>
      </c>
    </row>
    <row r="601" spans="1:1" x14ac:dyDescent="0.3">
      <c r="A601">
        <v>242</v>
      </c>
    </row>
    <row r="602" spans="1:1" x14ac:dyDescent="0.3">
      <c r="A602">
        <v>150</v>
      </c>
    </row>
    <row r="603" spans="1:1" x14ac:dyDescent="0.3">
      <c r="A603">
        <v>216</v>
      </c>
    </row>
    <row r="604" spans="1:1" x14ac:dyDescent="0.3">
      <c r="A604">
        <v>258</v>
      </c>
    </row>
    <row r="605" spans="1:1" x14ac:dyDescent="0.3">
      <c r="A605">
        <v>216</v>
      </c>
    </row>
    <row r="606" spans="1:1" x14ac:dyDescent="0.3">
      <c r="A606">
        <v>158</v>
      </c>
    </row>
    <row r="607" spans="1:1" x14ac:dyDescent="0.3">
      <c r="A607">
        <v>183</v>
      </c>
    </row>
    <row r="608" spans="1:1" x14ac:dyDescent="0.3">
      <c r="A608">
        <v>383</v>
      </c>
    </row>
    <row r="609" spans="1:1" x14ac:dyDescent="0.3">
      <c r="A609">
        <v>266</v>
      </c>
    </row>
    <row r="610" spans="1:1" x14ac:dyDescent="0.3">
      <c r="A610">
        <v>192</v>
      </c>
    </row>
    <row r="611" spans="1:1" x14ac:dyDescent="0.3">
      <c r="A611">
        <v>225</v>
      </c>
    </row>
    <row r="612" spans="1:1" x14ac:dyDescent="0.3">
      <c r="A612">
        <v>242</v>
      </c>
    </row>
    <row r="613" spans="1:1" x14ac:dyDescent="0.3">
      <c r="A613">
        <v>150</v>
      </c>
    </row>
    <row r="614" spans="1:1" x14ac:dyDescent="0.3">
      <c r="A614">
        <v>183</v>
      </c>
    </row>
    <row r="615" spans="1:1" x14ac:dyDescent="0.3">
      <c r="A615">
        <v>233</v>
      </c>
    </row>
    <row r="616" spans="1:1" x14ac:dyDescent="0.3">
      <c r="A616">
        <v>200</v>
      </c>
    </row>
    <row r="617" spans="1:1" x14ac:dyDescent="0.3">
      <c r="A617">
        <v>258</v>
      </c>
    </row>
    <row r="618" spans="1:1" x14ac:dyDescent="0.3">
      <c r="A618">
        <v>258</v>
      </c>
    </row>
    <row r="619" spans="1:1" x14ac:dyDescent="0.3">
      <c r="A619">
        <v>216</v>
      </c>
    </row>
    <row r="620" spans="1:1" x14ac:dyDescent="0.3">
      <c r="A620">
        <v>192</v>
      </c>
    </row>
    <row r="621" spans="1:1" x14ac:dyDescent="0.3">
      <c r="A621">
        <v>192</v>
      </c>
    </row>
    <row r="622" spans="1:1" x14ac:dyDescent="0.3">
      <c r="A622">
        <v>400</v>
      </c>
    </row>
    <row r="623" spans="1:1" x14ac:dyDescent="0.3">
      <c r="A623">
        <v>325</v>
      </c>
    </row>
    <row r="624" spans="1:1" x14ac:dyDescent="0.3">
      <c r="A624">
        <v>242</v>
      </c>
    </row>
    <row r="625" spans="1:1" x14ac:dyDescent="0.3">
      <c r="A625">
        <v>175</v>
      </c>
    </row>
    <row r="626" spans="1:1" x14ac:dyDescent="0.3">
      <c r="A626">
        <v>233</v>
      </c>
    </row>
    <row r="627" spans="1:1" x14ac:dyDescent="0.3">
      <c r="A627">
        <v>242</v>
      </c>
    </row>
    <row r="628" spans="1:1" x14ac:dyDescent="0.3">
      <c r="A628">
        <v>150</v>
      </c>
    </row>
    <row r="629" spans="1:1" x14ac:dyDescent="0.3">
      <c r="A629">
        <v>233</v>
      </c>
    </row>
    <row r="630" spans="1:1" x14ac:dyDescent="0.3">
      <c r="A630">
        <v>150</v>
      </c>
    </row>
    <row r="631" spans="1:1" x14ac:dyDescent="0.3">
      <c r="A631">
        <v>250</v>
      </c>
    </row>
    <row r="632" spans="1:1" x14ac:dyDescent="0.3">
      <c r="A632">
        <v>175</v>
      </c>
    </row>
    <row r="633" spans="1:1" x14ac:dyDescent="0.3">
      <c r="A633">
        <v>158</v>
      </c>
    </row>
    <row r="634" spans="1:1" x14ac:dyDescent="0.3">
      <c r="A634">
        <v>175</v>
      </c>
    </row>
    <row r="635" spans="1:1" x14ac:dyDescent="0.3">
      <c r="A635">
        <v>175</v>
      </c>
    </row>
    <row r="636" spans="1:1" x14ac:dyDescent="0.3">
      <c r="A636">
        <v>200</v>
      </c>
    </row>
    <row r="637" spans="1:1" x14ac:dyDescent="0.3">
      <c r="A637">
        <v>183</v>
      </c>
    </row>
    <row r="638" spans="1:1" x14ac:dyDescent="0.3">
      <c r="A638">
        <v>158</v>
      </c>
    </row>
    <row r="639" spans="1:1" x14ac:dyDescent="0.3">
      <c r="A639">
        <v>250</v>
      </c>
    </row>
    <row r="640" spans="1:1" x14ac:dyDescent="0.3">
      <c r="A640">
        <v>208</v>
      </c>
    </row>
    <row r="641" spans="1:1" x14ac:dyDescent="0.3">
      <c r="A641">
        <v>158</v>
      </c>
    </row>
    <row r="642" spans="1:1" x14ac:dyDescent="0.3">
      <c r="A642">
        <v>216</v>
      </c>
    </row>
    <row r="643" spans="1:1" x14ac:dyDescent="0.3">
      <c r="A643">
        <v>175</v>
      </c>
    </row>
    <row r="644" spans="1:1" x14ac:dyDescent="0.3">
      <c r="A644">
        <v>200</v>
      </c>
    </row>
    <row r="645" spans="1:1" x14ac:dyDescent="0.3">
      <c r="A645">
        <v>308</v>
      </c>
    </row>
    <row r="646" spans="1:1" x14ac:dyDescent="0.3">
      <c r="A646">
        <v>216</v>
      </c>
    </row>
    <row r="647" spans="1:1" x14ac:dyDescent="0.3">
      <c r="A647">
        <v>225</v>
      </c>
    </row>
    <row r="648" spans="1:1" x14ac:dyDescent="0.3">
      <c r="A648">
        <v>242</v>
      </c>
    </row>
    <row r="649" spans="1:1" x14ac:dyDescent="0.3">
      <c r="A649">
        <v>258</v>
      </c>
    </row>
    <row r="650" spans="1:1" x14ac:dyDescent="0.3">
      <c r="A650">
        <v>258</v>
      </c>
    </row>
    <row r="651" spans="1:1" x14ac:dyDescent="0.3">
      <c r="A651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B0F1-3422-411E-A163-C957AFDAC162}">
  <dimension ref="A1:AA27"/>
  <sheetViews>
    <sheetView workbookViewId="0">
      <pane xSplit="1" topLeftCell="G1" activePane="topRight" state="frozen"/>
      <selection pane="topRight" activeCell="W27" sqref="W27"/>
    </sheetView>
  </sheetViews>
  <sheetFormatPr defaultRowHeight="14.4" x14ac:dyDescent="0.3"/>
  <cols>
    <col min="1" max="1" width="8.88671875" style="1"/>
  </cols>
  <sheetData>
    <row r="1" spans="1:27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3">
      <c r="A2" s="1" t="s">
        <v>0</v>
      </c>
      <c r="B2">
        <v>500</v>
      </c>
      <c r="C2">
        <f xml:space="preserve"> (266+225)/2</f>
        <v>245.5</v>
      </c>
      <c r="D2">
        <f>(233+283)/2</f>
        <v>258</v>
      </c>
      <c r="E2">
        <f>(233+216)/2</f>
        <v>224.5</v>
      </c>
      <c r="F2">
        <f xml:space="preserve"> (292+375)/2</f>
        <v>333.5</v>
      </c>
      <c r="G2">
        <v>200</v>
      </c>
      <c r="H2">
        <f xml:space="preserve"> (242+325)/2</f>
        <v>283.5</v>
      </c>
      <c r="I2">
        <v>183</v>
      </c>
      <c r="J2">
        <f>(200+167)/2</f>
        <v>183.5</v>
      </c>
      <c r="K2">
        <f>(158+175)/2</f>
        <v>166.5</v>
      </c>
      <c r="L2">
        <f>(133+158)/2</f>
        <v>145.5</v>
      </c>
      <c r="M2">
        <v>158</v>
      </c>
      <c r="N2">
        <f>(250+200)/2</f>
        <v>225</v>
      </c>
      <c r="O2">
        <f>(225+242)/2</f>
        <v>233.5</v>
      </c>
      <c r="P2">
        <f>(300+250)/2</f>
        <v>275</v>
      </c>
      <c r="Q2">
        <f>(225+258)/2</f>
        <v>241.5</v>
      </c>
      <c r="R2">
        <f xml:space="preserve"> (266+216)/2</f>
        <v>241</v>
      </c>
      <c r="S2">
        <f>(233+250)/2</f>
        <v>241.5</v>
      </c>
      <c r="T2">
        <v>258</v>
      </c>
      <c r="U2">
        <f>(192+158)/2</f>
        <v>175</v>
      </c>
      <c r="V2">
        <f>(192+283)/2</f>
        <v>237.5</v>
      </c>
      <c r="W2">
        <f>(200 + 150)/2</f>
        <v>175</v>
      </c>
      <c r="X2">
        <f>(200+175)/2</f>
        <v>187.5</v>
      </c>
      <c r="Y2">
        <f>(167+208)/2</f>
        <v>187.5</v>
      </c>
      <c r="Z2">
        <f>(150+233)/2</f>
        <v>191.5</v>
      </c>
      <c r="AA2">
        <f>(242+250)/2</f>
        <v>246</v>
      </c>
    </row>
    <row r="3" spans="1:27" x14ac:dyDescent="0.3">
      <c r="A3" s="1" t="s">
        <v>1</v>
      </c>
      <c r="C3">
        <v>500</v>
      </c>
      <c r="D3">
        <f>(292+242)/2</f>
        <v>267</v>
      </c>
      <c r="E3">
        <f>(350+383)/2</f>
        <v>366.5</v>
      </c>
      <c r="F3">
        <f>(225+308)/2</f>
        <v>266.5</v>
      </c>
      <c r="G3">
        <f>(183+175)/2</f>
        <v>179</v>
      </c>
      <c r="H3">
        <f>(266+325)/2</f>
        <v>295.5</v>
      </c>
      <c r="I3">
        <f>(342 + 316)/2</f>
        <v>329</v>
      </c>
      <c r="J3">
        <f>(175+142)/2</f>
        <v>158.5</v>
      </c>
      <c r="K3">
        <f>(167+183)/2</f>
        <v>175</v>
      </c>
      <c r="L3">
        <f>(250+266)/2</f>
        <v>258</v>
      </c>
      <c r="M3">
        <f>(225+208)/2</f>
        <v>216.5</v>
      </c>
      <c r="N3">
        <f>(167+175)/2</f>
        <v>171</v>
      </c>
      <c r="O3">
        <f>(225+216)/2</f>
        <v>220.5</v>
      </c>
      <c r="P3">
        <f>(283+308)/2</f>
        <v>295.5</v>
      </c>
      <c r="Q3">
        <v>350</v>
      </c>
      <c r="R3">
        <f>(375+342)/2</f>
        <v>358.5</v>
      </c>
      <c r="S3">
        <f>(225+242)/2</f>
        <v>233.5</v>
      </c>
      <c r="T3">
        <f>(233 + 167)/2</f>
        <v>200</v>
      </c>
      <c r="U3">
        <f>(200+258)/2</f>
        <v>229</v>
      </c>
      <c r="V3">
        <f>(250+183)/2</f>
        <v>216.5</v>
      </c>
      <c r="W3">
        <f>(192+183)/2</f>
        <v>187.5</v>
      </c>
      <c r="X3">
        <v>150</v>
      </c>
      <c r="Y3">
        <f>(150+167)/2</f>
        <v>158.5</v>
      </c>
      <c r="Z3">
        <f>(216+250)/2</f>
        <v>233</v>
      </c>
      <c r="AA3">
        <f>(150+183)/2</f>
        <v>166.5</v>
      </c>
    </row>
    <row r="4" spans="1:27" x14ac:dyDescent="0.3">
      <c r="A4" s="1" t="s">
        <v>2</v>
      </c>
      <c r="D4">
        <v>483</v>
      </c>
      <c r="E4">
        <f>(242+225)/2</f>
        <v>233.5</v>
      </c>
      <c r="F4">
        <f>(300+325)/2</f>
        <v>312.5</v>
      </c>
      <c r="G4">
        <f>(142+208)/2</f>
        <v>175</v>
      </c>
      <c r="H4">
        <f>(258+266)/2</f>
        <v>262</v>
      </c>
      <c r="I4">
        <f>(258+233)/2</f>
        <v>245.5</v>
      </c>
      <c r="J4">
        <f>(158+167)/2</f>
        <v>162.5</v>
      </c>
      <c r="K4">
        <f>(216+225)/2</f>
        <v>220.5</v>
      </c>
      <c r="L4">
        <f>(158+200)/2</f>
        <v>179</v>
      </c>
      <c r="M4">
        <f>(133+125)/2</f>
        <v>129</v>
      </c>
      <c r="N4">
        <f>(200+225)/2</f>
        <v>212.5</v>
      </c>
      <c r="O4">
        <f>(308+350)/2</f>
        <v>329</v>
      </c>
      <c r="P4">
        <f>(342+316)/2</f>
        <v>329</v>
      </c>
      <c r="Q4">
        <f>(250+258)/2</f>
        <v>254</v>
      </c>
      <c r="R4">
        <f>(242+266)/2</f>
        <v>254</v>
      </c>
      <c r="S4">
        <f>(292+283)/2</f>
        <v>287.5</v>
      </c>
      <c r="T4">
        <f>(275+292)/2</f>
        <v>283.5</v>
      </c>
      <c r="U4">
        <f>(200+208)/2</f>
        <v>204</v>
      </c>
      <c r="V4">
        <f>(325+316)/2</f>
        <v>320.5</v>
      </c>
      <c r="W4">
        <v>292</v>
      </c>
      <c r="X4">
        <f>(208+216)/2</f>
        <v>212</v>
      </c>
      <c r="Y4">
        <f>(167+225)/2</f>
        <v>196</v>
      </c>
      <c r="Z4">
        <f>(258+216)/2</f>
        <v>237</v>
      </c>
      <c r="AA4">
        <f>(233+283)/2</f>
        <v>258</v>
      </c>
    </row>
    <row r="5" spans="1:27" x14ac:dyDescent="0.3">
      <c r="A5" s="1" t="s">
        <v>3</v>
      </c>
      <c r="E5">
        <v>500</v>
      </c>
      <c r="F5">
        <f>(208+250)/2</f>
        <v>229</v>
      </c>
      <c r="G5">
        <f>(208+192)/2</f>
        <v>200</v>
      </c>
      <c r="H5">
        <f>(375+275)/2</f>
        <v>325</v>
      </c>
      <c r="I5">
        <f>(333+283)/2</f>
        <v>308</v>
      </c>
      <c r="J5">
        <v>183</v>
      </c>
      <c r="K5">
        <v>208</v>
      </c>
      <c r="L5">
        <f>(225+216)/2</f>
        <v>220.5</v>
      </c>
      <c r="M5">
        <f>(216+225)/2</f>
        <v>220.5</v>
      </c>
      <c r="N5">
        <f>(175+192)/2</f>
        <v>183.5</v>
      </c>
      <c r="O5">
        <f>(167+225)/2</f>
        <v>196</v>
      </c>
      <c r="P5">
        <f>(266+316)/2</f>
        <v>291</v>
      </c>
      <c r="Q5">
        <f>(333+300)/2</f>
        <v>316.5</v>
      </c>
      <c r="R5">
        <f>(350+383)/2</f>
        <v>366.5</v>
      </c>
      <c r="S5">
        <f>(233+283)/2</f>
        <v>258</v>
      </c>
      <c r="T5">
        <f>(183+225)/2</f>
        <v>204</v>
      </c>
      <c r="U5">
        <f>(242+225)/2</f>
        <v>233.5</v>
      </c>
      <c r="V5">
        <f>(233+225)/2</f>
        <v>229</v>
      </c>
      <c r="W5">
        <f>(200+175)/2</f>
        <v>187.5</v>
      </c>
      <c r="X5">
        <f>(158+150)/2</f>
        <v>154</v>
      </c>
      <c r="Y5">
        <v>158</v>
      </c>
      <c r="Z5">
        <f>(216+250)/2</f>
        <v>233</v>
      </c>
      <c r="AA5">
        <f>(150+133)/2</f>
        <v>141.5</v>
      </c>
    </row>
    <row r="6" spans="1:27" x14ac:dyDescent="0.3">
      <c r="A6" s="1" t="s">
        <v>4</v>
      </c>
      <c r="F6">
        <v>483</v>
      </c>
      <c r="G6">
        <f>(208+216)/2</f>
        <v>212</v>
      </c>
      <c r="H6">
        <f>(300+233)/2</f>
        <v>266.5</v>
      </c>
      <c r="I6">
        <f>(183+216)/2</f>
        <v>199.5</v>
      </c>
      <c r="J6">
        <f>(158+150)/2</f>
        <v>154</v>
      </c>
      <c r="K6">
        <f>(175+167)/2</f>
        <v>171</v>
      </c>
      <c r="L6">
        <f>(175+150)/2</f>
        <v>162.5</v>
      </c>
      <c r="M6">
        <f>(142+158)/2</f>
        <v>150</v>
      </c>
      <c r="N6">
        <f>(192+208)/2</f>
        <v>200</v>
      </c>
      <c r="O6">
        <f>(233+216)/2</f>
        <v>224.5</v>
      </c>
      <c r="P6">
        <v>325</v>
      </c>
      <c r="Q6">
        <f>(283+250)/2</f>
        <v>266.5</v>
      </c>
      <c r="R6">
        <f>(242+208)/2</f>
        <v>225</v>
      </c>
      <c r="S6">
        <f>(308+275)/2</f>
        <v>291.5</v>
      </c>
      <c r="T6">
        <f>(283+292)/2</f>
        <v>287.5</v>
      </c>
      <c r="U6">
        <f>(200+150)/2</f>
        <v>175</v>
      </c>
      <c r="V6">
        <v>266</v>
      </c>
      <c r="W6">
        <v>192</v>
      </c>
      <c r="X6">
        <f>(183+167)/2</f>
        <v>175</v>
      </c>
      <c r="Y6">
        <f>(183+208)/2</f>
        <v>195.5</v>
      </c>
      <c r="Z6">
        <f>(158+216)/2</f>
        <v>187</v>
      </c>
      <c r="AA6">
        <f>(250+292)/2</f>
        <v>271</v>
      </c>
    </row>
    <row r="7" spans="1:27" x14ac:dyDescent="0.3">
      <c r="A7" s="1" t="s">
        <v>5</v>
      </c>
      <c r="G7">
        <v>500</v>
      </c>
      <c r="H7">
        <f>(250+200)/2</f>
        <v>225</v>
      </c>
      <c r="I7">
        <f>(208+192)/2</f>
        <v>200</v>
      </c>
      <c r="J7">
        <v>192</v>
      </c>
      <c r="K7">
        <f>(250+275)/2</f>
        <v>262.5</v>
      </c>
      <c r="L7">
        <f>(167+158)/2</f>
        <v>162.5</v>
      </c>
      <c r="M7">
        <f>(225+283)/2</f>
        <v>254</v>
      </c>
      <c r="N7">
        <f>(167+200)/2</f>
        <v>183.5</v>
      </c>
      <c r="O7">
        <f>(183+192)/2</f>
        <v>187.5</v>
      </c>
      <c r="P7">
        <f>(142+150)/2</f>
        <v>146</v>
      </c>
      <c r="Q7">
        <v>183</v>
      </c>
      <c r="R7">
        <f>(175+192)/2</f>
        <v>183.5</v>
      </c>
      <c r="S7">
        <f>(225+275)/2</f>
        <v>250</v>
      </c>
      <c r="T7">
        <f>(175+208)/2</f>
        <v>191.5</v>
      </c>
      <c r="U7">
        <f>(300+342)/2</f>
        <v>321</v>
      </c>
      <c r="V7">
        <f>(167+183)/2</f>
        <v>175</v>
      </c>
      <c r="W7">
        <f>(216+167)/2</f>
        <v>191.5</v>
      </c>
      <c r="X7">
        <v>175</v>
      </c>
      <c r="Y7">
        <f>(150+142)/2</f>
        <v>146</v>
      </c>
      <c r="Z7">
        <f>(183+175)/2</f>
        <v>179</v>
      </c>
      <c r="AA7">
        <f>(175+158)/2</f>
        <v>166.5</v>
      </c>
    </row>
    <row r="8" spans="1:27" x14ac:dyDescent="0.3">
      <c r="A8" s="1" t="s">
        <v>6</v>
      </c>
      <c r="H8">
        <v>500</v>
      </c>
      <c r="I8">
        <f>(216+167)/2</f>
        <v>191.5</v>
      </c>
      <c r="J8">
        <f>(175+200)/2</f>
        <v>187.5</v>
      </c>
      <c r="K8">
        <f>(266+283)/2</f>
        <v>274.5</v>
      </c>
      <c r="L8">
        <f>(208+167)/2</f>
        <v>187.5</v>
      </c>
      <c r="M8">
        <f>(175+158)/2</f>
        <v>166.5</v>
      </c>
      <c r="N8">
        <f>(225+216)/2</f>
        <v>220.5</v>
      </c>
      <c r="O8">
        <f>(208+183)/2</f>
        <v>195.5</v>
      </c>
      <c r="P8">
        <f>(258+233)/2</f>
        <v>245.5</v>
      </c>
      <c r="Q8">
        <f>(316+325)/2</f>
        <v>320.5</v>
      </c>
      <c r="R8">
        <f>(417+467)/2</f>
        <v>442</v>
      </c>
      <c r="S8">
        <f>(175+242)/2</f>
        <v>208.5</v>
      </c>
      <c r="T8">
        <f>(233+216)/2</f>
        <v>224.5</v>
      </c>
      <c r="U8">
        <f>(200+208)/2</f>
        <v>204</v>
      </c>
      <c r="V8">
        <f>(208+225)/2</f>
        <v>216.5</v>
      </c>
      <c r="W8">
        <f>(183+192)/2</f>
        <v>187.5</v>
      </c>
      <c r="X8">
        <f>(167+183)/2</f>
        <v>175</v>
      </c>
      <c r="Y8">
        <v>175</v>
      </c>
      <c r="Z8">
        <f>(383+366)/2</f>
        <v>374.5</v>
      </c>
      <c r="AA8">
        <f>(158+192)/2</f>
        <v>175</v>
      </c>
    </row>
    <row r="9" spans="1:27" x14ac:dyDescent="0.3">
      <c r="A9" s="1" t="s">
        <v>7</v>
      </c>
      <c r="I9">
        <v>500</v>
      </c>
      <c r="J9">
        <f>(192+175)/2</f>
        <v>183.5</v>
      </c>
      <c r="K9">
        <f>(225+200)/2</f>
        <v>212.5</v>
      </c>
      <c r="L9">
        <f>(333+325)/2</f>
        <v>329</v>
      </c>
      <c r="M9">
        <f>(192+208)/2</f>
        <v>200</v>
      </c>
      <c r="N9">
        <f>(242+216)/2</f>
        <v>229</v>
      </c>
      <c r="O9">
        <f>(325+358)/2</f>
        <v>341.5</v>
      </c>
      <c r="P9">
        <f>(183+208)/2</f>
        <v>195.5</v>
      </c>
      <c r="Q9">
        <f>(266+242)/2</f>
        <v>254</v>
      </c>
      <c r="R9">
        <f>(183+258)/2</f>
        <v>220.5</v>
      </c>
      <c r="S9">
        <f>(342+333)/2</f>
        <v>337.5</v>
      </c>
      <c r="T9">
        <f>(150+158)/2</f>
        <v>154</v>
      </c>
      <c r="U9">
        <f>(208+200)/2</f>
        <v>204</v>
      </c>
      <c r="V9">
        <f>(308+316)/2</f>
        <v>312</v>
      </c>
      <c r="W9">
        <f>(250+225)/2</f>
        <v>237.5</v>
      </c>
      <c r="X9">
        <f>(142+208)/2</f>
        <v>175</v>
      </c>
      <c r="Y9">
        <f>(150+183)/2</f>
        <v>166.5</v>
      </c>
      <c r="Z9">
        <f>(266+250)/2</f>
        <v>258</v>
      </c>
      <c r="AA9">
        <f>(175+183)/2</f>
        <v>179</v>
      </c>
    </row>
    <row r="10" spans="1:27" x14ac:dyDescent="0.3">
      <c r="A10" s="1" t="s">
        <v>8</v>
      </c>
      <c r="J10">
        <v>467</v>
      </c>
      <c r="K10">
        <f>(358+350)/2</f>
        <v>354</v>
      </c>
      <c r="L10">
        <v>175</v>
      </c>
      <c r="M10">
        <f>(392+366)/2</f>
        <v>379</v>
      </c>
      <c r="N10">
        <f>(200+192)/2</f>
        <v>196</v>
      </c>
      <c r="O10">
        <f>(208+192)/2</f>
        <v>200</v>
      </c>
      <c r="P10">
        <f>(183+200)/2</f>
        <v>191.5</v>
      </c>
      <c r="Q10">
        <f>(183+200)/2</f>
        <v>191.5</v>
      </c>
      <c r="R10">
        <f>(142+158)/2</f>
        <v>150</v>
      </c>
      <c r="S10">
        <f>(192+208)/2</f>
        <v>200</v>
      </c>
      <c r="T10">
        <f>(183+192)/2</f>
        <v>187.5</v>
      </c>
      <c r="U10">
        <f>(266+200)/2</f>
        <v>233</v>
      </c>
      <c r="V10">
        <f>(216+192)/2</f>
        <v>204</v>
      </c>
      <c r="W10">
        <f>(183+175)/2</f>
        <v>179</v>
      </c>
      <c r="X10">
        <f>(158+192)/2</f>
        <v>175</v>
      </c>
      <c r="Y10">
        <f>(158+192)/2</f>
        <v>175</v>
      </c>
      <c r="Z10">
        <f>(192+175)/2</f>
        <v>183.5</v>
      </c>
      <c r="AA10">
        <f>(175+192)/2</f>
        <v>183.5</v>
      </c>
    </row>
    <row r="11" spans="1:27" x14ac:dyDescent="0.3">
      <c r="A11" s="1" t="s">
        <v>8</v>
      </c>
      <c r="K11">
        <v>500</v>
      </c>
      <c r="L11">
        <f>(175+150)/2</f>
        <v>162.5</v>
      </c>
      <c r="M11">
        <f>(266+208)/2</f>
        <v>237</v>
      </c>
      <c r="N11">
        <f>(167+133)/2</f>
        <v>150</v>
      </c>
      <c r="O11">
        <f>(208+216)/2</f>
        <v>212</v>
      </c>
      <c r="P11">
        <f>(192+216)/2</f>
        <v>204</v>
      </c>
      <c r="Q11">
        <f>(250+216)/2</f>
        <v>233</v>
      </c>
      <c r="R11">
        <f>(192+167)/2</f>
        <v>179.5</v>
      </c>
      <c r="S11">
        <f>(258+233)/2</f>
        <v>245.5</v>
      </c>
      <c r="T11">
        <f>(208+175)/2</f>
        <v>191.5</v>
      </c>
      <c r="U11">
        <f>(308+233)/2</f>
        <v>270.5</v>
      </c>
      <c r="V11">
        <f>(233+266)/2</f>
        <v>249.5</v>
      </c>
      <c r="W11">
        <f>(250+225)/2</f>
        <v>237.5</v>
      </c>
      <c r="X11">
        <f>(167+175)/2</f>
        <v>171</v>
      </c>
      <c r="Y11">
        <f>(183+158)/2</f>
        <v>170.5</v>
      </c>
      <c r="Z11">
        <f>(225+226)/2</f>
        <v>225.5</v>
      </c>
      <c r="AA11">
        <f>(200+158)/2</f>
        <v>179</v>
      </c>
    </row>
    <row r="12" spans="1:27" x14ac:dyDescent="0.3">
      <c r="A12" s="1" t="s">
        <v>9</v>
      </c>
      <c r="L12">
        <v>500</v>
      </c>
      <c r="M12">
        <f>(192+225)/2</f>
        <v>208.5</v>
      </c>
      <c r="N12">
        <f>(183+167)/2</f>
        <v>175</v>
      </c>
      <c r="O12">
        <f>(150+133)/2</f>
        <v>141.5</v>
      </c>
      <c r="P12">
        <f>(142+158)/2</f>
        <v>150</v>
      </c>
      <c r="Q12">
        <f>(208+183)/2</f>
        <v>195.5</v>
      </c>
      <c r="R12">
        <f>(150+175)/2</f>
        <v>162.5</v>
      </c>
      <c r="S12">
        <f>(208+167)/2</f>
        <v>187.5</v>
      </c>
      <c r="T12">
        <f>(175+133)/2</f>
        <v>154</v>
      </c>
      <c r="U12">
        <f>(183+233)/2</f>
        <v>208</v>
      </c>
      <c r="V12">
        <f>(175+200)/2</f>
        <v>187.5</v>
      </c>
      <c r="W12">
        <f>(233+200)/2</f>
        <v>216.5</v>
      </c>
      <c r="X12">
        <f>(200+150)/2</f>
        <v>175</v>
      </c>
      <c r="Y12">
        <f>(366+392)/2</f>
        <v>379</v>
      </c>
      <c r="Z12">
        <f>(242+216)/2</f>
        <v>229</v>
      </c>
      <c r="AA12">
        <f>(183+200)/2</f>
        <v>191.5</v>
      </c>
    </row>
    <row r="13" spans="1:27" x14ac:dyDescent="0.3">
      <c r="A13" s="1" t="s">
        <v>10</v>
      </c>
      <c r="M13">
        <v>500</v>
      </c>
      <c r="N13">
        <f>(142+167)/2</f>
        <v>154.5</v>
      </c>
      <c r="O13">
        <f>(167+133)/2</f>
        <v>150</v>
      </c>
      <c r="P13">
        <f>(142+133)/2</f>
        <v>137.5</v>
      </c>
      <c r="Q13">
        <f>(158+150)/2</f>
        <v>154</v>
      </c>
      <c r="R13">
        <f>(158+200)/2</f>
        <v>179</v>
      </c>
      <c r="S13">
        <f>(167+125)/2</f>
        <v>146</v>
      </c>
      <c r="T13">
        <f>(175+125)/2</f>
        <v>150</v>
      </c>
      <c r="U13">
        <v>300</v>
      </c>
      <c r="V13">
        <f>(158+183)/2</f>
        <v>170.5</v>
      </c>
      <c r="W13">
        <f>(142+167)/2</f>
        <v>154.5</v>
      </c>
      <c r="X13">
        <f>(142+167)/2</f>
        <v>154.5</v>
      </c>
      <c r="Y13">
        <f>(167+142)/2</f>
        <v>154.5</v>
      </c>
      <c r="Z13">
        <f>(150+158)/2</f>
        <v>154</v>
      </c>
      <c r="AA13">
        <f>(158+142)/2</f>
        <v>150</v>
      </c>
    </row>
    <row r="14" spans="1:27" x14ac:dyDescent="0.3">
      <c r="A14" s="1" t="s">
        <v>11</v>
      </c>
      <c r="N14">
        <v>500</v>
      </c>
      <c r="O14">
        <v>375</v>
      </c>
      <c r="P14">
        <v>225</v>
      </c>
      <c r="Q14">
        <f>(200+175)/2</f>
        <v>187.5</v>
      </c>
      <c r="R14">
        <f>(167+167)/2</f>
        <v>167</v>
      </c>
      <c r="S14">
        <f>(300+266)/2</f>
        <v>283</v>
      </c>
      <c r="T14">
        <f>(192+225)/2</f>
        <v>208.5</v>
      </c>
      <c r="U14">
        <f>(183+200)/2</f>
        <v>191.5</v>
      </c>
      <c r="V14">
        <f>(223+225)/2</f>
        <v>224</v>
      </c>
      <c r="W14">
        <f>(208+175)/2</f>
        <v>191.5</v>
      </c>
      <c r="X14">
        <f>(316+350)/2</f>
        <v>333</v>
      </c>
      <c r="Y14">
        <f>(233+200)/2</f>
        <v>216.5</v>
      </c>
      <c r="Z14">
        <f>(183+216)/2</f>
        <v>199.5</v>
      </c>
      <c r="AA14">
        <f>(250+192)/2</f>
        <v>221</v>
      </c>
    </row>
    <row r="15" spans="1:27" x14ac:dyDescent="0.3">
      <c r="A15" s="1" t="s">
        <v>12</v>
      </c>
      <c r="O15">
        <v>500</v>
      </c>
      <c r="P15">
        <f>(242+250)/2</f>
        <v>246</v>
      </c>
      <c r="Q15">
        <v>216</v>
      </c>
      <c r="R15">
        <f>(216+225)/2</f>
        <v>220.5</v>
      </c>
      <c r="S15">
        <f>(308+300)/2</f>
        <v>304</v>
      </c>
      <c r="T15">
        <f>(175+233)/2</f>
        <v>204</v>
      </c>
      <c r="U15">
        <f>(175+200)/2</f>
        <v>187.5</v>
      </c>
      <c r="V15">
        <v>333</v>
      </c>
      <c r="W15">
        <f>(225+266)/2</f>
        <v>245.5</v>
      </c>
      <c r="X15">
        <f>(233+275)/2</f>
        <v>254</v>
      </c>
      <c r="Y15">
        <v>175</v>
      </c>
      <c r="Z15">
        <f>(233+225)/2</f>
        <v>229</v>
      </c>
      <c r="AA15">
        <f>(208+233)/2</f>
        <v>220.5</v>
      </c>
    </row>
    <row r="16" spans="1:27" x14ac:dyDescent="0.3">
      <c r="A16" s="1" t="s">
        <v>13</v>
      </c>
      <c r="P16">
        <v>500</v>
      </c>
      <c r="Q16">
        <f>(333+300)/2</f>
        <v>316.5</v>
      </c>
      <c r="R16">
        <f>(258+242)/2</f>
        <v>250</v>
      </c>
      <c r="S16">
        <f>(192+266)/2</f>
        <v>229</v>
      </c>
      <c r="T16">
        <f>(233+200)/2</f>
        <v>216.5</v>
      </c>
      <c r="U16">
        <f>(158+192)/2</f>
        <v>175</v>
      </c>
      <c r="V16">
        <f>(333+292)/2</f>
        <v>312.5</v>
      </c>
      <c r="W16">
        <f>(283+250)/2</f>
        <v>266.5</v>
      </c>
      <c r="X16">
        <f>(167+150)/2</f>
        <v>158.5</v>
      </c>
      <c r="Y16">
        <f>(150+167)/2</f>
        <v>158.5</v>
      </c>
      <c r="Z16">
        <f>(200+208)/2</f>
        <v>204</v>
      </c>
      <c r="AA16">
        <f>(158+175)/2</f>
        <v>166.5</v>
      </c>
    </row>
    <row r="17" spans="1:27" x14ac:dyDescent="0.3">
      <c r="A17" s="1" t="s">
        <v>14</v>
      </c>
      <c r="Q17">
        <v>500</v>
      </c>
      <c r="R17">
        <v>408</v>
      </c>
      <c r="S17">
        <f>(266+316)/2</f>
        <v>291</v>
      </c>
      <c r="T17">
        <f>(233+258)/2</f>
        <v>245.5</v>
      </c>
      <c r="U17">
        <f>(216+192)/2</f>
        <v>204</v>
      </c>
      <c r="V17">
        <f>(200+208)/2</f>
        <v>204</v>
      </c>
      <c r="W17">
        <v>183</v>
      </c>
      <c r="X17">
        <f>(233+167)/2</f>
        <v>200</v>
      </c>
      <c r="Y17">
        <v>158</v>
      </c>
      <c r="Z17">
        <f>(258+233)/2</f>
        <v>245.5</v>
      </c>
      <c r="AA17">
        <f>(216+192)/2</f>
        <v>204</v>
      </c>
    </row>
    <row r="18" spans="1:27" x14ac:dyDescent="0.3">
      <c r="A18" s="1" t="s">
        <v>15</v>
      </c>
      <c r="R18">
        <v>500</v>
      </c>
      <c r="S18">
        <f>(208+225)/2</f>
        <v>216.5</v>
      </c>
      <c r="T18">
        <f>(183+192)/2</f>
        <v>187.5</v>
      </c>
      <c r="U18">
        <f>(183+158)/2</f>
        <v>170.5</v>
      </c>
      <c r="V18">
        <f>216</f>
        <v>216</v>
      </c>
      <c r="W18">
        <f>(183+200)/2</f>
        <v>191.5</v>
      </c>
      <c r="X18">
        <f>(183+175)/2</f>
        <v>179</v>
      </c>
      <c r="Y18">
        <f>(158+200)/2</f>
        <v>179</v>
      </c>
      <c r="Z18">
        <f>(258+275)/2</f>
        <v>266.5</v>
      </c>
      <c r="AA18">
        <f>(175+167)/2</f>
        <v>171</v>
      </c>
    </row>
    <row r="19" spans="1:27" x14ac:dyDescent="0.3">
      <c r="A19" s="1" t="s">
        <v>16</v>
      </c>
      <c r="S19">
        <v>500</v>
      </c>
      <c r="T19">
        <f>(216+208)/2</f>
        <v>212</v>
      </c>
      <c r="U19">
        <f>(266+192)/2</f>
        <v>229</v>
      </c>
      <c r="V19">
        <f>(258+275)/2</f>
        <v>266.5</v>
      </c>
      <c r="W19">
        <f>(200+258)/2</f>
        <v>229</v>
      </c>
      <c r="X19">
        <v>183</v>
      </c>
      <c r="Y19">
        <f>(242+200)/2</f>
        <v>221</v>
      </c>
      <c r="Z19">
        <f>(216+225)/2</f>
        <v>220.5</v>
      </c>
      <c r="AA19">
        <f>(200+258)/2</f>
        <v>229</v>
      </c>
    </row>
    <row r="20" spans="1:27" x14ac:dyDescent="0.3">
      <c r="A20" s="1" t="s">
        <v>17</v>
      </c>
      <c r="T20">
        <v>483</v>
      </c>
      <c r="U20">
        <f>(200+183)/2</f>
        <v>191.5</v>
      </c>
      <c r="V20">
        <f>(208+200)/2</f>
        <v>204</v>
      </c>
      <c r="W20">
        <f>(192+208)/2</f>
        <v>200</v>
      </c>
      <c r="X20">
        <v>242</v>
      </c>
      <c r="Y20">
        <f>(242+175)/2</f>
        <v>208.5</v>
      </c>
      <c r="Z20">
        <f>(192+216)/2</f>
        <v>204</v>
      </c>
      <c r="AA20">
        <f>(308+333)/2</f>
        <v>320.5</v>
      </c>
    </row>
    <row r="21" spans="1:27" x14ac:dyDescent="0.3">
      <c r="A21" s="1" t="s">
        <v>18</v>
      </c>
      <c r="U21">
        <v>467</v>
      </c>
      <c r="V21">
        <v>192</v>
      </c>
      <c r="W21">
        <f>(233+183)/2</f>
        <v>208</v>
      </c>
      <c r="X21">
        <f>(167+183)/2</f>
        <v>175</v>
      </c>
      <c r="Y21">
        <v>183</v>
      </c>
      <c r="Z21">
        <v>192</v>
      </c>
      <c r="AA21">
        <f>(216+183)/2</f>
        <v>199.5</v>
      </c>
    </row>
    <row r="22" spans="1:27" x14ac:dyDescent="0.3">
      <c r="A22" s="1" t="s">
        <v>19</v>
      </c>
      <c r="V22">
        <v>442</v>
      </c>
      <c r="W22">
        <v>400</v>
      </c>
      <c r="X22">
        <f>(366+333)/2</f>
        <v>349.5</v>
      </c>
      <c r="Y22">
        <f>(208+225)/2</f>
        <v>216.5</v>
      </c>
      <c r="Z22">
        <f>(400+358)/2</f>
        <v>379</v>
      </c>
      <c r="AA22">
        <f>(225+233)/2</f>
        <v>229</v>
      </c>
    </row>
    <row r="23" spans="1:27" x14ac:dyDescent="0.3">
      <c r="A23" s="1" t="s">
        <v>20</v>
      </c>
      <c r="W23">
        <v>500</v>
      </c>
      <c r="X23">
        <f>(308+325)/2</f>
        <v>316.5</v>
      </c>
      <c r="Y23">
        <f>(283+258)/2</f>
        <v>270.5</v>
      </c>
      <c r="Z23">
        <f>(325+350)/2</f>
        <v>337.5</v>
      </c>
      <c r="AA23">
        <f>(242+175)/2</f>
        <v>208.5</v>
      </c>
    </row>
    <row r="24" spans="1:27" x14ac:dyDescent="0.3">
      <c r="A24" s="1" t="s">
        <v>21</v>
      </c>
      <c r="X24">
        <v>500</v>
      </c>
      <c r="Y24">
        <f>(192+183)/2</f>
        <v>187.5</v>
      </c>
      <c r="Z24">
        <f>(242+258)/2</f>
        <v>250</v>
      </c>
      <c r="AA24">
        <f>(258+266)/2</f>
        <v>262</v>
      </c>
    </row>
    <row r="25" spans="1:27" x14ac:dyDescent="0.3">
      <c r="A25" s="1" t="s">
        <v>22</v>
      </c>
      <c r="Y25">
        <v>500</v>
      </c>
      <c r="Z25">
        <f>(175+233)/2</f>
        <v>204</v>
      </c>
      <c r="AA25">
        <f>(258+242)/2</f>
        <v>250</v>
      </c>
    </row>
    <row r="26" spans="1:27" x14ac:dyDescent="0.3">
      <c r="A26" s="1" t="s">
        <v>23</v>
      </c>
      <c r="Z26">
        <v>500</v>
      </c>
      <c r="AA26">
        <f>(192+233)/2</f>
        <v>212.5</v>
      </c>
    </row>
    <row r="27" spans="1:27" x14ac:dyDescent="0.3">
      <c r="A27" s="1" t="s">
        <v>24</v>
      </c>
      <c r="AA27">
        <v>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799B-605A-4C92-83A1-6D359EFDD761}">
  <dimension ref="A1:AA27"/>
  <sheetViews>
    <sheetView workbookViewId="0">
      <selection activeCell="H26" sqref="H26:AA26"/>
    </sheetView>
  </sheetViews>
  <sheetFormatPr defaultRowHeight="14.4" x14ac:dyDescent="0.3"/>
  <cols>
    <col min="1" max="1" width="8.88671875" style="1"/>
  </cols>
  <sheetData>
    <row r="1" spans="1:27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3">
      <c r="A2" s="1" t="s">
        <v>0</v>
      </c>
      <c r="B2">
        <v>500</v>
      </c>
      <c r="C2">
        <v>266</v>
      </c>
      <c r="D2">
        <v>233</v>
      </c>
      <c r="E2">
        <v>233</v>
      </c>
      <c r="F2">
        <v>292</v>
      </c>
      <c r="G2">
        <v>200</v>
      </c>
      <c r="H2">
        <v>242</v>
      </c>
      <c r="I2">
        <v>183</v>
      </c>
      <c r="J2">
        <v>200</v>
      </c>
      <c r="K2">
        <v>158</v>
      </c>
      <c r="L2">
        <v>133</v>
      </c>
      <c r="M2">
        <v>158</v>
      </c>
      <c r="N2">
        <v>250</v>
      </c>
      <c r="O2">
        <v>225</v>
      </c>
      <c r="P2">
        <v>300</v>
      </c>
      <c r="Q2">
        <v>225</v>
      </c>
      <c r="R2">
        <v>242</v>
      </c>
      <c r="S2">
        <v>225</v>
      </c>
      <c r="T2">
        <v>258</v>
      </c>
      <c r="U2">
        <v>192</v>
      </c>
      <c r="V2">
        <v>192</v>
      </c>
      <c r="W2">
        <v>200</v>
      </c>
      <c r="X2">
        <v>200</v>
      </c>
      <c r="Y2">
        <v>167</v>
      </c>
      <c r="Z2">
        <v>150</v>
      </c>
      <c r="AA2">
        <v>242</v>
      </c>
    </row>
    <row r="3" spans="1:27" x14ac:dyDescent="0.3">
      <c r="A3" s="1" t="s">
        <v>1</v>
      </c>
      <c r="B3">
        <v>225</v>
      </c>
      <c r="C3">
        <v>500</v>
      </c>
      <c r="D3">
        <v>292</v>
      </c>
      <c r="E3">
        <v>350</v>
      </c>
      <c r="F3">
        <v>225</v>
      </c>
      <c r="G3">
        <v>183</v>
      </c>
      <c r="H3">
        <v>266</v>
      </c>
      <c r="I3">
        <v>342</v>
      </c>
      <c r="J3">
        <v>175</v>
      </c>
      <c r="K3">
        <v>167</v>
      </c>
      <c r="L3">
        <v>250</v>
      </c>
      <c r="M3">
        <v>225</v>
      </c>
      <c r="N3">
        <v>167</v>
      </c>
      <c r="O3">
        <v>225</v>
      </c>
      <c r="P3">
        <v>283</v>
      </c>
      <c r="Q3">
        <v>350</v>
      </c>
      <c r="R3">
        <v>375</v>
      </c>
      <c r="S3">
        <v>225</v>
      </c>
      <c r="T3">
        <v>233</v>
      </c>
      <c r="U3">
        <v>200</v>
      </c>
      <c r="V3">
        <v>250</v>
      </c>
      <c r="W3">
        <v>192</v>
      </c>
      <c r="X3">
        <v>150</v>
      </c>
      <c r="Y3">
        <v>150</v>
      </c>
      <c r="Z3">
        <v>216</v>
      </c>
      <c r="AA3">
        <v>150</v>
      </c>
    </row>
    <row r="4" spans="1:27" x14ac:dyDescent="0.3">
      <c r="A4" s="1" t="s">
        <v>2</v>
      </c>
      <c r="B4">
        <v>283</v>
      </c>
      <c r="C4">
        <v>242</v>
      </c>
      <c r="D4">
        <v>483</v>
      </c>
      <c r="E4">
        <v>242</v>
      </c>
      <c r="F4">
        <v>300</v>
      </c>
      <c r="G4">
        <v>142</v>
      </c>
      <c r="H4">
        <v>258</v>
      </c>
      <c r="I4">
        <v>258</v>
      </c>
      <c r="J4">
        <v>158</v>
      </c>
      <c r="K4">
        <v>216</v>
      </c>
      <c r="L4">
        <v>158</v>
      </c>
      <c r="M4">
        <v>133</v>
      </c>
      <c r="N4">
        <v>200</v>
      </c>
      <c r="O4">
        <v>308</v>
      </c>
      <c r="P4">
        <v>342</v>
      </c>
      <c r="Q4">
        <v>250</v>
      </c>
      <c r="R4">
        <v>242</v>
      </c>
      <c r="S4">
        <v>292</v>
      </c>
      <c r="T4">
        <v>275</v>
      </c>
      <c r="U4">
        <v>200</v>
      </c>
      <c r="V4">
        <v>325</v>
      </c>
      <c r="W4">
        <v>292</v>
      </c>
      <c r="X4">
        <v>208</v>
      </c>
      <c r="Y4">
        <v>167</v>
      </c>
      <c r="Z4">
        <v>258</v>
      </c>
      <c r="AA4">
        <v>233</v>
      </c>
    </row>
    <row r="5" spans="1:27" x14ac:dyDescent="0.3">
      <c r="A5" s="1" t="s">
        <v>3</v>
      </c>
      <c r="B5">
        <v>216</v>
      </c>
      <c r="C5">
        <v>383</v>
      </c>
      <c r="D5">
        <v>225</v>
      </c>
      <c r="E5">
        <v>500</v>
      </c>
      <c r="F5">
        <v>208</v>
      </c>
      <c r="G5">
        <v>208</v>
      </c>
      <c r="H5">
        <v>375</v>
      </c>
      <c r="I5">
        <v>333</v>
      </c>
      <c r="J5">
        <v>183</v>
      </c>
      <c r="K5">
        <v>208</v>
      </c>
      <c r="L5">
        <v>225</v>
      </c>
      <c r="M5">
        <v>216</v>
      </c>
      <c r="N5">
        <v>175</v>
      </c>
      <c r="O5">
        <v>167</v>
      </c>
      <c r="P5">
        <v>266</v>
      </c>
      <c r="Q5">
        <v>333</v>
      </c>
      <c r="R5">
        <v>350</v>
      </c>
      <c r="S5">
        <v>233</v>
      </c>
      <c r="T5">
        <v>183</v>
      </c>
      <c r="U5">
        <v>242</v>
      </c>
      <c r="V5">
        <v>233</v>
      </c>
      <c r="W5">
        <v>200</v>
      </c>
      <c r="X5">
        <v>158</v>
      </c>
      <c r="Y5">
        <v>158</v>
      </c>
      <c r="Z5">
        <v>216</v>
      </c>
      <c r="AA5">
        <v>150</v>
      </c>
    </row>
    <row r="6" spans="1:27" x14ac:dyDescent="0.3">
      <c r="A6" s="1" t="s">
        <v>4</v>
      </c>
      <c r="B6">
        <v>375</v>
      </c>
      <c r="C6">
        <v>308</v>
      </c>
      <c r="D6">
        <v>325</v>
      </c>
      <c r="E6">
        <v>250</v>
      </c>
      <c r="F6">
        <v>483</v>
      </c>
      <c r="G6">
        <v>208</v>
      </c>
      <c r="H6">
        <v>300</v>
      </c>
      <c r="I6">
        <v>183</v>
      </c>
      <c r="J6">
        <v>158</v>
      </c>
      <c r="K6">
        <v>175</v>
      </c>
      <c r="L6">
        <v>175</v>
      </c>
      <c r="M6">
        <v>142</v>
      </c>
      <c r="N6">
        <v>192</v>
      </c>
      <c r="O6">
        <v>233</v>
      </c>
      <c r="P6">
        <v>325</v>
      </c>
      <c r="Q6">
        <v>283</v>
      </c>
      <c r="R6">
        <v>242</v>
      </c>
      <c r="S6">
        <v>308</v>
      </c>
      <c r="T6">
        <v>283</v>
      </c>
      <c r="U6">
        <v>200</v>
      </c>
      <c r="V6">
        <v>266</v>
      </c>
      <c r="W6">
        <v>192</v>
      </c>
      <c r="X6">
        <v>183</v>
      </c>
      <c r="Y6">
        <v>183</v>
      </c>
      <c r="Z6">
        <v>158</v>
      </c>
      <c r="AA6">
        <v>250</v>
      </c>
    </row>
    <row r="7" spans="1:27" x14ac:dyDescent="0.3">
      <c r="A7" s="1" t="s">
        <v>5</v>
      </c>
      <c r="B7">
        <v>200</v>
      </c>
      <c r="C7">
        <v>175</v>
      </c>
      <c r="D7">
        <v>208</v>
      </c>
      <c r="E7">
        <v>192</v>
      </c>
      <c r="F7">
        <v>216</v>
      </c>
      <c r="G7">
        <v>500</v>
      </c>
      <c r="H7">
        <v>250</v>
      </c>
      <c r="I7">
        <v>208</v>
      </c>
      <c r="J7">
        <v>192</v>
      </c>
      <c r="K7">
        <v>250</v>
      </c>
      <c r="L7">
        <v>167</v>
      </c>
      <c r="M7">
        <v>225</v>
      </c>
      <c r="N7">
        <v>167</v>
      </c>
      <c r="O7">
        <v>183</v>
      </c>
      <c r="P7">
        <v>142</v>
      </c>
      <c r="Q7">
        <v>183</v>
      </c>
      <c r="R7">
        <v>175</v>
      </c>
      <c r="S7">
        <v>225</v>
      </c>
      <c r="T7">
        <v>175</v>
      </c>
      <c r="U7">
        <v>300</v>
      </c>
      <c r="V7">
        <v>167</v>
      </c>
      <c r="W7">
        <v>216</v>
      </c>
      <c r="X7">
        <v>175</v>
      </c>
      <c r="Y7">
        <v>150</v>
      </c>
      <c r="Z7">
        <v>183</v>
      </c>
      <c r="AA7">
        <v>175</v>
      </c>
    </row>
    <row r="8" spans="1:27" x14ac:dyDescent="0.3">
      <c r="A8" s="1" t="s">
        <v>6</v>
      </c>
      <c r="B8">
        <v>325</v>
      </c>
      <c r="C8">
        <v>325</v>
      </c>
      <c r="D8">
        <v>266</v>
      </c>
      <c r="E8">
        <v>275</v>
      </c>
      <c r="F8">
        <v>233</v>
      </c>
      <c r="G8">
        <v>200</v>
      </c>
      <c r="H8">
        <v>500</v>
      </c>
      <c r="I8">
        <v>216</v>
      </c>
      <c r="J8">
        <v>175</v>
      </c>
      <c r="K8">
        <v>266</v>
      </c>
      <c r="L8">
        <v>208</v>
      </c>
      <c r="M8">
        <v>175</v>
      </c>
      <c r="N8">
        <v>225</v>
      </c>
      <c r="O8">
        <v>208</v>
      </c>
      <c r="P8">
        <v>258</v>
      </c>
      <c r="Q8">
        <v>316</v>
      </c>
      <c r="R8">
        <v>417</v>
      </c>
      <c r="S8">
        <v>175</v>
      </c>
      <c r="T8">
        <v>233</v>
      </c>
      <c r="U8">
        <v>200</v>
      </c>
      <c r="V8">
        <v>208</v>
      </c>
      <c r="W8">
        <v>183</v>
      </c>
      <c r="X8">
        <v>167</v>
      </c>
      <c r="Y8">
        <v>175</v>
      </c>
      <c r="Z8">
        <v>383</v>
      </c>
      <c r="AA8">
        <v>158</v>
      </c>
    </row>
    <row r="9" spans="1:27" x14ac:dyDescent="0.3">
      <c r="A9" s="1" t="s">
        <v>7</v>
      </c>
      <c r="B9">
        <v>183</v>
      </c>
      <c r="C9">
        <v>316</v>
      </c>
      <c r="D9">
        <v>233</v>
      </c>
      <c r="E9">
        <v>283</v>
      </c>
      <c r="F9">
        <v>216</v>
      </c>
      <c r="G9">
        <v>192</v>
      </c>
      <c r="H9">
        <v>167</v>
      </c>
      <c r="I9">
        <v>500</v>
      </c>
      <c r="J9">
        <v>192</v>
      </c>
      <c r="K9">
        <v>225</v>
      </c>
      <c r="L9">
        <v>333</v>
      </c>
      <c r="M9">
        <v>192</v>
      </c>
      <c r="N9">
        <v>242</v>
      </c>
      <c r="O9">
        <v>325</v>
      </c>
      <c r="P9">
        <v>183</v>
      </c>
      <c r="Q9">
        <v>266</v>
      </c>
      <c r="R9">
        <v>183</v>
      </c>
      <c r="S9">
        <v>342</v>
      </c>
      <c r="T9">
        <v>150</v>
      </c>
      <c r="U9">
        <v>208</v>
      </c>
      <c r="V9">
        <v>308</v>
      </c>
      <c r="W9">
        <v>250</v>
      </c>
      <c r="X9">
        <v>142</v>
      </c>
      <c r="Y9">
        <v>150</v>
      </c>
      <c r="Z9">
        <v>266</v>
      </c>
      <c r="AA9">
        <v>175</v>
      </c>
    </row>
    <row r="10" spans="1:27" x14ac:dyDescent="0.3">
      <c r="A10" s="1" t="s">
        <v>8</v>
      </c>
      <c r="B10">
        <v>167</v>
      </c>
      <c r="C10">
        <v>142</v>
      </c>
      <c r="D10">
        <v>167</v>
      </c>
      <c r="E10">
        <v>183</v>
      </c>
      <c r="F10">
        <v>150</v>
      </c>
      <c r="G10">
        <v>192</v>
      </c>
      <c r="H10">
        <v>200</v>
      </c>
      <c r="I10">
        <v>175</v>
      </c>
      <c r="J10">
        <v>467</v>
      </c>
      <c r="K10">
        <v>358</v>
      </c>
      <c r="L10">
        <v>175</v>
      </c>
      <c r="M10">
        <v>392</v>
      </c>
      <c r="N10">
        <v>200</v>
      </c>
      <c r="O10">
        <v>208</v>
      </c>
      <c r="P10">
        <v>183</v>
      </c>
      <c r="Q10">
        <v>183</v>
      </c>
      <c r="R10">
        <v>142</v>
      </c>
      <c r="S10">
        <v>192</v>
      </c>
      <c r="T10">
        <v>183</v>
      </c>
      <c r="U10">
        <v>266</v>
      </c>
      <c r="V10">
        <v>216</v>
      </c>
      <c r="W10">
        <v>183</v>
      </c>
      <c r="X10">
        <v>158</v>
      </c>
      <c r="Y10">
        <v>158</v>
      </c>
      <c r="Z10">
        <v>192</v>
      </c>
      <c r="AA10">
        <v>175</v>
      </c>
    </row>
    <row r="11" spans="1:27" x14ac:dyDescent="0.3">
      <c r="A11" s="1" t="s">
        <v>8</v>
      </c>
      <c r="B11">
        <v>175</v>
      </c>
      <c r="C11">
        <v>183</v>
      </c>
      <c r="D11">
        <v>225</v>
      </c>
      <c r="E11">
        <v>208</v>
      </c>
      <c r="F11">
        <v>167</v>
      </c>
      <c r="G11">
        <v>275</v>
      </c>
      <c r="H11">
        <v>283</v>
      </c>
      <c r="I11">
        <v>200</v>
      </c>
      <c r="J11">
        <v>350</v>
      </c>
      <c r="K11">
        <v>500</v>
      </c>
      <c r="L11">
        <v>175</v>
      </c>
      <c r="M11">
        <v>266</v>
      </c>
      <c r="N11">
        <v>167</v>
      </c>
      <c r="O11">
        <v>208</v>
      </c>
      <c r="P11">
        <v>192</v>
      </c>
      <c r="Q11">
        <v>250</v>
      </c>
      <c r="R11">
        <v>192</v>
      </c>
      <c r="S11">
        <v>258</v>
      </c>
      <c r="T11">
        <v>208</v>
      </c>
      <c r="U11">
        <v>308</v>
      </c>
      <c r="V11">
        <v>233</v>
      </c>
      <c r="W11">
        <v>250</v>
      </c>
      <c r="X11">
        <v>167</v>
      </c>
      <c r="Y11">
        <v>183</v>
      </c>
      <c r="Z11">
        <v>225</v>
      </c>
      <c r="AA11">
        <v>200</v>
      </c>
    </row>
    <row r="12" spans="1:27" x14ac:dyDescent="0.3">
      <c r="A12" s="1" t="s">
        <v>9</v>
      </c>
      <c r="B12">
        <v>158</v>
      </c>
      <c r="C12">
        <v>266</v>
      </c>
      <c r="D12">
        <v>200</v>
      </c>
      <c r="E12">
        <v>216</v>
      </c>
      <c r="F12">
        <v>150</v>
      </c>
      <c r="G12">
        <v>158</v>
      </c>
      <c r="H12">
        <v>167</v>
      </c>
      <c r="I12">
        <v>325</v>
      </c>
      <c r="J12">
        <v>175</v>
      </c>
      <c r="K12">
        <v>150</v>
      </c>
      <c r="L12">
        <v>500</v>
      </c>
      <c r="M12">
        <v>192</v>
      </c>
      <c r="N12">
        <v>183</v>
      </c>
      <c r="O12">
        <v>150</v>
      </c>
      <c r="P12">
        <v>142</v>
      </c>
      <c r="Q12">
        <v>208</v>
      </c>
      <c r="R12">
        <v>150</v>
      </c>
      <c r="S12">
        <v>208</v>
      </c>
      <c r="T12">
        <v>175</v>
      </c>
      <c r="U12">
        <v>183</v>
      </c>
      <c r="V12">
        <v>175</v>
      </c>
      <c r="W12">
        <v>233</v>
      </c>
      <c r="X12">
        <v>200</v>
      </c>
      <c r="Y12">
        <v>366</v>
      </c>
      <c r="Z12">
        <v>242</v>
      </c>
      <c r="AA12">
        <v>183</v>
      </c>
    </row>
    <row r="13" spans="1:27" x14ac:dyDescent="0.3">
      <c r="A13" s="1" t="s">
        <v>10</v>
      </c>
      <c r="B13">
        <v>158</v>
      </c>
      <c r="C13">
        <v>208</v>
      </c>
      <c r="D13">
        <v>125</v>
      </c>
      <c r="E13">
        <v>225</v>
      </c>
      <c r="F13">
        <v>158</v>
      </c>
      <c r="G13">
        <v>283</v>
      </c>
      <c r="H13">
        <v>158</v>
      </c>
      <c r="I13">
        <v>208</v>
      </c>
      <c r="J13">
        <v>366</v>
      </c>
      <c r="K13">
        <v>208</v>
      </c>
      <c r="L13">
        <v>225</v>
      </c>
      <c r="M13">
        <v>500</v>
      </c>
      <c r="N13">
        <v>142</v>
      </c>
      <c r="O13">
        <v>167</v>
      </c>
      <c r="P13">
        <v>142</v>
      </c>
      <c r="Q13">
        <v>158</v>
      </c>
      <c r="R13">
        <v>158</v>
      </c>
      <c r="S13">
        <v>167</v>
      </c>
      <c r="T13">
        <v>175</v>
      </c>
      <c r="U13">
        <v>300</v>
      </c>
      <c r="V13">
        <v>158</v>
      </c>
      <c r="W13">
        <v>142</v>
      </c>
      <c r="X13">
        <v>142</v>
      </c>
      <c r="Y13">
        <v>167</v>
      </c>
      <c r="Z13">
        <v>150</v>
      </c>
      <c r="AA13">
        <v>158</v>
      </c>
    </row>
    <row r="14" spans="1:27" x14ac:dyDescent="0.3">
      <c r="A14" s="1" t="s">
        <v>11</v>
      </c>
      <c r="B14">
        <v>200</v>
      </c>
      <c r="C14">
        <v>175</v>
      </c>
      <c r="D14">
        <v>225</v>
      </c>
      <c r="E14">
        <v>192</v>
      </c>
      <c r="F14">
        <v>208</v>
      </c>
      <c r="G14">
        <v>200</v>
      </c>
      <c r="H14">
        <v>216</v>
      </c>
      <c r="I14">
        <v>216</v>
      </c>
      <c r="J14">
        <v>192</v>
      </c>
      <c r="K14">
        <v>133</v>
      </c>
      <c r="L14">
        <v>167</v>
      </c>
      <c r="M14">
        <v>167</v>
      </c>
      <c r="N14">
        <v>500</v>
      </c>
      <c r="O14">
        <v>375</v>
      </c>
      <c r="P14">
        <v>225</v>
      </c>
      <c r="Q14">
        <v>200</v>
      </c>
      <c r="R14">
        <v>167</v>
      </c>
      <c r="S14">
        <v>300</v>
      </c>
      <c r="T14">
        <v>192</v>
      </c>
      <c r="U14">
        <v>183</v>
      </c>
      <c r="V14">
        <v>223</v>
      </c>
      <c r="W14">
        <v>208</v>
      </c>
      <c r="X14">
        <v>316</v>
      </c>
      <c r="Y14">
        <v>233</v>
      </c>
      <c r="Z14">
        <v>183</v>
      </c>
      <c r="AA14">
        <v>250</v>
      </c>
    </row>
    <row r="15" spans="1:27" x14ac:dyDescent="0.3">
      <c r="A15" s="1" t="s">
        <v>12</v>
      </c>
      <c r="B15">
        <v>242</v>
      </c>
      <c r="C15">
        <v>216</v>
      </c>
      <c r="D15">
        <v>350</v>
      </c>
      <c r="E15">
        <v>225</v>
      </c>
      <c r="F15">
        <v>216</v>
      </c>
      <c r="G15">
        <v>192</v>
      </c>
      <c r="H15">
        <v>183</v>
      </c>
      <c r="I15">
        <v>358</v>
      </c>
      <c r="J15">
        <v>192</v>
      </c>
      <c r="K15">
        <v>216</v>
      </c>
      <c r="L15">
        <v>133</v>
      </c>
      <c r="M15">
        <v>133</v>
      </c>
      <c r="N15">
        <v>375</v>
      </c>
      <c r="O15">
        <v>500</v>
      </c>
      <c r="P15">
        <v>242</v>
      </c>
      <c r="Q15">
        <v>216</v>
      </c>
      <c r="R15">
        <v>216</v>
      </c>
      <c r="S15">
        <v>308</v>
      </c>
      <c r="T15">
        <v>175</v>
      </c>
      <c r="U15">
        <v>175</v>
      </c>
      <c r="V15">
        <v>333</v>
      </c>
      <c r="W15">
        <v>225</v>
      </c>
      <c r="X15">
        <v>233</v>
      </c>
      <c r="Y15">
        <v>175</v>
      </c>
      <c r="Z15">
        <v>233</v>
      </c>
      <c r="AA15">
        <v>208</v>
      </c>
    </row>
    <row r="16" spans="1:27" x14ac:dyDescent="0.3">
      <c r="A16" s="1" t="s">
        <v>13</v>
      </c>
      <c r="B16">
        <v>250</v>
      </c>
      <c r="C16">
        <v>308</v>
      </c>
      <c r="D16">
        <v>316</v>
      </c>
      <c r="E16">
        <v>316</v>
      </c>
      <c r="F16">
        <v>325</v>
      </c>
      <c r="G16">
        <v>150</v>
      </c>
      <c r="H16">
        <v>233</v>
      </c>
      <c r="I16">
        <v>208</v>
      </c>
      <c r="J16">
        <v>200</v>
      </c>
      <c r="K16">
        <v>216</v>
      </c>
      <c r="L16">
        <v>158</v>
      </c>
      <c r="M16">
        <v>133</v>
      </c>
      <c r="N16">
        <v>225</v>
      </c>
      <c r="O16">
        <v>250</v>
      </c>
      <c r="P16">
        <v>500</v>
      </c>
      <c r="Q16">
        <v>333</v>
      </c>
      <c r="R16">
        <v>258</v>
      </c>
      <c r="S16">
        <v>192</v>
      </c>
      <c r="T16">
        <v>233</v>
      </c>
      <c r="U16">
        <v>158</v>
      </c>
      <c r="V16">
        <v>333</v>
      </c>
      <c r="W16">
        <v>283</v>
      </c>
      <c r="X16">
        <v>167</v>
      </c>
      <c r="Y16">
        <v>150</v>
      </c>
      <c r="Z16">
        <v>200</v>
      </c>
      <c r="AA16">
        <v>158</v>
      </c>
    </row>
    <row r="17" spans="1:27" x14ac:dyDescent="0.3">
      <c r="A17" s="1" t="s">
        <v>14</v>
      </c>
      <c r="B17">
        <v>258</v>
      </c>
      <c r="C17">
        <v>350</v>
      </c>
      <c r="D17">
        <v>258</v>
      </c>
      <c r="E17">
        <v>300</v>
      </c>
      <c r="F17">
        <v>250</v>
      </c>
      <c r="G17">
        <v>183</v>
      </c>
      <c r="H17">
        <v>325</v>
      </c>
      <c r="I17">
        <v>242</v>
      </c>
      <c r="J17">
        <v>200</v>
      </c>
      <c r="K17">
        <v>216</v>
      </c>
      <c r="L17">
        <v>183</v>
      </c>
      <c r="M17">
        <v>150</v>
      </c>
      <c r="N17">
        <v>175</v>
      </c>
      <c r="O17">
        <v>216</v>
      </c>
      <c r="P17">
        <v>300</v>
      </c>
      <c r="Q17">
        <v>500</v>
      </c>
      <c r="R17">
        <v>408</v>
      </c>
      <c r="S17">
        <v>266</v>
      </c>
      <c r="T17">
        <v>233</v>
      </c>
      <c r="U17">
        <v>216</v>
      </c>
      <c r="V17">
        <v>200</v>
      </c>
      <c r="W17">
        <v>183</v>
      </c>
      <c r="X17">
        <v>233</v>
      </c>
      <c r="Y17">
        <v>158</v>
      </c>
      <c r="Z17">
        <v>258</v>
      </c>
      <c r="AA17">
        <v>216</v>
      </c>
    </row>
    <row r="18" spans="1:27" x14ac:dyDescent="0.3">
      <c r="A18" s="1" t="s">
        <v>15</v>
      </c>
      <c r="B18">
        <v>216</v>
      </c>
      <c r="C18">
        <v>342</v>
      </c>
      <c r="D18">
        <v>266</v>
      </c>
      <c r="E18">
        <v>383</v>
      </c>
      <c r="F18">
        <v>208</v>
      </c>
      <c r="G18">
        <v>192</v>
      </c>
      <c r="H18">
        <v>467</v>
      </c>
      <c r="I18">
        <v>258</v>
      </c>
      <c r="J18">
        <v>158</v>
      </c>
      <c r="K18">
        <v>167</v>
      </c>
      <c r="L18">
        <v>175</v>
      </c>
      <c r="M18">
        <v>200</v>
      </c>
      <c r="N18">
        <v>167</v>
      </c>
      <c r="O18">
        <v>225</v>
      </c>
      <c r="P18">
        <v>242</v>
      </c>
      <c r="Q18">
        <v>408</v>
      </c>
      <c r="R18">
        <v>500</v>
      </c>
      <c r="S18">
        <v>208</v>
      </c>
      <c r="T18">
        <v>183</v>
      </c>
      <c r="U18">
        <v>183</v>
      </c>
      <c r="V18">
        <v>216</v>
      </c>
      <c r="W18">
        <v>183</v>
      </c>
      <c r="X18">
        <v>183</v>
      </c>
      <c r="Y18">
        <v>158</v>
      </c>
      <c r="Z18">
        <v>258</v>
      </c>
      <c r="AA18">
        <v>175</v>
      </c>
    </row>
    <row r="19" spans="1:27" x14ac:dyDescent="0.3">
      <c r="A19" s="1" t="s">
        <v>16</v>
      </c>
      <c r="B19">
        <v>250</v>
      </c>
      <c r="C19">
        <v>242</v>
      </c>
      <c r="D19">
        <v>283</v>
      </c>
      <c r="E19">
        <v>283</v>
      </c>
      <c r="F19">
        <v>275</v>
      </c>
      <c r="G19">
        <v>275</v>
      </c>
      <c r="H19">
        <v>242</v>
      </c>
      <c r="I19">
        <v>333</v>
      </c>
      <c r="J19">
        <v>208</v>
      </c>
      <c r="K19">
        <v>233</v>
      </c>
      <c r="L19">
        <v>167</v>
      </c>
      <c r="M19">
        <v>125</v>
      </c>
      <c r="N19">
        <v>266</v>
      </c>
      <c r="O19">
        <v>300</v>
      </c>
      <c r="P19">
        <v>266</v>
      </c>
      <c r="Q19">
        <v>316</v>
      </c>
      <c r="R19">
        <v>225</v>
      </c>
      <c r="S19">
        <v>500</v>
      </c>
      <c r="T19">
        <v>216</v>
      </c>
      <c r="U19">
        <v>266</v>
      </c>
      <c r="V19">
        <v>258</v>
      </c>
      <c r="W19">
        <v>200</v>
      </c>
      <c r="X19">
        <v>183</v>
      </c>
      <c r="Y19">
        <v>242</v>
      </c>
      <c r="Z19">
        <v>216</v>
      </c>
      <c r="AA19">
        <v>200</v>
      </c>
    </row>
    <row r="20" spans="1:27" x14ac:dyDescent="0.3">
      <c r="A20" s="1" t="s">
        <v>17</v>
      </c>
      <c r="B20">
        <v>258</v>
      </c>
      <c r="C20">
        <v>167</v>
      </c>
      <c r="D20">
        <v>292</v>
      </c>
      <c r="E20">
        <v>225</v>
      </c>
      <c r="F20">
        <v>292</v>
      </c>
      <c r="G20">
        <v>208</v>
      </c>
      <c r="H20">
        <v>216</v>
      </c>
      <c r="I20">
        <v>158</v>
      </c>
      <c r="J20">
        <v>192</v>
      </c>
      <c r="K20">
        <v>175</v>
      </c>
      <c r="L20">
        <v>133</v>
      </c>
      <c r="M20">
        <v>125</v>
      </c>
      <c r="N20">
        <v>225</v>
      </c>
      <c r="O20">
        <v>233</v>
      </c>
      <c r="P20">
        <v>200</v>
      </c>
      <c r="Q20">
        <v>258</v>
      </c>
      <c r="R20">
        <v>192</v>
      </c>
      <c r="S20">
        <v>208</v>
      </c>
      <c r="T20">
        <v>483</v>
      </c>
      <c r="U20">
        <v>200</v>
      </c>
      <c r="V20">
        <v>208</v>
      </c>
      <c r="W20">
        <v>192</v>
      </c>
      <c r="X20">
        <v>242</v>
      </c>
      <c r="Y20">
        <v>242</v>
      </c>
      <c r="Z20">
        <v>192</v>
      </c>
      <c r="AA20">
        <v>308</v>
      </c>
    </row>
    <row r="21" spans="1:27" x14ac:dyDescent="0.3">
      <c r="A21" s="1" t="s">
        <v>18</v>
      </c>
      <c r="B21">
        <v>158</v>
      </c>
      <c r="C21">
        <v>258</v>
      </c>
      <c r="D21">
        <v>208</v>
      </c>
      <c r="E21">
        <v>225</v>
      </c>
      <c r="F21">
        <v>150</v>
      </c>
      <c r="G21">
        <v>342</v>
      </c>
      <c r="H21">
        <v>208</v>
      </c>
      <c r="I21">
        <v>200</v>
      </c>
      <c r="J21">
        <v>200</v>
      </c>
      <c r="K21">
        <v>233</v>
      </c>
      <c r="L21">
        <v>233</v>
      </c>
      <c r="M21">
        <v>300</v>
      </c>
      <c r="N21">
        <v>200</v>
      </c>
      <c r="O21">
        <v>200</v>
      </c>
      <c r="P21">
        <v>192</v>
      </c>
      <c r="Q21">
        <v>192</v>
      </c>
      <c r="R21">
        <v>158</v>
      </c>
      <c r="S21">
        <v>192</v>
      </c>
      <c r="T21">
        <v>183</v>
      </c>
      <c r="U21">
        <v>467</v>
      </c>
      <c r="V21">
        <v>192</v>
      </c>
      <c r="W21">
        <v>233</v>
      </c>
      <c r="X21">
        <v>167</v>
      </c>
      <c r="Y21">
        <v>183</v>
      </c>
      <c r="Z21">
        <v>192</v>
      </c>
      <c r="AA21">
        <v>216</v>
      </c>
    </row>
    <row r="22" spans="1:27" x14ac:dyDescent="0.3">
      <c r="A22" s="1" t="s">
        <v>19</v>
      </c>
      <c r="B22">
        <v>283</v>
      </c>
      <c r="C22">
        <v>183</v>
      </c>
      <c r="D22">
        <v>316</v>
      </c>
      <c r="E22">
        <v>225</v>
      </c>
      <c r="F22">
        <v>266</v>
      </c>
      <c r="G22">
        <v>183</v>
      </c>
      <c r="H22">
        <v>225</v>
      </c>
      <c r="I22">
        <v>316</v>
      </c>
      <c r="J22">
        <v>192</v>
      </c>
      <c r="K22">
        <v>266</v>
      </c>
      <c r="L22">
        <v>200</v>
      </c>
      <c r="M22">
        <v>183</v>
      </c>
      <c r="N22">
        <v>225</v>
      </c>
      <c r="O22">
        <v>333</v>
      </c>
      <c r="P22">
        <v>292</v>
      </c>
      <c r="Q22">
        <v>208</v>
      </c>
      <c r="R22">
        <v>216</v>
      </c>
      <c r="S22">
        <v>275</v>
      </c>
      <c r="T22">
        <v>200</v>
      </c>
      <c r="U22">
        <v>192</v>
      </c>
      <c r="V22">
        <v>442</v>
      </c>
      <c r="W22">
        <v>400</v>
      </c>
      <c r="X22">
        <v>366</v>
      </c>
      <c r="Y22">
        <v>208</v>
      </c>
      <c r="Z22">
        <v>400</v>
      </c>
      <c r="AA22">
        <v>225</v>
      </c>
    </row>
    <row r="23" spans="1:27" x14ac:dyDescent="0.3">
      <c r="A23" s="1" t="s">
        <v>20</v>
      </c>
      <c r="B23">
        <v>150</v>
      </c>
      <c r="C23">
        <v>183</v>
      </c>
      <c r="D23">
        <v>292</v>
      </c>
      <c r="E23">
        <v>175</v>
      </c>
      <c r="F23">
        <v>192</v>
      </c>
      <c r="G23">
        <v>167</v>
      </c>
      <c r="H23">
        <v>192</v>
      </c>
      <c r="I23">
        <v>225</v>
      </c>
      <c r="J23">
        <v>175</v>
      </c>
      <c r="K23">
        <v>225</v>
      </c>
      <c r="L23">
        <v>200</v>
      </c>
      <c r="M23">
        <v>167</v>
      </c>
      <c r="N23">
        <v>175</v>
      </c>
      <c r="O23">
        <v>266</v>
      </c>
      <c r="P23">
        <v>250</v>
      </c>
      <c r="Q23">
        <v>183</v>
      </c>
      <c r="R23">
        <v>200</v>
      </c>
      <c r="S23">
        <v>258</v>
      </c>
      <c r="T23">
        <v>208</v>
      </c>
      <c r="U23">
        <v>183</v>
      </c>
      <c r="V23">
        <v>400</v>
      </c>
      <c r="W23">
        <v>500</v>
      </c>
      <c r="X23">
        <v>308</v>
      </c>
      <c r="Y23">
        <v>283</v>
      </c>
      <c r="Z23">
        <v>325</v>
      </c>
      <c r="AA23">
        <v>242</v>
      </c>
    </row>
    <row r="24" spans="1:27" x14ac:dyDescent="0.3">
      <c r="A24" s="1" t="s">
        <v>21</v>
      </c>
      <c r="B24">
        <v>175</v>
      </c>
      <c r="C24">
        <v>150</v>
      </c>
      <c r="D24">
        <v>216</v>
      </c>
      <c r="E24">
        <v>150</v>
      </c>
      <c r="F24">
        <v>167</v>
      </c>
      <c r="G24">
        <v>175</v>
      </c>
      <c r="H24">
        <v>183</v>
      </c>
      <c r="I24">
        <v>208</v>
      </c>
      <c r="J24">
        <v>192</v>
      </c>
      <c r="K24">
        <v>175</v>
      </c>
      <c r="L24">
        <v>150</v>
      </c>
      <c r="M24">
        <v>167</v>
      </c>
      <c r="N24">
        <v>350</v>
      </c>
      <c r="O24">
        <v>275</v>
      </c>
      <c r="P24">
        <v>150</v>
      </c>
      <c r="Q24">
        <v>167</v>
      </c>
      <c r="R24">
        <v>175</v>
      </c>
      <c r="S24">
        <v>183</v>
      </c>
      <c r="T24">
        <v>242</v>
      </c>
      <c r="U24">
        <v>183</v>
      </c>
      <c r="V24">
        <v>333</v>
      </c>
      <c r="W24">
        <v>325</v>
      </c>
      <c r="X24">
        <v>500</v>
      </c>
      <c r="Y24">
        <v>192</v>
      </c>
      <c r="Z24">
        <v>242</v>
      </c>
      <c r="AA24">
        <v>258</v>
      </c>
    </row>
    <row r="25" spans="1:27" x14ac:dyDescent="0.3">
      <c r="A25" s="1" t="s">
        <v>22</v>
      </c>
      <c r="B25">
        <v>208</v>
      </c>
      <c r="C25">
        <v>167</v>
      </c>
      <c r="D25">
        <v>225</v>
      </c>
      <c r="E25">
        <v>158</v>
      </c>
      <c r="F25">
        <v>208</v>
      </c>
      <c r="G25">
        <v>142</v>
      </c>
      <c r="H25">
        <v>175</v>
      </c>
      <c r="I25">
        <v>183</v>
      </c>
      <c r="J25">
        <v>192</v>
      </c>
      <c r="K25">
        <v>158</v>
      </c>
      <c r="L25">
        <v>392</v>
      </c>
      <c r="M25">
        <v>142</v>
      </c>
      <c r="N25">
        <v>200</v>
      </c>
      <c r="O25">
        <v>175</v>
      </c>
      <c r="P25">
        <v>167</v>
      </c>
      <c r="Q25">
        <v>158</v>
      </c>
      <c r="R25">
        <v>200</v>
      </c>
      <c r="S25">
        <v>200</v>
      </c>
      <c r="T25">
        <v>175</v>
      </c>
      <c r="U25">
        <v>183</v>
      </c>
      <c r="V25">
        <v>225</v>
      </c>
      <c r="W25">
        <v>258</v>
      </c>
      <c r="X25">
        <v>183</v>
      </c>
      <c r="Y25">
        <v>500</v>
      </c>
      <c r="Z25">
        <v>175</v>
      </c>
      <c r="AA25">
        <v>258</v>
      </c>
    </row>
    <row r="26" spans="1:27" x14ac:dyDescent="0.3">
      <c r="A26" s="1" t="s">
        <v>23</v>
      </c>
      <c r="B26">
        <v>233</v>
      </c>
      <c r="C26">
        <v>250</v>
      </c>
      <c r="D26">
        <v>216</v>
      </c>
      <c r="E26">
        <v>250</v>
      </c>
      <c r="F26">
        <v>216</v>
      </c>
      <c r="G26">
        <v>175</v>
      </c>
      <c r="H26">
        <v>366</v>
      </c>
      <c r="I26">
        <v>250</v>
      </c>
      <c r="J26">
        <v>175</v>
      </c>
      <c r="K26">
        <v>226</v>
      </c>
      <c r="L26">
        <v>216</v>
      </c>
      <c r="M26">
        <v>158</v>
      </c>
      <c r="N26">
        <v>216</v>
      </c>
      <c r="O26">
        <v>225</v>
      </c>
      <c r="P26">
        <v>208</v>
      </c>
      <c r="Q26">
        <v>233</v>
      </c>
      <c r="R26">
        <v>275</v>
      </c>
      <c r="S26">
        <v>225</v>
      </c>
      <c r="T26">
        <v>216</v>
      </c>
      <c r="U26">
        <v>192</v>
      </c>
      <c r="V26">
        <v>358</v>
      </c>
      <c r="W26">
        <v>350</v>
      </c>
      <c r="X26">
        <v>258</v>
      </c>
      <c r="Y26">
        <v>233</v>
      </c>
      <c r="Z26">
        <v>500</v>
      </c>
      <c r="AA26">
        <v>192</v>
      </c>
    </row>
    <row r="27" spans="1:27" x14ac:dyDescent="0.3">
      <c r="A27" s="1" t="s">
        <v>24</v>
      </c>
      <c r="B27">
        <v>250</v>
      </c>
      <c r="C27">
        <v>183</v>
      </c>
      <c r="D27">
        <v>283</v>
      </c>
      <c r="E27">
        <v>133</v>
      </c>
      <c r="F27">
        <v>292</v>
      </c>
      <c r="G27">
        <v>158</v>
      </c>
      <c r="H27">
        <v>192</v>
      </c>
      <c r="I27">
        <v>183</v>
      </c>
      <c r="J27">
        <v>192</v>
      </c>
      <c r="K27">
        <v>158</v>
      </c>
      <c r="L27">
        <v>200</v>
      </c>
      <c r="M27">
        <v>142</v>
      </c>
      <c r="N27">
        <v>192</v>
      </c>
      <c r="O27">
        <v>233</v>
      </c>
      <c r="P27">
        <v>175</v>
      </c>
      <c r="Q27">
        <v>192</v>
      </c>
      <c r="R27">
        <v>167</v>
      </c>
      <c r="S27">
        <v>258</v>
      </c>
      <c r="T27">
        <v>333</v>
      </c>
      <c r="U27">
        <v>183</v>
      </c>
      <c r="V27">
        <v>233</v>
      </c>
      <c r="W27">
        <v>175</v>
      </c>
      <c r="X27">
        <v>266</v>
      </c>
      <c r="Y27">
        <v>242</v>
      </c>
      <c r="Z27">
        <v>233</v>
      </c>
      <c r="AA27">
        <v>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9CF0-53F9-43ED-98A1-01476DDAD36C}">
  <dimension ref="A1:B260"/>
  <sheetViews>
    <sheetView workbookViewId="0">
      <selection activeCell="B261" sqref="B261"/>
    </sheetView>
  </sheetViews>
  <sheetFormatPr defaultRowHeight="14.4" x14ac:dyDescent="0.3"/>
  <sheetData>
    <row r="1" spans="1:2" x14ac:dyDescent="0.3">
      <c r="A1" t="s">
        <v>26</v>
      </c>
      <c r="B1">
        <v>500</v>
      </c>
    </row>
    <row r="2" spans="1:2" x14ac:dyDescent="0.3">
      <c r="A2" t="s">
        <v>27</v>
      </c>
      <c r="B2">
        <v>225</v>
      </c>
    </row>
    <row r="3" spans="1:2" x14ac:dyDescent="0.3">
      <c r="A3" t="s">
        <v>25</v>
      </c>
      <c r="B3">
        <v>283</v>
      </c>
    </row>
    <row r="4" spans="1:2" x14ac:dyDescent="0.3">
      <c r="A4" t="s">
        <v>28</v>
      </c>
      <c r="B4">
        <v>216</v>
      </c>
    </row>
    <row r="5" spans="1:2" x14ac:dyDescent="0.3">
      <c r="A5" t="s">
        <v>29</v>
      </c>
      <c r="B5">
        <v>375</v>
      </c>
    </row>
    <row r="6" spans="1:2" x14ac:dyDescent="0.3">
      <c r="A6" t="s">
        <v>30</v>
      </c>
      <c r="B6">
        <v>200</v>
      </c>
    </row>
    <row r="7" spans="1:2" x14ac:dyDescent="0.3">
      <c r="A7" t="s">
        <v>31</v>
      </c>
      <c r="B7">
        <v>325</v>
      </c>
    </row>
    <row r="8" spans="1:2" x14ac:dyDescent="0.3">
      <c r="A8" t="s">
        <v>32</v>
      </c>
      <c r="B8">
        <v>183</v>
      </c>
    </row>
    <row r="9" spans="1:2" x14ac:dyDescent="0.3">
      <c r="A9" t="s">
        <v>33</v>
      </c>
      <c r="B9">
        <v>167</v>
      </c>
    </row>
    <row r="10" spans="1:2" x14ac:dyDescent="0.3">
      <c r="A10" t="s">
        <v>34</v>
      </c>
      <c r="B10">
        <v>175</v>
      </c>
    </row>
    <row r="11" spans="1:2" x14ac:dyDescent="0.3">
      <c r="A11" t="s">
        <v>35</v>
      </c>
      <c r="B11">
        <v>158</v>
      </c>
    </row>
    <row r="12" spans="1:2" x14ac:dyDescent="0.3">
      <c r="A12" t="s">
        <v>36</v>
      </c>
      <c r="B12">
        <v>158</v>
      </c>
    </row>
    <row r="13" spans="1:2" x14ac:dyDescent="0.3">
      <c r="A13" t="s">
        <v>37</v>
      </c>
      <c r="B13">
        <v>200</v>
      </c>
    </row>
    <row r="14" spans="1:2" x14ac:dyDescent="0.3">
      <c r="A14" t="s">
        <v>38</v>
      </c>
      <c r="B14">
        <v>242</v>
      </c>
    </row>
    <row r="15" spans="1:2" x14ac:dyDescent="0.3">
      <c r="A15" t="s">
        <v>39</v>
      </c>
      <c r="B15">
        <v>250</v>
      </c>
    </row>
    <row r="16" spans="1:2" x14ac:dyDescent="0.3">
      <c r="A16" t="s">
        <v>40</v>
      </c>
      <c r="B16">
        <v>258</v>
      </c>
    </row>
    <row r="17" spans="1:2" x14ac:dyDescent="0.3">
      <c r="A17" t="s">
        <v>41</v>
      </c>
      <c r="B17">
        <v>216</v>
      </c>
    </row>
    <row r="18" spans="1:2" x14ac:dyDescent="0.3">
      <c r="A18" t="s">
        <v>42</v>
      </c>
      <c r="B18">
        <v>250</v>
      </c>
    </row>
    <row r="19" spans="1:2" x14ac:dyDescent="0.3">
      <c r="A19" t="s">
        <v>43</v>
      </c>
      <c r="B19">
        <v>258</v>
      </c>
    </row>
    <row r="20" spans="1:2" x14ac:dyDescent="0.3">
      <c r="A20" t="s">
        <v>44</v>
      </c>
      <c r="B20">
        <v>158</v>
      </c>
    </row>
    <row r="21" spans="1:2" x14ac:dyDescent="0.3">
      <c r="A21" t="s">
        <v>45</v>
      </c>
      <c r="B21">
        <v>283</v>
      </c>
    </row>
    <row r="22" spans="1:2" x14ac:dyDescent="0.3">
      <c r="A22" t="s">
        <v>46</v>
      </c>
      <c r="B22">
        <v>150</v>
      </c>
    </row>
    <row r="23" spans="1:2" x14ac:dyDescent="0.3">
      <c r="A23" t="s">
        <v>47</v>
      </c>
      <c r="B23">
        <v>175</v>
      </c>
    </row>
    <row r="24" spans="1:2" x14ac:dyDescent="0.3">
      <c r="A24" t="s">
        <v>48</v>
      </c>
      <c r="B24">
        <v>208</v>
      </c>
    </row>
    <row r="25" spans="1:2" x14ac:dyDescent="0.3">
      <c r="A25" t="s">
        <v>49</v>
      </c>
      <c r="B25">
        <v>233</v>
      </c>
    </row>
    <row r="26" spans="1:2" x14ac:dyDescent="0.3">
      <c r="A26" t="s">
        <v>50</v>
      </c>
      <c r="B26">
        <v>250</v>
      </c>
    </row>
    <row r="27" spans="1:2" x14ac:dyDescent="0.3">
      <c r="A27" t="s">
        <v>51</v>
      </c>
      <c r="B27">
        <v>266</v>
      </c>
    </row>
    <row r="28" spans="1:2" x14ac:dyDescent="0.3">
      <c r="A28" t="s">
        <v>52</v>
      </c>
      <c r="B28">
        <v>500</v>
      </c>
    </row>
    <row r="29" spans="1:2" x14ac:dyDescent="0.3">
      <c r="A29" t="s">
        <v>53</v>
      </c>
      <c r="B29">
        <v>242</v>
      </c>
    </row>
    <row r="30" spans="1:2" x14ac:dyDescent="0.3">
      <c r="A30" t="s">
        <v>54</v>
      </c>
      <c r="B30">
        <v>383</v>
      </c>
    </row>
    <row r="31" spans="1:2" x14ac:dyDescent="0.3">
      <c r="A31" t="s">
        <v>55</v>
      </c>
      <c r="B31">
        <v>308</v>
      </c>
    </row>
    <row r="32" spans="1:2" x14ac:dyDescent="0.3">
      <c r="A32" t="s">
        <v>56</v>
      </c>
      <c r="B32">
        <v>175</v>
      </c>
    </row>
    <row r="33" spans="1:2" x14ac:dyDescent="0.3">
      <c r="A33" t="s">
        <v>57</v>
      </c>
      <c r="B33">
        <v>325</v>
      </c>
    </row>
    <row r="34" spans="1:2" x14ac:dyDescent="0.3">
      <c r="A34" t="s">
        <v>58</v>
      </c>
      <c r="B34">
        <v>316</v>
      </c>
    </row>
    <row r="35" spans="1:2" x14ac:dyDescent="0.3">
      <c r="A35" t="s">
        <v>59</v>
      </c>
      <c r="B35">
        <v>142</v>
      </c>
    </row>
    <row r="36" spans="1:2" x14ac:dyDescent="0.3">
      <c r="A36" t="s">
        <v>60</v>
      </c>
      <c r="B36">
        <v>183</v>
      </c>
    </row>
    <row r="37" spans="1:2" x14ac:dyDescent="0.3">
      <c r="A37" t="s">
        <v>61</v>
      </c>
      <c r="B37">
        <v>266</v>
      </c>
    </row>
    <row r="38" spans="1:2" x14ac:dyDescent="0.3">
      <c r="A38" t="s">
        <v>62</v>
      </c>
      <c r="B38">
        <v>208</v>
      </c>
    </row>
    <row r="39" spans="1:2" x14ac:dyDescent="0.3">
      <c r="A39" t="s">
        <v>63</v>
      </c>
      <c r="B39">
        <v>175</v>
      </c>
    </row>
    <row r="40" spans="1:2" x14ac:dyDescent="0.3">
      <c r="A40" t="s">
        <v>64</v>
      </c>
      <c r="B40">
        <v>216</v>
      </c>
    </row>
    <row r="41" spans="1:2" x14ac:dyDescent="0.3">
      <c r="A41" t="s">
        <v>65</v>
      </c>
      <c r="B41">
        <v>308</v>
      </c>
    </row>
    <row r="42" spans="1:2" x14ac:dyDescent="0.3">
      <c r="A42" t="s">
        <v>66</v>
      </c>
      <c r="B42">
        <v>350</v>
      </c>
    </row>
    <row r="43" spans="1:2" x14ac:dyDescent="0.3">
      <c r="A43" t="s">
        <v>67</v>
      </c>
      <c r="B43">
        <v>342</v>
      </c>
    </row>
    <row r="44" spans="1:2" x14ac:dyDescent="0.3">
      <c r="A44" t="s">
        <v>68</v>
      </c>
      <c r="B44">
        <v>242</v>
      </c>
    </row>
    <row r="45" spans="1:2" x14ac:dyDescent="0.3">
      <c r="A45" t="s">
        <v>69</v>
      </c>
      <c r="B45">
        <v>167</v>
      </c>
    </row>
    <row r="46" spans="1:2" x14ac:dyDescent="0.3">
      <c r="A46" t="s">
        <v>70</v>
      </c>
      <c r="B46">
        <v>258</v>
      </c>
    </row>
    <row r="47" spans="1:2" x14ac:dyDescent="0.3">
      <c r="A47" t="s">
        <v>71</v>
      </c>
      <c r="B47">
        <v>183</v>
      </c>
    </row>
    <row r="48" spans="1:2" x14ac:dyDescent="0.3">
      <c r="A48" t="s">
        <v>72</v>
      </c>
      <c r="B48">
        <v>183</v>
      </c>
    </row>
    <row r="49" spans="1:2" x14ac:dyDescent="0.3">
      <c r="A49" t="s">
        <v>55</v>
      </c>
      <c r="B49">
        <v>150</v>
      </c>
    </row>
    <row r="50" spans="1:2" x14ac:dyDescent="0.3">
      <c r="A50" t="s">
        <v>73</v>
      </c>
      <c r="B50">
        <v>167</v>
      </c>
    </row>
    <row r="51" spans="1:2" x14ac:dyDescent="0.3">
      <c r="A51" t="s">
        <v>74</v>
      </c>
      <c r="B51">
        <v>250</v>
      </c>
    </row>
    <row r="52" spans="1:2" x14ac:dyDescent="0.3">
      <c r="A52" t="s">
        <v>75</v>
      </c>
      <c r="B52">
        <v>183</v>
      </c>
    </row>
    <row r="53" spans="1:2" x14ac:dyDescent="0.3">
      <c r="A53" t="s">
        <v>76</v>
      </c>
      <c r="B53">
        <v>233</v>
      </c>
    </row>
    <row r="54" spans="1:2" x14ac:dyDescent="0.3">
      <c r="A54" t="s">
        <v>77</v>
      </c>
      <c r="B54">
        <v>292</v>
      </c>
    </row>
    <row r="55" spans="1:2" x14ac:dyDescent="0.3">
      <c r="A55" t="s">
        <v>78</v>
      </c>
      <c r="B55">
        <v>483</v>
      </c>
    </row>
    <row r="56" spans="1:2" x14ac:dyDescent="0.3">
      <c r="A56" t="s">
        <v>79</v>
      </c>
      <c r="B56">
        <v>225</v>
      </c>
    </row>
    <row r="57" spans="1:2" x14ac:dyDescent="0.3">
      <c r="A57" t="s">
        <v>80</v>
      </c>
      <c r="B57">
        <v>325</v>
      </c>
    </row>
    <row r="58" spans="1:2" x14ac:dyDescent="0.3">
      <c r="A58" t="s">
        <v>81</v>
      </c>
      <c r="B58">
        <v>208</v>
      </c>
    </row>
    <row r="59" spans="1:2" x14ac:dyDescent="0.3">
      <c r="A59" t="s">
        <v>82</v>
      </c>
      <c r="B59">
        <v>266</v>
      </c>
    </row>
    <row r="60" spans="1:2" x14ac:dyDescent="0.3">
      <c r="A60" t="s">
        <v>83</v>
      </c>
      <c r="B60">
        <v>233</v>
      </c>
    </row>
    <row r="61" spans="1:2" x14ac:dyDescent="0.3">
      <c r="A61" t="s">
        <v>84</v>
      </c>
      <c r="B61">
        <v>167</v>
      </c>
    </row>
    <row r="62" spans="1:2" x14ac:dyDescent="0.3">
      <c r="A62" t="s">
        <v>85</v>
      </c>
      <c r="B62">
        <v>225</v>
      </c>
    </row>
    <row r="63" spans="1:2" x14ac:dyDescent="0.3">
      <c r="A63" t="s">
        <v>86</v>
      </c>
      <c r="B63">
        <v>200</v>
      </c>
    </row>
    <row r="64" spans="1:2" x14ac:dyDescent="0.3">
      <c r="A64" t="s">
        <v>87</v>
      </c>
      <c r="B64">
        <v>125</v>
      </c>
    </row>
    <row r="65" spans="1:2" x14ac:dyDescent="0.3">
      <c r="A65" t="s">
        <v>88</v>
      </c>
      <c r="B65">
        <v>225</v>
      </c>
    </row>
    <row r="66" spans="1:2" x14ac:dyDescent="0.3">
      <c r="A66" t="s">
        <v>89</v>
      </c>
      <c r="B66">
        <v>350</v>
      </c>
    </row>
    <row r="67" spans="1:2" x14ac:dyDescent="0.3">
      <c r="A67" t="s">
        <v>90</v>
      </c>
      <c r="B67">
        <v>316</v>
      </c>
    </row>
    <row r="68" spans="1:2" x14ac:dyDescent="0.3">
      <c r="A68" t="s">
        <v>91</v>
      </c>
      <c r="B68">
        <v>258</v>
      </c>
    </row>
    <row r="69" spans="1:2" x14ac:dyDescent="0.3">
      <c r="A69" t="s">
        <v>92</v>
      </c>
      <c r="B69">
        <v>266</v>
      </c>
    </row>
    <row r="70" spans="1:2" x14ac:dyDescent="0.3">
      <c r="A70" t="s">
        <v>93</v>
      </c>
      <c r="B70">
        <v>283</v>
      </c>
    </row>
    <row r="71" spans="1:2" x14ac:dyDescent="0.3">
      <c r="A71" t="s">
        <v>94</v>
      </c>
      <c r="B71">
        <v>292</v>
      </c>
    </row>
    <row r="72" spans="1:2" x14ac:dyDescent="0.3">
      <c r="A72" t="s">
        <v>95</v>
      </c>
      <c r="B72">
        <v>208</v>
      </c>
    </row>
    <row r="73" spans="1:2" x14ac:dyDescent="0.3">
      <c r="A73" t="s">
        <v>96</v>
      </c>
      <c r="B73">
        <v>316</v>
      </c>
    </row>
    <row r="74" spans="1:2" x14ac:dyDescent="0.3">
      <c r="A74" t="s">
        <v>97</v>
      </c>
      <c r="B74">
        <v>292</v>
      </c>
    </row>
    <row r="75" spans="1:2" x14ac:dyDescent="0.3">
      <c r="A75" t="s">
        <v>98</v>
      </c>
      <c r="B75">
        <v>216</v>
      </c>
    </row>
    <row r="76" spans="1:2" x14ac:dyDescent="0.3">
      <c r="A76" t="s">
        <v>99</v>
      </c>
      <c r="B76">
        <v>225</v>
      </c>
    </row>
    <row r="77" spans="1:2" x14ac:dyDescent="0.3">
      <c r="A77" t="s">
        <v>100</v>
      </c>
      <c r="B77">
        <v>216</v>
      </c>
    </row>
    <row r="78" spans="1:2" x14ac:dyDescent="0.3">
      <c r="A78" t="s">
        <v>101</v>
      </c>
      <c r="B78">
        <v>283</v>
      </c>
    </row>
    <row r="79" spans="1:2" x14ac:dyDescent="0.3">
      <c r="A79" t="s">
        <v>102</v>
      </c>
      <c r="B79">
        <v>233</v>
      </c>
    </row>
    <row r="80" spans="1:2" x14ac:dyDescent="0.3">
      <c r="A80" t="s">
        <v>103</v>
      </c>
      <c r="B80">
        <v>350</v>
      </c>
    </row>
    <row r="81" spans="1:2" x14ac:dyDescent="0.3">
      <c r="A81" t="s">
        <v>104</v>
      </c>
      <c r="B81">
        <v>242</v>
      </c>
    </row>
    <row r="82" spans="1:2" x14ac:dyDescent="0.3">
      <c r="A82" t="s">
        <v>105</v>
      </c>
      <c r="B82">
        <v>500</v>
      </c>
    </row>
    <row r="83" spans="1:2" x14ac:dyDescent="0.3">
      <c r="A83" t="s">
        <v>106</v>
      </c>
      <c r="B83">
        <v>250</v>
      </c>
    </row>
    <row r="84" spans="1:2" x14ac:dyDescent="0.3">
      <c r="A84" t="s">
        <v>107</v>
      </c>
      <c r="B84">
        <v>192</v>
      </c>
    </row>
    <row r="85" spans="1:2" x14ac:dyDescent="0.3">
      <c r="A85" t="s">
        <v>108</v>
      </c>
      <c r="B85">
        <v>273</v>
      </c>
    </row>
    <row r="86" spans="1:2" x14ac:dyDescent="0.3">
      <c r="A86" t="s">
        <v>109</v>
      </c>
      <c r="B86">
        <v>283</v>
      </c>
    </row>
    <row r="87" spans="1:2" x14ac:dyDescent="0.3">
      <c r="A87" t="s">
        <v>110</v>
      </c>
      <c r="B87">
        <v>183</v>
      </c>
    </row>
    <row r="88" spans="1:2" x14ac:dyDescent="0.3">
      <c r="A88" t="s">
        <v>111</v>
      </c>
      <c r="B88">
        <v>208</v>
      </c>
    </row>
    <row r="89" spans="1:2" x14ac:dyDescent="0.3">
      <c r="A89" t="s">
        <v>112</v>
      </c>
      <c r="B89">
        <v>216</v>
      </c>
    </row>
    <row r="90" spans="1:2" x14ac:dyDescent="0.3">
      <c r="A90" t="s">
        <v>113</v>
      </c>
      <c r="B90">
        <v>225</v>
      </c>
    </row>
    <row r="91" spans="1:2" x14ac:dyDescent="0.3">
      <c r="A91" t="s">
        <v>114</v>
      </c>
      <c r="B91">
        <v>192</v>
      </c>
    </row>
    <row r="92" spans="1:2" x14ac:dyDescent="0.3">
      <c r="A92" t="s">
        <v>115</v>
      </c>
      <c r="B92">
        <v>225</v>
      </c>
    </row>
    <row r="93" spans="1:2" x14ac:dyDescent="0.3">
      <c r="A93" t="s">
        <v>116</v>
      </c>
      <c r="B93">
        <v>316</v>
      </c>
    </row>
    <row r="94" spans="1:2" x14ac:dyDescent="0.3">
      <c r="A94" t="s">
        <v>117</v>
      </c>
      <c r="B94">
        <v>300</v>
      </c>
    </row>
    <row r="95" spans="1:2" x14ac:dyDescent="0.3">
      <c r="A95" t="s">
        <v>118</v>
      </c>
      <c r="B95">
        <v>383</v>
      </c>
    </row>
    <row r="96" spans="1:2" x14ac:dyDescent="0.3">
      <c r="A96" t="s">
        <v>119</v>
      </c>
      <c r="B96">
        <v>283</v>
      </c>
    </row>
    <row r="97" spans="1:2" x14ac:dyDescent="0.3">
      <c r="A97" t="s">
        <v>120</v>
      </c>
      <c r="B97">
        <v>225</v>
      </c>
    </row>
    <row r="98" spans="1:2" x14ac:dyDescent="0.3">
      <c r="A98" t="s">
        <v>121</v>
      </c>
      <c r="B98">
        <v>225</v>
      </c>
    </row>
    <row r="99" spans="1:2" x14ac:dyDescent="0.3">
      <c r="A99" t="s">
        <v>122</v>
      </c>
      <c r="B99">
        <v>225</v>
      </c>
    </row>
    <row r="100" spans="1:2" x14ac:dyDescent="0.3">
      <c r="A100" t="s">
        <v>123</v>
      </c>
      <c r="B100">
        <v>175</v>
      </c>
    </row>
    <row r="101" spans="1:2" x14ac:dyDescent="0.3">
      <c r="A101" t="s">
        <v>124</v>
      </c>
      <c r="B101">
        <v>150</v>
      </c>
    </row>
    <row r="102" spans="1:2" x14ac:dyDescent="0.3">
      <c r="A102" t="s">
        <v>125</v>
      </c>
      <c r="B102">
        <v>158</v>
      </c>
    </row>
    <row r="103" spans="1:2" x14ac:dyDescent="0.3">
      <c r="A103" t="s">
        <v>126</v>
      </c>
      <c r="B103">
        <v>250</v>
      </c>
    </row>
    <row r="104" spans="1:2" x14ac:dyDescent="0.3">
      <c r="A104" t="s">
        <v>127</v>
      </c>
      <c r="B104">
        <v>133</v>
      </c>
    </row>
    <row r="105" spans="1:2" x14ac:dyDescent="0.3">
      <c r="A105" t="s">
        <v>128</v>
      </c>
      <c r="B105">
        <v>292</v>
      </c>
    </row>
    <row r="106" spans="1:2" x14ac:dyDescent="0.3">
      <c r="A106" t="s">
        <v>129</v>
      </c>
      <c r="B106">
        <v>225</v>
      </c>
    </row>
    <row r="107" spans="1:2" x14ac:dyDescent="0.3">
      <c r="A107" t="s">
        <v>130</v>
      </c>
      <c r="B107">
        <v>300</v>
      </c>
    </row>
    <row r="108" spans="1:2" x14ac:dyDescent="0.3">
      <c r="A108" t="s">
        <v>131</v>
      </c>
      <c r="B108">
        <v>208</v>
      </c>
    </row>
    <row r="109" spans="1:2" x14ac:dyDescent="0.3">
      <c r="A109" t="s">
        <v>256</v>
      </c>
      <c r="B109">
        <v>483</v>
      </c>
    </row>
    <row r="110" spans="1:2" x14ac:dyDescent="0.3">
      <c r="A110" t="s">
        <v>132</v>
      </c>
      <c r="B110">
        <v>216</v>
      </c>
    </row>
    <row r="111" spans="1:2" x14ac:dyDescent="0.3">
      <c r="A111" t="s">
        <v>133</v>
      </c>
      <c r="B111">
        <v>233</v>
      </c>
    </row>
    <row r="112" spans="1:2" x14ac:dyDescent="0.3">
      <c r="A112" t="s">
        <v>134</v>
      </c>
      <c r="B112">
        <v>216</v>
      </c>
    </row>
    <row r="113" spans="1:2" x14ac:dyDescent="0.3">
      <c r="A113" t="s">
        <v>135</v>
      </c>
      <c r="B113">
        <v>150</v>
      </c>
    </row>
    <row r="114" spans="1:2" x14ac:dyDescent="0.3">
      <c r="A114" t="s">
        <v>136</v>
      </c>
      <c r="B114">
        <v>167</v>
      </c>
    </row>
    <row r="115" spans="1:2" x14ac:dyDescent="0.3">
      <c r="A115" t="s">
        <v>137</v>
      </c>
      <c r="B115">
        <v>150</v>
      </c>
    </row>
    <row r="116" spans="1:2" x14ac:dyDescent="0.3">
      <c r="A116" t="s">
        <v>138</v>
      </c>
      <c r="B116">
        <v>158</v>
      </c>
    </row>
    <row r="117" spans="1:2" x14ac:dyDescent="0.3">
      <c r="A117" t="s">
        <v>139</v>
      </c>
      <c r="B117">
        <v>208</v>
      </c>
    </row>
    <row r="118" spans="1:2" x14ac:dyDescent="0.3">
      <c r="A118" t="s">
        <v>140</v>
      </c>
      <c r="B118">
        <v>216</v>
      </c>
    </row>
    <row r="119" spans="1:2" x14ac:dyDescent="0.3">
      <c r="A119" t="s">
        <v>141</v>
      </c>
      <c r="B119">
        <v>325</v>
      </c>
    </row>
    <row r="120" spans="1:2" x14ac:dyDescent="0.3">
      <c r="A120" t="s">
        <v>142</v>
      </c>
      <c r="B120">
        <v>250</v>
      </c>
    </row>
    <row r="121" spans="1:2" x14ac:dyDescent="0.3">
      <c r="A121" t="s">
        <v>143</v>
      </c>
      <c r="B121">
        <v>208</v>
      </c>
    </row>
    <row r="122" spans="1:2" x14ac:dyDescent="0.3">
      <c r="A122" t="s">
        <v>144</v>
      </c>
      <c r="B122">
        <v>275</v>
      </c>
    </row>
    <row r="123" spans="1:2" x14ac:dyDescent="0.3">
      <c r="A123" t="s">
        <v>145</v>
      </c>
      <c r="B123">
        <v>292</v>
      </c>
    </row>
    <row r="124" spans="1:2" x14ac:dyDescent="0.3">
      <c r="A124" t="s">
        <v>146</v>
      </c>
      <c r="B124">
        <v>150</v>
      </c>
    </row>
    <row r="125" spans="1:2" x14ac:dyDescent="0.3">
      <c r="A125" t="s">
        <v>147</v>
      </c>
      <c r="B125">
        <v>266</v>
      </c>
    </row>
    <row r="126" spans="1:2" x14ac:dyDescent="0.3">
      <c r="A126" t="s">
        <v>148</v>
      </c>
      <c r="B126">
        <v>192</v>
      </c>
    </row>
    <row r="127" spans="1:2" x14ac:dyDescent="0.3">
      <c r="A127" t="s">
        <v>149</v>
      </c>
      <c r="B127">
        <v>167</v>
      </c>
    </row>
    <row r="128" spans="1:2" x14ac:dyDescent="0.3">
      <c r="A128" t="s">
        <v>150</v>
      </c>
      <c r="B128">
        <v>208</v>
      </c>
    </row>
    <row r="129" spans="1:2" x14ac:dyDescent="0.3">
      <c r="A129" t="s">
        <v>151</v>
      </c>
      <c r="B129">
        <v>175</v>
      </c>
    </row>
    <row r="130" spans="1:2" x14ac:dyDescent="0.3">
      <c r="A130" t="s">
        <v>152</v>
      </c>
      <c r="B130">
        <v>292</v>
      </c>
    </row>
    <row r="131" spans="1:2" x14ac:dyDescent="0.3">
      <c r="A131" t="s">
        <v>153</v>
      </c>
      <c r="B131">
        <v>200</v>
      </c>
    </row>
    <row r="132" spans="1:2" x14ac:dyDescent="0.3">
      <c r="A132" t="s">
        <v>154</v>
      </c>
      <c r="B132">
        <v>183</v>
      </c>
    </row>
    <row r="133" spans="1:2" x14ac:dyDescent="0.3">
      <c r="A133" t="s">
        <v>155</v>
      </c>
      <c r="B133">
        <v>142</v>
      </c>
    </row>
    <row r="134" spans="1:2" x14ac:dyDescent="0.3">
      <c r="A134" t="s">
        <v>156</v>
      </c>
      <c r="B134">
        <v>208</v>
      </c>
    </row>
    <row r="135" spans="1:2" x14ac:dyDescent="0.3">
      <c r="A135" t="s">
        <v>157</v>
      </c>
      <c r="B135">
        <v>208</v>
      </c>
    </row>
    <row r="136" spans="1:2" x14ac:dyDescent="0.3">
      <c r="A136" t="s">
        <v>158</v>
      </c>
      <c r="B136">
        <v>500</v>
      </c>
    </row>
    <row r="137" spans="1:2" x14ac:dyDescent="0.3">
      <c r="A137" t="s">
        <v>159</v>
      </c>
      <c r="B137">
        <v>200</v>
      </c>
    </row>
    <row r="138" spans="1:2" x14ac:dyDescent="0.3">
      <c r="A138" t="s">
        <v>160</v>
      </c>
      <c r="B138">
        <v>192</v>
      </c>
    </row>
    <row r="139" spans="1:2" x14ac:dyDescent="0.3">
      <c r="A139" t="s">
        <v>161</v>
      </c>
      <c r="B139">
        <v>192</v>
      </c>
    </row>
    <row r="140" spans="1:2" x14ac:dyDescent="0.3">
      <c r="A140" t="s">
        <v>162</v>
      </c>
      <c r="B140">
        <v>275</v>
      </c>
    </row>
    <row r="141" spans="1:2" x14ac:dyDescent="0.3">
      <c r="A141" t="s">
        <v>163</v>
      </c>
      <c r="B141">
        <v>158</v>
      </c>
    </row>
    <row r="142" spans="1:2" x14ac:dyDescent="0.3">
      <c r="A142" t="s">
        <v>164</v>
      </c>
      <c r="B142">
        <v>283</v>
      </c>
    </row>
    <row r="143" spans="1:2" x14ac:dyDescent="0.3">
      <c r="A143" t="s">
        <v>165</v>
      </c>
      <c r="B143">
        <v>200</v>
      </c>
    </row>
    <row r="144" spans="1:2" x14ac:dyDescent="0.3">
      <c r="A144" t="s">
        <v>255</v>
      </c>
      <c r="B144">
        <v>192</v>
      </c>
    </row>
    <row r="145" spans="1:2" x14ac:dyDescent="0.3">
      <c r="A145" t="s">
        <v>167</v>
      </c>
      <c r="B145">
        <v>150</v>
      </c>
    </row>
    <row r="146" spans="1:2" x14ac:dyDescent="0.3">
      <c r="A146" t="s">
        <v>166</v>
      </c>
      <c r="B146">
        <v>183</v>
      </c>
    </row>
    <row r="147" spans="1:2" x14ac:dyDescent="0.3">
      <c r="A147" t="s">
        <v>168</v>
      </c>
      <c r="B147">
        <v>192</v>
      </c>
    </row>
    <row r="148" spans="1:2" x14ac:dyDescent="0.3">
      <c r="A148" t="s">
        <v>169</v>
      </c>
      <c r="B148">
        <v>275</v>
      </c>
    </row>
    <row r="149" spans="1:2" x14ac:dyDescent="0.3">
      <c r="A149" t="s">
        <v>170</v>
      </c>
      <c r="B149">
        <v>208</v>
      </c>
    </row>
    <row r="150" spans="1:2" x14ac:dyDescent="0.3">
      <c r="A150" t="s">
        <v>171</v>
      </c>
      <c r="B150">
        <v>342</v>
      </c>
    </row>
    <row r="151" spans="1:2" x14ac:dyDescent="0.3">
      <c r="A151" t="s">
        <v>172</v>
      </c>
      <c r="B151">
        <v>183</v>
      </c>
    </row>
    <row r="152" spans="1:2" x14ac:dyDescent="0.3">
      <c r="A152" t="s">
        <v>173</v>
      </c>
      <c r="B152">
        <v>167</v>
      </c>
    </row>
    <row r="153" spans="1:2" x14ac:dyDescent="0.3">
      <c r="A153" t="s">
        <v>174</v>
      </c>
      <c r="B153">
        <v>175</v>
      </c>
    </row>
    <row r="154" spans="1:2" x14ac:dyDescent="0.3">
      <c r="A154" t="s">
        <v>175</v>
      </c>
      <c r="B154">
        <v>142</v>
      </c>
    </row>
    <row r="155" spans="1:2" x14ac:dyDescent="0.3">
      <c r="A155" t="s">
        <v>176</v>
      </c>
      <c r="B155">
        <v>366</v>
      </c>
    </row>
    <row r="156" spans="1:2" x14ac:dyDescent="0.3">
      <c r="A156" t="s">
        <v>177</v>
      </c>
      <c r="B156">
        <v>158</v>
      </c>
    </row>
    <row r="157" spans="1:2" x14ac:dyDescent="0.3">
      <c r="A157" t="s">
        <v>178</v>
      </c>
      <c r="B157">
        <v>242</v>
      </c>
    </row>
    <row r="158" spans="1:2" x14ac:dyDescent="0.3">
      <c r="A158" t="s">
        <v>179</v>
      </c>
      <c r="B158">
        <v>266</v>
      </c>
    </row>
    <row r="159" spans="1:2" x14ac:dyDescent="0.3">
      <c r="A159" t="s">
        <v>180</v>
      </c>
      <c r="B159">
        <v>258</v>
      </c>
    </row>
    <row r="160" spans="1:2" x14ac:dyDescent="0.3">
      <c r="A160" t="s">
        <v>181</v>
      </c>
      <c r="B160">
        <v>375</v>
      </c>
    </row>
    <row r="161" spans="1:2" x14ac:dyDescent="0.3">
      <c r="A161" t="s">
        <v>182</v>
      </c>
      <c r="B161">
        <v>300</v>
      </c>
    </row>
    <row r="162" spans="1:2" x14ac:dyDescent="0.3">
      <c r="A162" t="s">
        <v>183</v>
      </c>
      <c r="B162">
        <v>250</v>
      </c>
    </row>
    <row r="163" spans="1:2" x14ac:dyDescent="0.3">
      <c r="A163" t="s">
        <v>184</v>
      </c>
      <c r="B163">
        <v>500</v>
      </c>
    </row>
    <row r="164" spans="1:2" x14ac:dyDescent="0.3">
      <c r="A164" t="s">
        <v>185</v>
      </c>
      <c r="B164">
        <v>167</v>
      </c>
    </row>
    <row r="165" spans="1:2" x14ac:dyDescent="0.3">
      <c r="A165" t="s">
        <v>186</v>
      </c>
      <c r="B165">
        <v>200</v>
      </c>
    </row>
    <row r="166" spans="1:2" x14ac:dyDescent="0.3">
      <c r="A166" t="s">
        <v>187</v>
      </c>
      <c r="B166">
        <v>283</v>
      </c>
    </row>
    <row r="167" spans="1:2" x14ac:dyDescent="0.3">
      <c r="A167" t="s">
        <v>188</v>
      </c>
      <c r="B167">
        <v>167</v>
      </c>
    </row>
    <row r="168" spans="1:2" x14ac:dyDescent="0.3">
      <c r="A168" t="s">
        <v>189</v>
      </c>
      <c r="B168">
        <v>158</v>
      </c>
    </row>
    <row r="169" spans="1:2" x14ac:dyDescent="0.3">
      <c r="A169" t="s">
        <v>190</v>
      </c>
      <c r="B169">
        <v>216</v>
      </c>
    </row>
    <row r="170" spans="1:2" x14ac:dyDescent="0.3">
      <c r="A170" t="s">
        <v>191</v>
      </c>
      <c r="B170">
        <v>183</v>
      </c>
    </row>
    <row r="171" spans="1:2" x14ac:dyDescent="0.3">
      <c r="A171" t="s">
        <v>192</v>
      </c>
      <c r="B171">
        <v>233</v>
      </c>
    </row>
    <row r="172" spans="1:2" x14ac:dyDescent="0.3">
      <c r="A172" t="s">
        <v>193</v>
      </c>
      <c r="B172">
        <v>325</v>
      </c>
    </row>
    <row r="173" spans="1:2" x14ac:dyDescent="0.3">
      <c r="A173" t="s">
        <v>194</v>
      </c>
      <c r="B173">
        <v>467</v>
      </c>
    </row>
    <row r="174" spans="1:2" x14ac:dyDescent="0.3">
      <c r="A174" t="s">
        <v>195</v>
      </c>
      <c r="B174">
        <v>242</v>
      </c>
    </row>
    <row r="175" spans="1:2" x14ac:dyDescent="0.3">
      <c r="A175" t="s">
        <v>196</v>
      </c>
      <c r="B175">
        <v>216</v>
      </c>
    </row>
    <row r="176" spans="1:2" x14ac:dyDescent="0.3">
      <c r="A176" t="s">
        <v>197</v>
      </c>
      <c r="B176">
        <v>208</v>
      </c>
    </row>
    <row r="177" spans="1:2" x14ac:dyDescent="0.3">
      <c r="A177" t="s">
        <v>198</v>
      </c>
      <c r="B177">
        <v>225</v>
      </c>
    </row>
    <row r="178" spans="1:2" x14ac:dyDescent="0.3">
      <c r="A178" t="s">
        <v>199</v>
      </c>
      <c r="B178">
        <v>192</v>
      </c>
    </row>
    <row r="179" spans="1:2" x14ac:dyDescent="0.3">
      <c r="A179" t="s">
        <v>200</v>
      </c>
      <c r="B179">
        <v>183</v>
      </c>
    </row>
    <row r="180" spans="1:2" x14ac:dyDescent="0.3">
      <c r="A180" t="s">
        <v>201</v>
      </c>
      <c r="B180">
        <v>175</v>
      </c>
    </row>
    <row r="181" spans="1:2" x14ac:dyDescent="0.3">
      <c r="A181" t="s">
        <v>202</v>
      </c>
      <c r="B181">
        <v>250</v>
      </c>
    </row>
    <row r="182" spans="1:2" x14ac:dyDescent="0.3">
      <c r="A182" t="s">
        <v>203</v>
      </c>
      <c r="B182">
        <v>192</v>
      </c>
    </row>
    <row r="183" spans="1:2" x14ac:dyDescent="0.3">
      <c r="A183" t="s">
        <v>204</v>
      </c>
      <c r="B183">
        <v>183</v>
      </c>
    </row>
    <row r="184" spans="1:2" x14ac:dyDescent="0.3">
      <c r="A184" t="s">
        <v>205</v>
      </c>
      <c r="B184">
        <v>342</v>
      </c>
    </row>
    <row r="185" spans="1:2" x14ac:dyDescent="0.3">
      <c r="A185" t="s">
        <v>206</v>
      </c>
      <c r="B185">
        <v>258</v>
      </c>
    </row>
    <row r="186" spans="1:2" x14ac:dyDescent="0.3">
      <c r="A186" t="s">
        <v>207</v>
      </c>
      <c r="B186">
        <v>333</v>
      </c>
    </row>
    <row r="187" spans="1:2" x14ac:dyDescent="0.3">
      <c r="A187" t="s">
        <v>208</v>
      </c>
      <c r="B187">
        <v>183</v>
      </c>
    </row>
    <row r="188" spans="1:2" x14ac:dyDescent="0.3">
      <c r="A188" t="s">
        <v>209</v>
      </c>
      <c r="B188">
        <v>208</v>
      </c>
    </row>
    <row r="189" spans="1:2" x14ac:dyDescent="0.3">
      <c r="A189" t="s">
        <v>210</v>
      </c>
      <c r="B189">
        <v>216</v>
      </c>
    </row>
    <row r="190" spans="1:2" x14ac:dyDescent="0.3">
      <c r="A190" t="s">
        <v>211</v>
      </c>
      <c r="B190">
        <v>500</v>
      </c>
    </row>
    <row r="191" spans="1:2" x14ac:dyDescent="0.3">
      <c r="A191" t="s">
        <v>212</v>
      </c>
      <c r="B191">
        <v>175</v>
      </c>
    </row>
    <row r="192" spans="1:2" x14ac:dyDescent="0.3">
      <c r="A192" t="s">
        <v>213</v>
      </c>
      <c r="B192">
        <v>200</v>
      </c>
    </row>
    <row r="193" spans="1:2" x14ac:dyDescent="0.3">
      <c r="A193" t="s">
        <v>214</v>
      </c>
      <c r="B193">
        <v>325</v>
      </c>
    </row>
    <row r="194" spans="1:2" x14ac:dyDescent="0.3">
      <c r="A194" t="s">
        <v>215</v>
      </c>
      <c r="B194">
        <v>208</v>
      </c>
    </row>
    <row r="195" spans="1:2" x14ac:dyDescent="0.3">
      <c r="A195" t="s">
        <v>216</v>
      </c>
      <c r="B195">
        <v>216</v>
      </c>
    </row>
    <row r="196" spans="1:2" x14ac:dyDescent="0.3">
      <c r="A196" t="s">
        <v>217</v>
      </c>
      <c r="B196">
        <v>358</v>
      </c>
    </row>
    <row r="197" spans="1:2" x14ac:dyDescent="0.3">
      <c r="A197" t="s">
        <v>218</v>
      </c>
      <c r="B197">
        <v>208</v>
      </c>
    </row>
    <row r="198" spans="1:2" x14ac:dyDescent="0.3">
      <c r="A198" t="s">
        <v>219</v>
      </c>
      <c r="B198">
        <v>242</v>
      </c>
    </row>
    <row r="199" spans="1:2" x14ac:dyDescent="0.3">
      <c r="A199" t="s">
        <v>220</v>
      </c>
      <c r="B199">
        <v>258</v>
      </c>
    </row>
    <row r="200" spans="1:2" x14ac:dyDescent="0.3">
      <c r="A200" t="s">
        <v>221</v>
      </c>
      <c r="B200">
        <v>333</v>
      </c>
    </row>
    <row r="201" spans="1:2" x14ac:dyDescent="0.3">
      <c r="A201" t="s">
        <v>222</v>
      </c>
      <c r="B201">
        <v>158</v>
      </c>
    </row>
    <row r="202" spans="1:2" x14ac:dyDescent="0.3">
      <c r="A202" t="s">
        <v>223</v>
      </c>
      <c r="B202">
        <v>200</v>
      </c>
    </row>
    <row r="203" spans="1:2" x14ac:dyDescent="0.3">
      <c r="A203" t="s">
        <v>224</v>
      </c>
      <c r="B203">
        <v>316</v>
      </c>
    </row>
    <row r="204" spans="1:2" x14ac:dyDescent="0.3">
      <c r="A204" t="s">
        <v>225</v>
      </c>
      <c r="B204">
        <v>225</v>
      </c>
    </row>
    <row r="205" spans="1:2" x14ac:dyDescent="0.3">
      <c r="A205" t="s">
        <v>226</v>
      </c>
      <c r="B205">
        <v>208</v>
      </c>
    </row>
    <row r="206" spans="1:2" x14ac:dyDescent="0.3">
      <c r="A206" t="s">
        <v>227</v>
      </c>
      <c r="B206">
        <v>183</v>
      </c>
    </row>
    <row r="207" spans="1:2" x14ac:dyDescent="0.3">
      <c r="A207" t="s">
        <v>228</v>
      </c>
      <c r="B207">
        <v>175</v>
      </c>
    </row>
    <row r="208" spans="1:2" x14ac:dyDescent="0.3">
      <c r="A208" t="s">
        <v>229</v>
      </c>
      <c r="B208">
        <v>183</v>
      </c>
    </row>
    <row r="209" spans="1:2" x14ac:dyDescent="0.3">
      <c r="A209" t="s">
        <v>230</v>
      </c>
      <c r="B209">
        <v>200</v>
      </c>
    </row>
    <row r="210" spans="1:2" x14ac:dyDescent="0.3">
      <c r="A210" t="s">
        <v>231</v>
      </c>
      <c r="B210">
        <v>175</v>
      </c>
    </row>
    <row r="211" spans="1:2" x14ac:dyDescent="0.3">
      <c r="A211" t="s">
        <v>232</v>
      </c>
      <c r="B211">
        <v>158</v>
      </c>
    </row>
    <row r="212" spans="1:2" x14ac:dyDescent="0.3">
      <c r="A212" t="s">
        <v>233</v>
      </c>
      <c r="B212">
        <v>183</v>
      </c>
    </row>
    <row r="213" spans="1:2" x14ac:dyDescent="0.3">
      <c r="A213" t="s">
        <v>234</v>
      </c>
      <c r="B213">
        <v>158</v>
      </c>
    </row>
    <row r="214" spans="1:2" x14ac:dyDescent="0.3">
      <c r="A214" t="s">
        <v>235</v>
      </c>
      <c r="B214">
        <v>192</v>
      </c>
    </row>
    <row r="215" spans="1:2" x14ac:dyDescent="0.3">
      <c r="A215" t="s">
        <v>236</v>
      </c>
      <c r="B215">
        <v>175</v>
      </c>
    </row>
    <row r="216" spans="1:2" x14ac:dyDescent="0.3">
      <c r="A216" t="s">
        <v>237</v>
      </c>
      <c r="B216">
        <v>192</v>
      </c>
    </row>
    <row r="217" spans="1:2" x14ac:dyDescent="0.3">
      <c r="A217" t="s">
        <v>238</v>
      </c>
      <c r="B217">
        <v>467</v>
      </c>
    </row>
    <row r="218" spans="1:2" x14ac:dyDescent="0.3">
      <c r="A218" t="s">
        <v>239</v>
      </c>
      <c r="B218">
        <v>350</v>
      </c>
    </row>
    <row r="219" spans="1:2" x14ac:dyDescent="0.3">
      <c r="A219" t="s">
        <v>240</v>
      </c>
      <c r="B219">
        <v>175</v>
      </c>
    </row>
    <row r="220" spans="1:2" x14ac:dyDescent="0.3">
      <c r="A220" t="s">
        <v>241</v>
      </c>
      <c r="B220">
        <v>366</v>
      </c>
    </row>
    <row r="221" spans="1:2" x14ac:dyDescent="0.3">
      <c r="A221" t="s">
        <v>242</v>
      </c>
      <c r="B221">
        <v>192</v>
      </c>
    </row>
    <row r="222" spans="1:2" x14ac:dyDescent="0.3">
      <c r="A222" t="s">
        <v>243</v>
      </c>
      <c r="B222">
        <v>192</v>
      </c>
    </row>
    <row r="223" spans="1:2" x14ac:dyDescent="0.3">
      <c r="A223" t="s">
        <v>244</v>
      </c>
      <c r="B223">
        <v>200</v>
      </c>
    </row>
    <row r="224" spans="1:2" x14ac:dyDescent="0.3">
      <c r="A224" t="s">
        <v>245</v>
      </c>
      <c r="B224">
        <v>200</v>
      </c>
    </row>
    <row r="225" spans="1:2" x14ac:dyDescent="0.3">
      <c r="A225" t="s">
        <v>246</v>
      </c>
      <c r="B225">
        <v>158</v>
      </c>
    </row>
    <row r="226" spans="1:2" x14ac:dyDescent="0.3">
      <c r="A226" t="s">
        <v>247</v>
      </c>
      <c r="B226">
        <v>208</v>
      </c>
    </row>
    <row r="227" spans="1:2" x14ac:dyDescent="0.3">
      <c r="A227" t="s">
        <v>248</v>
      </c>
      <c r="B227">
        <v>192</v>
      </c>
    </row>
    <row r="228" spans="1:2" x14ac:dyDescent="0.3">
      <c r="A228" t="s">
        <v>249</v>
      </c>
      <c r="B228">
        <v>200</v>
      </c>
    </row>
    <row r="229" spans="1:2" x14ac:dyDescent="0.3">
      <c r="A229" t="s">
        <v>250</v>
      </c>
      <c r="B229">
        <v>192</v>
      </c>
    </row>
    <row r="230" spans="1:2" x14ac:dyDescent="0.3">
      <c r="A230" t="s">
        <v>251</v>
      </c>
      <c r="B230">
        <v>175</v>
      </c>
    </row>
    <row r="231" spans="1:2" x14ac:dyDescent="0.3">
      <c r="A231" t="s">
        <v>252</v>
      </c>
      <c r="B231">
        <v>192</v>
      </c>
    </row>
    <row r="232" spans="1:2" x14ac:dyDescent="0.3">
      <c r="A232" t="s">
        <v>253</v>
      </c>
      <c r="B232">
        <v>192</v>
      </c>
    </row>
    <row r="233" spans="1:2" x14ac:dyDescent="0.3">
      <c r="A233" t="s">
        <v>254</v>
      </c>
      <c r="B233">
        <v>266</v>
      </c>
    </row>
    <row r="234" spans="1:2" x14ac:dyDescent="0.3">
      <c r="B234">
        <v>192</v>
      </c>
    </row>
    <row r="235" spans="1:2" x14ac:dyDescent="0.3">
      <c r="B235">
        <v>250</v>
      </c>
    </row>
    <row r="236" spans="1:2" x14ac:dyDescent="0.3">
      <c r="B236">
        <v>167</v>
      </c>
    </row>
    <row r="237" spans="1:2" x14ac:dyDescent="0.3">
      <c r="B237">
        <v>200</v>
      </c>
    </row>
    <row r="238" spans="1:2" x14ac:dyDescent="0.3">
      <c r="B238">
        <v>175</v>
      </c>
    </row>
    <row r="239" spans="1:2" x14ac:dyDescent="0.3">
      <c r="B239">
        <v>192</v>
      </c>
    </row>
    <row r="240" spans="1:2" x14ac:dyDescent="0.3">
      <c r="B240">
        <v>167</v>
      </c>
    </row>
    <row r="241" spans="2:2" x14ac:dyDescent="0.3">
      <c r="B241">
        <v>225</v>
      </c>
    </row>
    <row r="242" spans="2:2" x14ac:dyDescent="0.3">
      <c r="B242">
        <v>242</v>
      </c>
    </row>
    <row r="243" spans="2:2" x14ac:dyDescent="0.3">
      <c r="B243">
        <v>200</v>
      </c>
    </row>
    <row r="244" spans="2:2" x14ac:dyDescent="0.3">
      <c r="B244">
        <v>167</v>
      </c>
    </row>
    <row r="245" spans="2:2" x14ac:dyDescent="0.3">
      <c r="B245">
        <v>183</v>
      </c>
    </row>
    <row r="246" spans="2:2" x14ac:dyDescent="0.3">
      <c r="B246">
        <v>142</v>
      </c>
    </row>
    <row r="247" spans="2:2" x14ac:dyDescent="0.3">
      <c r="B247">
        <v>500</v>
      </c>
    </row>
    <row r="248" spans="2:2" x14ac:dyDescent="0.3">
      <c r="B248">
        <v>375</v>
      </c>
    </row>
    <row r="249" spans="2:2" x14ac:dyDescent="0.3">
      <c r="B249">
        <v>225</v>
      </c>
    </row>
    <row r="250" spans="2:2" x14ac:dyDescent="0.3">
      <c r="B250">
        <v>175</v>
      </c>
    </row>
    <row r="251" spans="2:2" x14ac:dyDescent="0.3">
      <c r="B251">
        <v>167</v>
      </c>
    </row>
    <row r="252" spans="2:2" x14ac:dyDescent="0.3">
      <c r="B252">
        <v>266</v>
      </c>
    </row>
    <row r="253" spans="2:2" x14ac:dyDescent="0.3">
      <c r="B253">
        <v>225</v>
      </c>
    </row>
    <row r="254" spans="2:2" x14ac:dyDescent="0.3">
      <c r="B254">
        <v>200</v>
      </c>
    </row>
    <row r="255" spans="2:2" x14ac:dyDescent="0.3">
      <c r="B255">
        <v>225</v>
      </c>
    </row>
    <row r="256" spans="2:2" x14ac:dyDescent="0.3">
      <c r="B256">
        <v>175</v>
      </c>
    </row>
    <row r="257" spans="2:2" x14ac:dyDescent="0.3">
      <c r="B257">
        <v>350</v>
      </c>
    </row>
    <row r="258" spans="2:2" x14ac:dyDescent="0.3">
      <c r="B258">
        <v>200</v>
      </c>
    </row>
    <row r="259" spans="2:2" x14ac:dyDescent="0.3">
      <c r="B259">
        <v>225</v>
      </c>
    </row>
    <row r="260" spans="2:2" x14ac:dyDescent="0.3">
      <c r="B260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C7109E7C56D48941C703E3EC53CB5" ma:contentTypeVersion="7" ma:contentTypeDescription="Create a new document." ma:contentTypeScope="" ma:versionID="0395a56aaf890875b7b34855a99661f8">
  <xsd:schema xmlns:xsd="http://www.w3.org/2001/XMLSchema" xmlns:xs="http://www.w3.org/2001/XMLSchema" xmlns:p="http://schemas.microsoft.com/office/2006/metadata/properties" xmlns:ns3="90953dd9-3c4c-46ef-91c0-a437802f9113" xmlns:ns4="ce9f5645-935f-4a30-bc98-ddd9ceca3de9" targetNamespace="http://schemas.microsoft.com/office/2006/metadata/properties" ma:root="true" ma:fieldsID="b329693c8c2b339f2efb929d35cd5786" ns3:_="" ns4:_="">
    <xsd:import namespace="90953dd9-3c4c-46ef-91c0-a437802f9113"/>
    <xsd:import namespace="ce9f5645-935f-4a30-bc98-ddd9ceca3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3dd9-3c4c-46ef-91c0-a437802f91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f5645-935f-4a30-bc98-ddd9ceca3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6E11D-879D-473F-AF40-1EDDF31054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1577D-3078-4003-B18C-62E8212D659A}">
  <ds:schemaRefs>
    <ds:schemaRef ds:uri="90953dd9-3c4c-46ef-91c0-a437802f911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ce9f5645-935f-4a30-bc98-ddd9ceca3de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5742FB2-AEE1-4D36-B2F9-D26297E14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53dd9-3c4c-46ef-91c0-a437802f9113"/>
    <ds:schemaRef ds:uri="ce9f5645-935f-4a30-bc98-ddd9ceca3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 Histogram Average</vt:lpstr>
      <vt:lpstr>Score Histogram</vt:lpstr>
      <vt:lpstr>Similarity Matrix Average</vt:lpstr>
      <vt:lpstr>Similarity Matrix</vt:lpstr>
      <vt:lpstr>Histogram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dinoskos13@gmail.com</dc:creator>
  <cp:lastModifiedBy>dinoskos13@gmail.com</cp:lastModifiedBy>
  <dcterms:created xsi:type="dcterms:W3CDTF">2022-02-16T20:27:58Z</dcterms:created>
  <dcterms:modified xsi:type="dcterms:W3CDTF">2022-02-18T03:49:37Z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0x010100A5EC7109E7C56D48941C703E3EC53CB5</vt:lpwstr>
  </property>
</Properties>
</file>